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71.png" ContentType="image/png"/>
  <Override PartName="/xl/media/image72.png" ContentType="image/png"/>
  <Override PartName="/xl/media/image73.png" ContentType="image/png"/>
  <Override PartName="/xl/media/image74.png" ContentType="image/png"/>
  <Override PartName="/xl/media/image75.png" ContentType="image/png"/>
  <Override PartName="/xl/media/image76.png" ContentType="image/png"/>
  <Override PartName="/xl/media/image77.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lisämerkintöjä'!$B$2:$H$63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<sst xmlns="http://schemas.openxmlformats.org/spreadsheetml/2006/main" count="771" uniqueCount="612">
  <si>
    <t xml:space="preserve">[:id]</t>
  </si>
  <si>
    <t xml:space="preserve">[:perustiedot :nimi]</t>
  </si>
  <si>
    <t xml:space="preserve">[:perustiedot :katuosoite-fi]</t>
  </si>
  <si>
    <t xml:space="preserve">ENERGICERTIFIKAT 2018</t>
  </si>
  <si>
    <t xml:space="preserve">[:perustiedot :katuosoite-sv]</t>
  </si>
  <si>
    <t xml:space="preserve">#function[solita.etp.service.energiatodistus-pdf/fn--29169]</t>
  </si>
  <si>
    <t xml:space="preserve">[:perustiedot :rakennustunnus]</t>
  </si>
  <si>
    <t xml:space="preserve">[:perustiedot :valmistumisvuosi]</t>
  </si>
  <si>
    <t xml:space="preserve">Byggnadens namn och address:</t>
  </si>
  <si>
    <t xml:space="preserve">[:perustiedot :alakayttotarkoitus-fi]</t>
  </si>
  <si>
    <t xml:space="preserve">[:perustiedot :alakayttotarkoitus-sv]</t>
  </si>
  <si>
    <t xml:space="preserve">#function[solita.etp.service.energiatodistus-pdf/fn--29171]</t>
  </si>
  <si>
    <t xml:space="preserve">#function[solita.etp.service.energiatodistus-pdf/fn--29173]</t>
  </si>
  <si>
    <t xml:space="preserve">#function[solita.etp.service.energiatodistus-pdf/fn--29175]</t>
  </si>
  <si>
    <t xml:space="preserve">Permanent byggnadsbeteckning:</t>
  </si>
  <si>
    <t xml:space="preserve">#function[solita.etp.service.energiatodistus-pdf/fn--29177]</t>
  </si>
  <si>
    <t xml:space="preserve">Byggnaden färdigställd år:</t>
  </si>
  <si>
    <t xml:space="preserve">#function[solita.etp.service.energiatodistus-pdf/fn--29179]</t>
  </si>
  <si>
    <t xml:space="preserve">Byggnadens användningskategori:</t>
  </si>
  <si>
    <t xml:space="preserve">#function[solita.etp.service.energiatodistus-pdf/fn--29181]</t>
  </si>
  <si>
    <t xml:space="preserve">#function[solita.etp.service.energiatodistus-pdf/fn--29183]</t>
  </si>
  <si>
    <t xml:space="preserve">Certifikatnummer:</t>
  </si>
  <si>
    <t xml:space="preserve">[:tulokset :e-luku]</t>
  </si>
  <si>
    <t xml:space="preserve">[:tulokset :e-luokka-info :raja-uusi-2018]</t>
  </si>
  <si>
    <t xml:space="preserve">Energicertifikatet har upprättats</t>
  </si>
  <si>
    <t xml:space="preserve">[:laatija-fullname]</t>
  </si>
  <si>
    <t xml:space="preserve">[:perustiedot :yritys :nimi]</t>
  </si>
  <si>
    <t xml:space="preserve"> </t>
  </si>
  <si>
    <t xml:space="preserve">#function[solita.etp.service.energiatodistus-pdf/fn--29186]</t>
  </si>
  <si>
    <t xml:space="preserve">#function[solita.etp.service.energiatodistus-pdf/fn--29188]</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</si>
  <si>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</si>
  <si>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</si>
  <si>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</si>
  <si>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</si>
  <si>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&lt;</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</si>
  <si>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</si>
  <si>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</si>
  <si>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</si>
  <si>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</si>
  <si>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</si>
  <si>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#function[solita.etp.service.energiatodistus-pdf/fn--29190]</t>
  </si>
  <si>
    <t xml:space="preserve">SAMMANDRAG ÖVER BYGGNADENS ENERGIPRESTANDA</t>
  </si>
  <si>
    <t xml:space="preserve">[:lahtotiedot :lammitys :kuvaus-fi]</t>
  </si>
  <si>
    <t xml:space="preserve">Beräknad förbrukning av köpt energi och jämförelsetal för energiprestanda (E-tal)</t>
  </si>
  <si>
    <t xml:space="preserve">[:lahtotiedot :lammitys :kuvaus-sv]</t>
  </si>
  <si>
    <t xml:space="preserve">[:lahtotiedot :ilmanvaihto :kuvaus-fi]</t>
  </si>
  <si>
    <t xml:space="preserve">Uppvärmd nettoarea</t>
  </si>
  <si>
    <t xml:space="preserve">[:lahtotiedot :ilmanvaihto :kuvaus-sv]</t>
  </si>
  <si>
    <t xml:space="preserve">Uppvärmningssystemet</t>
  </si>
  <si>
    <t xml:space="preserve">[:tulokset :kaytettavat-energiamuodot :kaukolampo]</t>
  </si>
  <si>
    <t xml:space="preserve">Energiformer som används</t>
  </si>
  <si>
    <t xml:space="preserve">[:tulokset :kaytettavat-energiamuodot :kaukolampo-nettoala]</t>
  </si>
  <si>
    <t xml:space="preserve">[:tulokset :kaytettavat-energiamuodot :kaukolampo-kerroin]</t>
  </si>
  <si>
    <t xml:space="preserve">Köpt energi beräknad vid standardanvändning</t>
  </si>
  <si>
    <t xml:space="preserve">Energiforms- faktor</t>
  </si>
  <si>
    <t xml:space="preserve">Energiförbrukning viktad med energiformsfaktor</t>
  </si>
  <si>
    <t xml:space="preserve">[:tulokset :kaytettavat-energiamuodot :kaukolampo-nettoala-kertoimella]</t>
  </si>
  <si>
    <t xml:space="preserve">[:tulokset :kaytettavat-energiamuodot :sahko]</t>
  </si>
  <si>
    <t xml:space="preserve">[:tulokset :kaytettavat-energiamuodot :sahko-nettoala]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</si>
  <si>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</si>
  <si>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</si>
  <si>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</si>
  <si>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t xml:space="preserve">[:tulokset :kaytettavat-energiamuodot :sahko-kerroin]</t>
  </si>
  <si>
    <t xml:space="preserve">[:tulokset :kaytettavat-energiamuodot :sahko-nettoala-kertoimella]</t>
  </si>
  <si>
    <t xml:space="preserve">fjärrvärme</t>
  </si>
  <si>
    <t xml:space="preserve">[:tulokset :kaytettavat-energiamuodot :uusiutuva-polttoaine]</t>
  </si>
  <si>
    <t xml:space="preserve">el</t>
  </si>
  <si>
    <t xml:space="preserve">[:tulokset :kaytettavat-energiamuodot :uusiutuva-polttoaine-nettoala]</t>
  </si>
  <si>
    <t xml:space="preserve">TODO uusiutuva polttoaine</t>
  </si>
  <si>
    <t xml:space="preserve">[:tulokset :kaytettavat-energiamuodot :uusiutuva-polttoaine-kerroin]</t>
  </si>
  <si>
    <t xml:space="preserve">TODO fossiilinen polttoaine</t>
  </si>
  <si>
    <t xml:space="preserve">[:tulokset :kaytettavat-energiamuodot :uusiutuva-polttoaine-nettoala-kertoimella]</t>
  </si>
  <si>
    <t xml:space="preserve">TODO kaukojäähdytys</t>
  </si>
  <si>
    <t xml:space="preserve">[:tulokset :kaytettavat-energiamuodot :fossiilinen-polttoaine]</t>
  </si>
  <si>
    <t xml:space="preserve">[:tulokset :kaytettavat-energiamuodot :fossiilinen-polttoaine-nettoala]</t>
  </si>
  <si>
    <t xml:space="preserve">Jämförelsetal för energiprestanda (E-tal)</t>
  </si>
  <si>
    <t xml:space="preserve">[:tulokset :kaytettavat-energiamuodot :fossiilinen-polttoaine-kerroin]</t>
  </si>
  <si>
    <t xml:space="preserve">Byggnadens energiprestandaklass</t>
  </si>
  <si>
    <t xml:space="preserve">[:tulokset :kaytettavat-energiamuodot :fossiilinen-polttoaine-nettoala-kertoimella]</t>
  </si>
  <si>
    <t xml:space="preserve">[:tulokset :kaytettavat-energiamuodot :kaukojaahdytys]</t>
  </si>
  <si>
    <t xml:space="preserve">Klassificeringsskala som använts för E-talet</t>
  </si>
  <si>
    <t xml:space="preserve">[:tulokset :kaytettavat-energiamuodot :kaukojaahdytys-nettoala]</t>
  </si>
  <si>
    <t xml:space="preserve">[:tulokset :kaytettavat-energiamuodot :kaukojaahdytys-kerroin]</t>
  </si>
  <si>
    <t xml:space="preserve">Klassernas gränsvärden enligt skalan</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</si>
  <si>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</si>
  <si>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</si>
  <si>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</si>
  <si>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</si>
  <si>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Energiprestandaklass för byggnaden</t>
  </si>
  <si>
    <t xml:space="preserve">[:tulokset :kaytettavat-energiamuodot :muu 0 :muotokerroin]</t>
  </si>
  <si>
    <t xml:space="preserve">[:tulokset :kaytettavat-energiamuodot :muu 0 :ostoenergia-nettoala-kertoimella]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</si>
  <si>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</si>
  <si>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</si>
  <si>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</si>
  <si>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</si>
  <si>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</si>
  <si>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</si>
  <si>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TOIMENPIDE-EHDOTUKSIA E-LUVUN PARANTAMISEKSI</t>
  </si>
  <si>
    <t xml:space="preserve">[:tulokset :kaytettavat-energiamuodot :muu 2 :nimi]</t>
  </si>
  <si>
    <t xml:space="preserve">De viktigaste rekommendationerna för att förbättra byggnadens E-tal (gäller inte nya byggnader)</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</si>
  <si>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</si>
  <si>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</si>
  <si>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</si>
  <si>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</si>
  <si>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:e-luokka-info :luokittelu :label-fi]</t>
  </si>
  <si>
    <t xml:space="preserve">[:tulokset :e-luokka-info :luokittelu :label-sv]</t>
  </si>
  <si>
    <t xml:space="preserve">#function[solita.etp.service.energiatodistus-pdf/fn--29192]</t>
  </si>
  <si>
    <t xml:space="preserve">#function[solita.etp.service.energiatodistus-pdf/fn--29195]</t>
  </si>
  <si>
    <t xml:space="preserve">#function[solita.etp.service.energiatodistus-pdf/fn--29198]</t>
  </si>
  <si>
    <t xml:space="preserve">#function[solita.etp.service.energiatodistus-pdf/fn--29201]</t>
  </si>
  <si>
    <t xml:space="preserve">#function[solita.etp.service.energiatodistus-pdf/fn--29204]</t>
  </si>
  <si>
    <t xml:space="preserve">#function[solita.etp.service.energiatodistus-pdf/fn--29207]</t>
  </si>
  <si>
    <t xml:space="preserve">#function[solita.etp.service.energiatodistus-pdf/fn--29210]</t>
  </si>
  <si>
    <t xml:space="preserve">[:tulokset :e-luokka-info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</si>
  <si>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</si>
  <si>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</si>
  <si>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</si>
  <si>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</si>
  <si>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</si>
  <si>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</si>
  <si>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</si>
  <si>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</si>
  <si>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t xml:space="preserve">Lämmitetty nettoala</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</si>
  <si>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</si>
  <si>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</si>
  <si>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Rakennusvaippa</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</si>
  <si>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</si>
  <si>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</si>
  <si>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</si>
  <si>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</si>
  <si>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</si>
  <si>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</si>
  <si>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</si>
  <si>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</si>
  <si>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</si>
  <si>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</si>
  <si>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</si>
  <si>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</si>
  <si>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</si>
  <si>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</si>
  <si>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</si>
  <si>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</si>
  <si>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</si>
  <si>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</si>
  <si>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</si>
  <si>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</si>
  <si>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</si>
  <si>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</si>
  <si>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</si>
  <si>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</si>
  <si>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</si>
  <si>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</si>
  <si>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</si>
  <si>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</si>
  <si>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</si>
  <si>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</si>
  <si>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</si>
  <si>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</si>
  <si>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</si>
  <si>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</si>
  <si>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</si>
  <si>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</si>
  <si>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</si>
  <si>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</si>
  <si>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</si>
  <si>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</si>
  <si>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</si>
  <si>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</si>
  <si>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</si>
  <si>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</si>
  <si>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</si>
  <si>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</si>
  <si>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</si>
  <si>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</si>
  <si>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</si>
  <si>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</si>
  <si>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</si>
  <si>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</si>
  <si>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</si>
  <si>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</si>
  <si>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</si>
  <si>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</si>
  <si>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</si>
  <si>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</si>
  <si>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</si>
  <si>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</si>
  <si>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</si>
  <si>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</si>
  <si>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</si>
  <si>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</si>
  <si>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</si>
  <si>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</si>
  <si>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</si>
  <si>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</si>
  <si>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</si>
  <si>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</si>
  <si>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</si>
  <si>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</si>
  <si>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</si>
  <si>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</si>
  <si>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</si>
  <si>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</si>
  <si>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</si>
  <si>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</si>
  <si>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</si>
  <si>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</si>
  <si>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</si>
  <si>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</si>
  <si>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</si>
  <si>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</si>
  <si>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</si>
  <si>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</si>
  <si>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</si>
  <si>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</si>
  <si>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</si>
  <si>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</si>
  <si>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</si>
  <si>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</si>
  <si>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</si>
  <si>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</si>
  <si>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</si>
  <si>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</si>
  <si>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</si>
  <si>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</si>
  <si>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</si>
  <si>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</si>
  <si>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</si>
  <si>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</si>
  <si>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</si>
  <si>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</si>
  <si>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</si>
  <si>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</si>
  <si>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</si>
  <si>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</si>
  <si>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</si>
  <si>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</si>
  <si>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</si>
  <si>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</si>
  <si>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</si>
  <si>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</si>
  <si>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</si>
  <si>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</si>
  <si>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</si>
  <si>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</si>
  <si>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</si>
  <si>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</si>
  <si>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</si>
  <si>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</si>
  <si>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</si>
  <si>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</si>
  <si>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</si>
  <si>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</si>
  <si>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</si>
  <si>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</si>
  <si>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</si>
  <si>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</si>
  <si>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</si>
  <si>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</si>
  <si>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</si>
  <si>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</si>
  <si>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</si>
  <si>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:ilmanlampopumppu :maara]</t>
  </si>
  <si>
    <t xml:space="preserve">[:lahtotiedot :lammitys :ilmanlampopumppu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</si>
  <si>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</si>
  <si>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</si>
  <si>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</si>
  <si>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#function[solita.etp.service.energiatodistus-pdf/fn--29213]</t>
  </si>
  <si>
    <t xml:space="preserve">#function[solita.etp.service.energiatodistus-pdf/fn--29215]</t>
  </si>
  <si>
    <t xml:space="preserve">#function[solita.etp.service.energiatodistus-pdf/fn--29217]</t>
  </si>
  <si>
    <t xml:space="preserve">#function[solita.etp.service.energiatodistus-pdf/fn--29219]</t>
  </si>
  <si>
    <t xml:space="preserve">#function[solita.etp.service.energiatodistus-pdf/fn--29221]</t>
  </si>
  <si>
    <t xml:space="preserve">#function[solita.etp.service.energiatodistus-pdf/fn--29223]</t>
  </si>
  <si>
    <t xml:space="preserve">#function[solita.etp.service.energiatodistus-pdf/fn--29225]</t>
  </si>
  <si>
    <t xml:space="preserve">#function[solita.etp.service.energiatodistus-pdf/fn--29227]</t>
  </si>
  <si>
    <t xml:space="preserve">#function[solita.etp.service.energiatodistus-pdf/fn--29229]</t>
  </si>
  <si>
    <t xml:space="preserve">#function[solita.etp.service.energiatodistus-pdf/fn--29231]</t>
  </si>
  <si>
    <t xml:space="preserve">#function[solita.etp.service.energiatodistus-pdf/fn--29233]</t>
  </si>
  <si>
    <t xml:space="preserve">#function[solita.etp.service.energiatodistus-pdf/fn--29235]</t>
  </si>
  <si>
    <t xml:space="preserve">BERÄKNING AV E-TAL, RESULTAT</t>
  </si>
  <si>
    <t xml:space="preserve">Uppvärmd nettoarea, m 2</t>
  </si>
  <si>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</si>
  <si>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</si>
  <si>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</si>
  <si>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</si>
  <si>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</si>
  <si>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</si>
  <si>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</si>
  <si>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</si>
  <si>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</si>
  <si>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</si>
  <si>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</si>
  <si>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</si>
  <si>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</si>
  <si>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:fossiilinen-polttoaine-kertoimella]</t>
  </si>
  <si>
    <t xml:space="preserve">[:tulokset :kaytettavat-energiamuodot :kaukojaahdytys-kertoimella]</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</si>
  <si>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</si>
  <si>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</si>
  <si>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</si>
  <si>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TODO aurinkosähkö</t>
  </si>
  <si>
    <t xml:space="preserve">TODO aurinkolämpö</t>
  </si>
  <si>
    <t xml:space="preserve">[:tulokset :kaytettavat-energiamuodot :muu 0 :ostoenergia-kertoimella]</t>
  </si>
  <si>
    <t xml:space="preserve">TODO tuulisähkö</t>
  </si>
  <si>
    <t xml:space="preserve">TODO Lämpöpumpun lämmönlähteestä ottama energia</t>
  </si>
  <si>
    <t xml:space="preserve">TODO Muu ympäristöstä otettu energia, sähkö</t>
  </si>
  <si>
    <t xml:space="preserve">TODO Muu ympäristöstä otettu energia, lämpö</t>
  </si>
  <si>
    <t xml:space="preserve">[:tulokset :kaytettavat-energiamuodot :muu 1 :ostoenergia-kertoimella]</t>
  </si>
  <si>
    <t xml:space="preserve">Energi som förbrukas av husets tekniska system</t>
  </si>
  <si>
    <t xml:space="preserve">El</t>
  </si>
  <si>
    <t xml:space="preserve">Värme</t>
  </si>
  <si>
    <t xml:space="preserve">Fjärrkyla</t>
  </si>
  <si>
    <t xml:space="preserve">[:tulokset :kaytettavat-energiamuodot :muu 2 :ostoenergia-kertoimella]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</si>
  <si>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</si>
  <si>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</si>
  <si>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</si>
  <si>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</si>
  <si>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</si>
  <si>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[:tulokset :kaytettavat-energiamuodot :nettoala-kertoimella-summa]</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</si>
  <si>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</si>
  <si>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</si>
  <si>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</si>
  <si>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</si>
  <si>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</si>
  <si>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</si>
  <si>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</si>
  <si>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</si>
  <si>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</si>
  <si>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</si>
  <si>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</si>
  <si>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</si>
  <si>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</si>
  <si>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</si>
  <si>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</si>
  <si>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</si>
  <si>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</si>
  <si>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</si>
  <si>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</si>
  <si>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</si>
  <si>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</si>
  <si>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</si>
  <si>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</si>
  <si>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</si>
  <si>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</si>
  <si>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</si>
  <si>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</si>
  <si>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</si>
  <si>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</si>
  <si>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</si>
  <si>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</si>
  <si>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</si>
  <si>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</si>
  <si>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</si>
  <si>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</si>
  <si>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</si>
  <si>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</si>
  <si>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</si>
  <si>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</si>
  <si>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</si>
  <si>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</si>
  <si>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</si>
  <si>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</si>
  <si>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</si>
  <si>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</si>
  <si>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</si>
  <si>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</si>
  <si>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</si>
  <si>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</si>
  <si>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</si>
  <si>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</si>
  <si>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</si>
  <si>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</si>
  <si>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</si>
  <si>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</si>
  <si>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</si>
  <si>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</si>
  <si>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</si>
  <si>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</si>
  <si>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</si>
  <si>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</si>
  <si>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</si>
  <si>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</si>
  <si>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</si>
  <si>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</si>
  <si>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</si>
  <si>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</si>
  <si>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</si>
  <si>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</si>
  <si>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</si>
  <si>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</si>
  <si>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</si>
  <si>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</si>
  <si>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</si>
  <si>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</si>
  <si>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</si>
  <si>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</si>
  <si>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</si>
  <si>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</si>
  <si>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</si>
  <si>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</si>
  <si>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</si>
  <si>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#function[solita.etp.service.energiatodistus-pdf/fn--29237]</t>
  </si>
  <si>
    <t xml:space="preserve">FAKTISK ENERGIFÖRBRUKNING</t>
  </si>
  <si>
    <t xml:space="preserve">#function[solita.etp.service.energiatodistus-pdf/fn--29239]</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</si>
  <si>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</si>
  <si>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</si>
  <si>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</si>
  <si>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</si>
  <si>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</si>
  <si>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</si>
  <si>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</si>
  <si>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</si>
  <si>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</si>
  <si>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</si>
  <si>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</si>
  <si>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</si>
  <si>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</si>
  <si>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</si>
  <si>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</si>
  <si>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</si>
  <si>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</si>
  <si>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</si>
  <si>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</si>
  <si>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</si>
  <si>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</si>
  <si>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</si>
  <si>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</si>
  <si>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</si>
  <si>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</si>
  <si>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</si>
  <si>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</si>
  <si>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</si>
  <si>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</si>
  <si>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</si>
  <si>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</si>
  <si>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</si>
  <si>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litra</t>
  </si>
  <si>
    <t xml:space="preserve">[:toteutunut-ostoenergiankulutus :ostettu-energia :muu 2 :vuosikulutus]</t>
  </si>
  <si>
    <t xml:space="preserve">Ved (barr- och blandved)</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</si>
  <si>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</si>
  <si>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</si>
  <si>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</si>
  <si>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</si>
  <si>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</si>
  <si>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</si>
  <si>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</si>
  <si>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</si>
  <si>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</si>
  <si>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</si>
  <si>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</si>
  <si>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</si>
  <si>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</si>
  <si>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</si>
  <si>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</si>
  <si>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</si>
  <si>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</si>
  <si>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</si>
  <si>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</si>
  <si>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</si>
  <si>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</si>
  <si>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</si>
  <si>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</si>
  <si>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</si>
  <si>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</si>
  <si>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</si>
  <si>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</si>
  <si>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</si>
  <si>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</si>
  <si>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</si>
  <si>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</si>
  <si>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</si>
  <si>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</si>
  <si>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</si>
  <si>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</si>
  <si>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</si>
  <si>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</si>
  <si>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</si>
  <si>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</si>
  <si>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</si>
  <si>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</si>
  <si>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</si>
  <si>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</si>
  <si>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</si>
  <si>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</si>
  <si>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</si>
  <si>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</si>
  <si>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</si>
  <si>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</si>
  <si>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</si>
  <si>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</si>
  <si>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</si>
  <si>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</si>
  <si>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</si>
  <si>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ÅTGÄRDSFÖRSLAG FÖR ATT FÖRBÄTTRA E-TALET</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</si>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</sst>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45">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3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7" xfId="0" applyFont="true" applyBorder="true" applyAlignment="true" applyProtection="true">
      <alignment horizontal="left" vertical="bottom" textRotation="0" wrapText="false" indent="1" shrinkToFit="false"/>
      <protection locked="true" hidden="false"/>
    </xf>
    <xf numFmtId="166" fontId="23" fillId="5" borderId="17" xfId="0" applyFont="true" applyBorder="true" applyAlignment="true" applyProtection="true">
      <alignment horizontal="left" vertical="bottom" textRotation="0" wrapText="false" indent="1" shrinkToFit="false"/>
      <protection locked="true" hidden="false"/>
    </xf>
    <xf numFmtId="166" fontId="23" fillId="6" borderId="17" xfId="0" applyFont="true" applyBorder="true" applyAlignment="true" applyProtection="true">
      <alignment horizontal="left" vertical="bottom" textRotation="0" wrapText="false" indent="1" shrinkToFit="false"/>
      <protection locked="true" hidden="false"/>
    </xf>
    <xf numFmtId="166" fontId="23" fillId="7" borderId="17" xfId="0" applyFont="true" applyBorder="true" applyAlignment="true" applyProtection="true">
      <alignment horizontal="left" vertical="bottom" textRotation="0" wrapText="false" indent="1" shrinkToFit="false"/>
      <protection locked="true" hidden="false"/>
    </xf>
    <xf numFmtId="166" fontId="23" fillId="8" borderId="17" xfId="0" applyFont="true" applyBorder="true" applyAlignment="true" applyProtection="true">
      <alignment horizontal="left" vertical="bottom" textRotation="0" wrapText="false" indent="1" shrinkToFit="false"/>
      <protection locked="true" hidden="false"/>
    </xf>
    <xf numFmtId="166" fontId="23" fillId="9" borderId="17" xfId="0" applyFont="true" applyBorder="true" applyAlignment="true" applyProtection="true">
      <alignment horizontal="left" vertical="bottom" textRotation="0" wrapText="false" indent="1" shrinkToFit="false"/>
      <protection locked="true" hidden="false"/>
    </xf>
    <xf numFmtId="166" fontId="2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1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0" borderId="15" xfId="0" applyFont="true" applyBorder="true" applyAlignment="true" applyProtection="true">
      <alignment horizontal="center" vertical="bottom" textRotation="0" wrapText="false" indent="0" shrinkToFit="false"/>
      <protection locked="fals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71" fontId="4" fillId="0" borderId="15" xfId="0" applyFont="true" applyBorder="true" applyAlignment="true" applyProtection="true">
      <alignment horizontal="center" vertical="bottom" textRotation="0" wrapText="false" indent="0" shrinkToFit="false"/>
      <protection locked="false" hidden="false"/>
    </xf>
    <xf numFmtId="166" fontId="4" fillId="0" borderId="14" xfId="19" applyFont="true" applyBorder="true" applyAlignment="true" applyProtection="true">
      <alignment horizontal="left" vertical="bottom" textRotation="0" wrapText="false" indent="1"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8" fillId="3" borderId="0" xfId="0" applyFont="true" applyBorder="tru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4" fillId="0" borderId="14" xfId="0" applyFont="true" applyBorder="true" applyAlignment="true" applyProtection="true">
      <alignment horizontal="left" vertical="top" textRotation="0" wrapText="true" indent="1"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left" vertical="top" textRotation="0" wrapText="false" indent="1" shrinkToFit="false"/>
      <protection locked="false" hidden="false"/>
    </xf>
    <xf numFmtId="164" fontId="18" fillId="0" borderId="15" xfId="0" applyFont="true" applyBorder="true" applyAlignment="true" applyProtection="true">
      <alignment horizontal="left" vertical="center" textRotation="0" wrapText="false" indent="1" shrinkToFit="false"/>
      <protection locked="true" hidden="false"/>
    </xf>
    <xf numFmtId="166" fontId="36"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19">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1.png"/><Relationship Id="rId2" Type="http://schemas.openxmlformats.org/officeDocument/2006/relationships/image" Target="../media/image72.png"/><Relationship Id="rId3" Type="http://schemas.openxmlformats.org/officeDocument/2006/relationships/image" Target="../media/image73.png"/><Relationship Id="rId4" Type="http://schemas.openxmlformats.org/officeDocument/2006/relationships/image" Target="../media/image74.png"/><Relationship Id="rId5" Type="http://schemas.openxmlformats.org/officeDocument/2006/relationships/image" Target="../media/image75.png"/><Relationship Id="rId6" Type="http://schemas.openxmlformats.org/officeDocument/2006/relationships/image" Target="../media/image76.png"/><Relationship Id="rId7" Type="http://schemas.openxmlformats.org/officeDocument/2006/relationships/image" Target="../media/image7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234720</xdr:colOff>
      <xdr:row>24</xdr:row>
      <xdr:rowOff>249120</xdr:rowOff>
    </xdr:to>
    <xdr:pic>
      <xdr:nvPicPr>
        <xdr:cNvPr id="0" name="Picture 10" descr="a"/>
        <xdr:cNvPicPr/>
      </xdr:nvPicPr>
      <xdr:blipFill>
        <a:blip r:embed="rId1"/>
        <a:stretch/>
      </xdr:blipFill>
      <xdr:spPr>
        <a:xfrm>
          <a:off x="3083040" y="4656960"/>
          <a:ext cx="744840" cy="201600"/>
        </a:xfrm>
        <a:prstGeom prst="rect">
          <a:avLst/>
        </a:prstGeom>
        <a:ln>
          <a:noFill/>
        </a:ln>
      </xdr:spPr>
    </xdr:pic>
    <xdr:clientData/>
  </xdr:twoCellAnchor>
  <xdr:twoCellAnchor editAs="oneCell">
    <xdr:from>
      <xdr:col>4</xdr:col>
      <xdr:colOff>195120</xdr:colOff>
      <xdr:row>25</xdr:row>
      <xdr:rowOff>47520</xdr:rowOff>
    </xdr:from>
    <xdr:to>
      <xdr:col>6</xdr:col>
      <xdr:colOff>134640</xdr:colOff>
      <xdr:row>25</xdr:row>
      <xdr:rowOff>249120</xdr:rowOff>
    </xdr:to>
    <xdr:pic>
      <xdr:nvPicPr>
        <xdr:cNvPr id="1" name="Picture 11" descr="b"/>
        <xdr:cNvPicPr/>
      </xdr:nvPicPr>
      <xdr:blipFill>
        <a:blip r:embed="rId2"/>
        <a:stretch/>
      </xdr:blipFill>
      <xdr:spPr>
        <a:xfrm>
          <a:off x="3083040" y="4971240"/>
          <a:ext cx="1088280" cy="201600"/>
        </a:xfrm>
        <a:prstGeom prst="rect">
          <a:avLst/>
        </a:prstGeom>
        <a:ln>
          <a:noFill/>
        </a:ln>
      </xdr:spPr>
    </xdr:pic>
    <xdr:clientData/>
  </xdr:twoCellAnchor>
  <xdr:twoCellAnchor editAs="oneCell">
    <xdr:from>
      <xdr:col>4</xdr:col>
      <xdr:colOff>195120</xdr:colOff>
      <xdr:row>26</xdr:row>
      <xdr:rowOff>47520</xdr:rowOff>
    </xdr:from>
    <xdr:to>
      <xdr:col>7</xdr:col>
      <xdr:colOff>7920</xdr:colOff>
      <xdr:row>26</xdr:row>
      <xdr:rowOff>249120</xdr:rowOff>
    </xdr:to>
    <xdr:pic>
      <xdr:nvPicPr>
        <xdr:cNvPr id="2" name="Picture 12" descr="c"/>
        <xdr:cNvPicPr/>
      </xdr:nvPicPr>
      <xdr:blipFill>
        <a:blip r:embed="rId3"/>
        <a:stretch/>
      </xdr:blipFill>
      <xdr:spPr>
        <a:xfrm>
          <a:off x="3083040" y="5285520"/>
          <a:ext cx="1395000" cy="201600"/>
        </a:xfrm>
        <a:prstGeom prst="rect">
          <a:avLst/>
        </a:prstGeom>
        <a:ln>
          <a:noFill/>
        </a:ln>
      </xdr:spPr>
    </xdr:pic>
    <xdr:clientData/>
  </xdr:twoCellAnchor>
  <xdr:twoCellAnchor editAs="oneCell">
    <xdr:from>
      <xdr:col>4</xdr:col>
      <xdr:colOff>195120</xdr:colOff>
      <xdr:row>27</xdr:row>
      <xdr:rowOff>47520</xdr:rowOff>
    </xdr:from>
    <xdr:to>
      <xdr:col>7</xdr:col>
      <xdr:colOff>331920</xdr:colOff>
      <xdr:row>27</xdr:row>
      <xdr:rowOff>249120</xdr:rowOff>
    </xdr:to>
    <xdr:pic>
      <xdr:nvPicPr>
        <xdr:cNvPr id="3" name="Picture 13" descr="d"/>
        <xdr:cNvPicPr/>
      </xdr:nvPicPr>
      <xdr:blipFill>
        <a:blip r:embed="rId4"/>
        <a:stretch/>
      </xdr:blipFill>
      <xdr:spPr>
        <a:xfrm>
          <a:off x="3083040" y="5599800"/>
          <a:ext cx="1719000" cy="201600"/>
        </a:xfrm>
        <a:prstGeom prst="rect">
          <a:avLst/>
        </a:prstGeom>
        <a:ln>
          <a:noFill/>
        </a:ln>
      </xdr:spPr>
    </xdr:pic>
    <xdr:clientData/>
  </xdr:twoCellAnchor>
  <xdr:twoCellAnchor editAs="oneCell">
    <xdr:from>
      <xdr:col>4</xdr:col>
      <xdr:colOff>195120</xdr:colOff>
      <xdr:row>28</xdr:row>
      <xdr:rowOff>47520</xdr:rowOff>
    </xdr:from>
    <xdr:to>
      <xdr:col>8</xdr:col>
      <xdr:colOff>205200</xdr:colOff>
      <xdr:row>28</xdr:row>
      <xdr:rowOff>262080</xdr:rowOff>
    </xdr:to>
    <xdr:pic>
      <xdr:nvPicPr>
        <xdr:cNvPr id="4" name="Picture 14" descr="e"/>
        <xdr:cNvPicPr/>
      </xdr:nvPicPr>
      <xdr:blipFill>
        <a:blip r:embed="rId5"/>
        <a:stretch/>
      </xdr:blipFill>
      <xdr:spPr>
        <a:xfrm>
          <a:off x="3083040" y="5909760"/>
          <a:ext cx="2026080" cy="214560"/>
        </a:xfrm>
        <a:prstGeom prst="rect">
          <a:avLst/>
        </a:prstGeom>
        <a:ln>
          <a:noFill/>
        </a:ln>
      </xdr:spPr>
    </xdr:pic>
    <xdr:clientData/>
  </xdr:twoCellAnchor>
  <xdr:twoCellAnchor editAs="oneCell">
    <xdr:from>
      <xdr:col>4</xdr:col>
      <xdr:colOff>195120</xdr:colOff>
      <xdr:row>29</xdr:row>
      <xdr:rowOff>47520</xdr:rowOff>
    </xdr:from>
    <xdr:to>
      <xdr:col>9</xdr:col>
      <xdr:colOff>148320</xdr:colOff>
      <xdr:row>29</xdr:row>
      <xdr:rowOff>249120</xdr:rowOff>
    </xdr:to>
    <xdr:pic>
      <xdr:nvPicPr>
        <xdr:cNvPr id="5" name="Picture 15" descr="f"/>
        <xdr:cNvPicPr/>
      </xdr:nvPicPr>
      <xdr:blipFill>
        <a:blip r:embed="rId6"/>
        <a:stretch/>
      </xdr:blipFill>
      <xdr:spPr>
        <a:xfrm>
          <a:off x="3083040" y="6219720"/>
          <a:ext cx="2362320" cy="201600"/>
        </a:xfrm>
        <a:prstGeom prst="rect">
          <a:avLst/>
        </a:prstGeom>
        <a:ln>
          <a:noFill/>
        </a:ln>
      </xdr:spPr>
    </xdr:pic>
    <xdr:clientData/>
  </xdr:twoCellAnchor>
  <xdr:twoCellAnchor editAs="oneCell">
    <xdr:from>
      <xdr:col>4</xdr:col>
      <xdr:colOff>195120</xdr:colOff>
      <xdr:row>30</xdr:row>
      <xdr:rowOff>49680</xdr:rowOff>
    </xdr:from>
    <xdr:to>
      <xdr:col>10</xdr:col>
      <xdr:colOff>88560</xdr:colOff>
      <xdr:row>30</xdr:row>
      <xdr:rowOff>250200</xdr:rowOff>
    </xdr:to>
    <xdr:sp>
      <xdr:nvSpPr>
        <xdr:cNvPr id="6" name="CustomShape 1"/>
        <xdr:cNvSpPr/>
      </xdr:nvSpPr>
      <xdr:spPr>
        <a:xfrm>
          <a:off x="3083040" y="6531480"/>
          <a:ext cx="2675160" cy="20052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288000</xdr:colOff>
      <xdr:row>50</xdr:row>
      <xdr:rowOff>89280</xdr:rowOff>
    </xdr:to>
    <xdr:sp>
      <xdr:nvSpPr>
        <xdr:cNvPr id="15" name="CustomShape 1"/>
        <xdr:cNvSpPr/>
      </xdr:nvSpPr>
      <xdr:spPr>
        <a:xfrm>
          <a:off x="1978200" y="78480"/>
          <a:ext cx="6974280" cy="1049580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false" showGridLines="false" showRowColHeaders="true" showZeros="true" rightToLeft="false" tabSelected="false" showOutlineSymbols="true" defaultGridColor="true" view="normal" topLeftCell="C40" colorId="64" zoomScale="110" zoomScaleNormal="110" zoomScalePageLayoutView="100" workbookViewId="0">
      <selection pane="topLeft" activeCell="S24" activeCellId="0" sqref="S24"/>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0"/>
      <c r="K7" s="5" t="str">
        <f aca="false">A2</f>
        <v>[:perustiedot :nimi]</v>
      </c>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0"/>
      <c r="K8" s="20" t="str">
        <f aca="false">A4</f>
        <v>[:perustiedot :katuosoite-sv]</v>
      </c>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0"/>
      <c r="K9" s="20" t="str">
        <f aca="false">A5</f>
        <v>#function[solita.etp.service.energiatodistus-pdf/fn--29169]</v>
      </c>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0"/>
      <c r="K12" s="27" t="str">
        <f aca="false">A6</f>
        <v>[:perustiedot :rakennustunnus]</v>
      </c>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0"/>
      <c r="K13" s="27" t="str">
        <f aca="false">A7</f>
        <v>[:perustiedot :valmistumisvuosi]</v>
      </c>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0"/>
      <c r="K14" s="27" t="str">
        <f aca="false">A9</f>
        <v>[:perustiedot :alakayttotarkoitus-sv]</v>
      </c>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20"/>
      <c r="K15" s="20"/>
      <c r="L15" s="34"/>
      <c r="M15" s="34"/>
      <c r="N15" s="34"/>
      <c r="O15" s="34"/>
      <c r="P15" s="36"/>
      <c r="Q15" s="17"/>
      <c r="R15" s="6"/>
    </row>
    <row r="16" s="18" customFormat="true" ht="12.8" hidden="false" customHeight="false" outlineLevel="0" collapsed="false">
      <c r="A16" s="1" t="s">
        <v>20</v>
      </c>
      <c r="B16" s="5"/>
      <c r="C16" s="15"/>
      <c r="D16" s="24"/>
      <c r="E16" s="30" t="s">
        <v>21</v>
      </c>
      <c r="F16" s="24"/>
      <c r="I16" s="26"/>
      <c r="J16" s="0"/>
      <c r="K16" s="27" t="str">
        <f aca="false">A1</f>
        <v>[:id]</v>
      </c>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A11</f>
        <v>#function[solita.etp.service.energiatodistus-pdf/fn--29173]</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A13</f>
        <v>#function[solita.etp.service.energiatodistus-pdf/fn--29177]</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A15</f>
        <v>#function[solita.etp.service.energiatodistus-pdf/fn--29181]</v>
      </c>
      <c r="F21" s="16"/>
      <c r="G21" s="16"/>
      <c r="H21" s="16"/>
      <c r="I21" s="16"/>
      <c r="J21" s="16"/>
      <c r="K21" s="16"/>
      <c r="L21" s="16"/>
      <c r="M21" s="16"/>
      <c r="N21" s="5"/>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 hidden="false" customHeight="false" outlineLevel="0" collapsed="false">
      <c r="B37" s="3"/>
      <c r="C37" s="60"/>
      <c r="D37" s="61"/>
      <c r="E37" s="68" t="s">
        <v>33</v>
      </c>
      <c r="F37" s="68"/>
      <c r="G37" s="68"/>
      <c r="H37" s="68"/>
      <c r="I37" s="69"/>
      <c r="J37" s="69"/>
      <c r="K37" s="69"/>
      <c r="L37" s="67"/>
      <c r="M37" s="70" t="s">
        <v>34</v>
      </c>
      <c r="N37" s="71" t="str">
        <f aca="false">A18</f>
        <v>[:tulokset :e-luokka-info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#function[solita.etp.service.energiatodistus-pdf/fn--29186]</v>
      </c>
      <c r="D50" s="92"/>
      <c r="E50" s="92"/>
      <c r="F50" s="92"/>
      <c r="G50" s="92"/>
      <c r="H50" s="92"/>
      <c r="I50" s="92"/>
      <c r="J50" s="93"/>
      <c r="K50" s="87"/>
      <c r="L50" s="94" t="str">
        <f aca="false">A22</f>
        <v>#function[solita.etp.service.energiatodistus-pdf/fn--29188]</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3">
    <mergeCell ref="C3:Q3"/>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25" activeCellId="0" sqref="C25"/>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#function[solita.etp.service.energiatodistus-pdf/fn--29190]</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A4</f>
        <v>[:lahtotiedot :lammitys :kuvaus-sv]</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A6</f>
        <v>[:lahtotiedot :ilmanvaihto :kuvaus-sv]</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50</v>
      </c>
      <c r="D9" s="117"/>
      <c r="E9" s="117"/>
      <c r="F9" s="118" t="s">
        <v>53</v>
      </c>
      <c r="G9" s="118"/>
      <c r="H9" s="119" t="s">
        <v>54</v>
      </c>
      <c r="I9" s="119" t="s">
        <v>55</v>
      </c>
      <c r="J9" s="119"/>
      <c r="L9" s="0"/>
      <c r="M9" s="0"/>
      <c r="N9" s="0"/>
      <c r="O9" s="0"/>
      <c r="P9" s="0"/>
      <c r="Q9" s="0"/>
      <c r="R9" s="0"/>
      <c r="S9" s="0"/>
      <c r="T9" s="0"/>
      <c r="U9" s="0"/>
      <c r="V9" s="0"/>
      <c r="W9" s="0"/>
      <c r="X9" s="0"/>
      <c r="Y9" s="0"/>
      <c r="Z9" s="0"/>
      <c r="AA9" s="0"/>
    </row>
    <row r="10" customFormat="false" ht="14.25" hidden="false" customHeight="true" outlineLevel="0" collapsed="false">
      <c r="A10" s="97" t="s">
        <v>56</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57</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2.85" hidden="false" customHeight="false" outlineLevel="0" collapsed="false">
      <c r="A12" s="97" t="s">
        <v>58</v>
      </c>
      <c r="B12" s="105"/>
      <c r="C12" s="5"/>
      <c r="D12" s="5"/>
      <c r="E12" s="5"/>
      <c r="F12" s="120" t="s">
        <v>59</v>
      </c>
      <c r="G12" s="121" t="s">
        <v>60</v>
      </c>
      <c r="H12" s="122" t="s">
        <v>61</v>
      </c>
      <c r="I12" s="121" t="s">
        <v>60</v>
      </c>
      <c r="J12" s="121"/>
      <c r="L12" s="0"/>
      <c r="M12" s="0"/>
      <c r="N12" s="0"/>
      <c r="O12" s="0"/>
      <c r="P12" s="0"/>
      <c r="Q12" s="0"/>
      <c r="R12" s="0"/>
      <c r="S12" s="0"/>
      <c r="T12" s="0"/>
      <c r="U12" s="0"/>
      <c r="V12" s="0"/>
      <c r="W12" s="0"/>
      <c r="X12" s="0"/>
      <c r="Y12" s="0"/>
      <c r="Z12" s="0"/>
      <c r="AA12" s="0"/>
    </row>
    <row r="13" customFormat="false" ht="12.8" hidden="false" customHeight="false" outlineLevel="0" collapsed="false">
      <c r="A13" s="97" t="s">
        <v>62</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63</v>
      </c>
      <c r="B14" s="105"/>
      <c r="C14" s="127" t="s">
        <v>64</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65</v>
      </c>
      <c r="B15" s="105"/>
      <c r="C15" s="127" t="s">
        <v>66</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67</v>
      </c>
      <c r="B16" s="105"/>
      <c r="C16" s="127" t="s">
        <v>68</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69</v>
      </c>
      <c r="B17" s="105"/>
      <c r="C17" s="127" t="s">
        <v>70</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71</v>
      </c>
      <c r="B18" s="105"/>
      <c r="C18" s="127" t="s">
        <v>72</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73</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74</v>
      </c>
      <c r="B20" s="132"/>
      <c r="C20" s="133" t="s">
        <v>75</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76</v>
      </c>
      <c r="B21" s="101"/>
      <c r="C21" s="102" t="s">
        <v>77</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78</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79</v>
      </c>
      <c r="B23" s="105"/>
      <c r="C23" s="16" t="s">
        <v>80</v>
      </c>
      <c r="D23" s="16"/>
      <c r="E23" s="5"/>
      <c r="F23" s="5"/>
      <c r="G23" s="135" t="str">
        <f aca="false">A44</f>
        <v>[:tulokset :e-luokka-info :luokittelu :label-sv]</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81</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82</v>
      </c>
      <c r="B25" s="105"/>
      <c r="C25" s="16" t="s">
        <v>83</v>
      </c>
      <c r="D25" s="16"/>
      <c r="E25" s="5"/>
      <c r="F25" s="5"/>
      <c r="G25" s="139" t="str">
        <f aca="false">A45</f>
        <v>#function[solita.etp.service.energiatodistus-pdf/fn--29192]</v>
      </c>
      <c r="H25" s="140" t="str">
        <f aca="false">A46</f>
        <v>#function[solita.etp.service.energiatodistus-pdf/fn--29195]</v>
      </c>
      <c r="I25" s="141" t="str">
        <f aca="false">A47</f>
        <v>#function[solita.etp.service.energiatodistus-pdf/fn--29198]</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84</v>
      </c>
      <c r="B26" s="105"/>
      <c r="C26" s="16"/>
      <c r="D26" s="16"/>
      <c r="E26" s="5"/>
      <c r="F26" s="5"/>
      <c r="G26" s="142" t="str">
        <f aca="false">A48</f>
        <v>#function[solita.etp.service.energiatodistus-pdf/fn--29201]</v>
      </c>
      <c r="H26" s="143" t="str">
        <f aca="false">A49</f>
        <v>#function[solita.etp.service.energiatodistus-pdf/fn--29204]</v>
      </c>
      <c r="I26" s="144" t="str">
        <f aca="false">A50</f>
        <v>#function[solita.etp.service.energiatodistus-pdf/fn--29207]</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85</v>
      </c>
      <c r="B27" s="105"/>
      <c r="C27" s="16"/>
      <c r="D27" s="16"/>
      <c r="E27" s="5"/>
      <c r="F27" s="5"/>
      <c r="G27" s="145" t="str">
        <f aca="false">A51</f>
        <v>#function[solita.etp.service.energiatodistus-pdf/fn--29210]</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86</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87</v>
      </c>
      <c r="B29" s="105"/>
      <c r="C29" s="16" t="s">
        <v>88</v>
      </c>
      <c r="D29" s="16"/>
      <c r="E29" s="5"/>
      <c r="F29" s="5"/>
      <c r="G29" s="148" t="str">
        <f aca="false">A52</f>
        <v>[:tulokset :e-luokka-info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89</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90</v>
      </c>
      <c r="B31" s="105"/>
      <c r="C31" s="151" t="s">
        <v>91</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92</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93</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94</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95</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96</v>
      </c>
      <c r="B36" s="155"/>
      <c r="C36" s="156" t="s">
        <v>97</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98</v>
      </c>
      <c r="B37" s="101"/>
      <c r="C37" s="102" t="s">
        <v>99</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100</v>
      </c>
      <c r="B38" s="158"/>
      <c r="C38" s="159" t="str">
        <f aca="false">A54</f>
        <v>[:perustiedot :keskeiset-suositukset-sv]</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101</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102</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103</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104</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105</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106</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107</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108</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109</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110</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111</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112</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113</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114</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115</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116</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"Certifikatbeteckning: "&amp;A1&amp;", 2/8"</f>
        <v>Certifikatbeteckning: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MJ92"/>
  <sheetViews>
    <sheetView showFormulas="false" showGridLines="true" showRowColHeaders="true" showZeros="true" rightToLeft="false" tabSelected="false" showOutlineSymbols="true" defaultGridColor="true" view="normal" topLeftCell="E14" colorId="64" zoomScale="110" zoomScaleNormal="110" zoomScalePageLayoutView="100" workbookViewId="0">
      <selection pane="topLeft" activeCell="G37" activeCellId="0" sqref="G37"/>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117</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118</v>
      </c>
      <c r="D3" s="170"/>
      <c r="E3" s="170"/>
      <c r="F3" s="170"/>
      <c r="G3" s="11"/>
    </row>
    <row r="4" customFormat="false" ht="12.8" hidden="false" customHeight="false" outlineLevel="0" collapsed="false">
      <c r="A4" s="166" t="s">
        <v>7</v>
      </c>
      <c r="B4" s="171"/>
      <c r="C4" s="172" t="s">
        <v>119</v>
      </c>
      <c r="D4" s="173" t="str">
        <f aca="false">A3</f>
        <v>[:perustiedot :alakayttotarkoitus-sv]</v>
      </c>
      <c r="E4" s="173"/>
      <c r="F4" s="173"/>
      <c r="G4" s="173"/>
      <c r="H4" s="137"/>
      <c r="I4" s="137"/>
      <c r="J4" s="137"/>
      <c r="K4" s="137"/>
      <c r="L4" s="137"/>
    </row>
    <row r="5" customFormat="false" ht="12.8" hidden="false" customHeight="false" outlineLevel="0" collapsed="false">
      <c r="A5" s="166" t="s">
        <v>120</v>
      </c>
      <c r="B5" s="171"/>
      <c r="C5" s="172" t="s">
        <v>121</v>
      </c>
      <c r="D5" s="0" t="str">
        <f aca="false">A4</f>
        <v>[:perustiedot :valmistumisvuosi]</v>
      </c>
      <c r="E5" s="172" t="s">
        <v>122</v>
      </c>
      <c r="F5" s="174" t="str">
        <f aca="false">A5</f>
        <v>[:lahtotiedot :lammitetty-nettoala]</v>
      </c>
      <c r="G5" s="175" t="s">
        <v>123</v>
      </c>
    </row>
    <row r="6" customFormat="false" ht="12.8" hidden="false" customHeight="false" outlineLevel="0" collapsed="false">
      <c r="A6" s="166" t="s">
        <v>124</v>
      </c>
      <c r="B6" s="176"/>
      <c r="C6" s="177" t="s">
        <v>125</v>
      </c>
      <c r="D6" s="178"/>
      <c r="E6" s="179"/>
      <c r="F6" s="179"/>
      <c r="G6" s="180"/>
    </row>
    <row r="7" customFormat="false" ht="20.1" hidden="false" customHeight="true" outlineLevel="0" collapsed="false">
      <c r="A7" s="166" t="s">
        <v>126</v>
      </c>
      <c r="B7" s="171"/>
      <c r="C7" s="172" t="s">
        <v>127</v>
      </c>
      <c r="D7" s="181" t="str">
        <f aca="false">A6</f>
        <v>[:lahtotiedot :rakennusvaippa :ilmanvuotoluku]</v>
      </c>
      <c r="E7" s="182" t="s">
        <v>128</v>
      </c>
      <c r="F7" s="183"/>
      <c r="G7" s="184"/>
    </row>
    <row r="8" customFormat="false" ht="12.8" hidden="false" customHeight="false" outlineLevel="0" collapsed="false">
      <c r="A8" s="166" t="s">
        <v>129</v>
      </c>
      <c r="B8" s="171"/>
      <c r="C8" s="185"/>
      <c r="D8" s="186" t="s">
        <v>130</v>
      </c>
      <c r="E8" s="186" t="s">
        <v>131</v>
      </c>
      <c r="F8" s="186" t="s">
        <v>132</v>
      </c>
      <c r="G8" s="187" t="s">
        <v>133</v>
      </c>
    </row>
    <row r="9" customFormat="false" ht="12.8" hidden="false" customHeight="false" outlineLevel="0" collapsed="false">
      <c r="A9" s="166" t="s">
        <v>134</v>
      </c>
      <c r="B9" s="171"/>
      <c r="C9" s="185"/>
      <c r="D9" s="121" t="s">
        <v>123</v>
      </c>
      <c r="E9" s="121" t="s">
        <v>135</v>
      </c>
      <c r="F9" s="121" t="s">
        <v>136</v>
      </c>
      <c r="G9" s="121" t="s">
        <v>137</v>
      </c>
    </row>
    <row r="10" customFormat="false" ht="12.85" hidden="false" customHeight="false" outlineLevel="0" collapsed="false">
      <c r="A10" s="166" t="s">
        <v>138</v>
      </c>
      <c r="B10" s="171"/>
      <c r="C10" s="175" t="s">
        <v>139</v>
      </c>
      <c r="D10" s="174" t="str">
        <f aca="false">A7</f>
        <v>[:lahtotiedot :rakennusvaippa :ulkoseinat :ala]</v>
      </c>
      <c r="E10" s="188" t="str">
        <f aca="false">A8</f>
        <v>[:lahtotiedot :rakennusvaippa :ulkoseinat :U]</v>
      </c>
      <c r="F10" s="189" t="str">
        <f aca="false">A9</f>
        <v>[:lahtotiedot :rakennusvaippa :ulkoseinat :UA]</v>
      </c>
      <c r="G10" s="190" t="str">
        <f aca="false">A10</f>
        <v>[:lahtotiedot :rakennusvaippa :ulkoseinat :osuus-lampohaviosta]</v>
      </c>
      <c r="H10" s="137"/>
      <c r="I10" s="137"/>
      <c r="J10" s="137"/>
      <c r="K10" s="137"/>
      <c r="L10" s="137"/>
      <c r="M10" s="137"/>
      <c r="N10" s="137"/>
    </row>
    <row r="11" customFormat="false" ht="12.85" hidden="false" customHeight="false" outlineLevel="0" collapsed="false">
      <c r="A11" s="166" t="s">
        <v>140</v>
      </c>
      <c r="B11" s="171"/>
      <c r="C11" s="175" t="s">
        <v>141</v>
      </c>
      <c r="D11" s="174" t="str">
        <f aca="false">A11</f>
        <v>[:lahtotiedot :rakennusvaippa :ylapohja :ala]</v>
      </c>
      <c r="E11" s="188" t="str">
        <f aca="false">A12</f>
        <v>[:lahtotiedot :rakennusvaippa :ylapohja :U]</v>
      </c>
      <c r="F11" s="189" t="str">
        <f aca="false">A13</f>
        <v>[:lahtotiedot :rakennusvaippa :ylapohja :UA]</v>
      </c>
      <c r="G11" s="190" t="str">
        <f aca="false">A14</f>
        <v>[:lahtotiedot :rakennusvaippa :ylapohja :osuus-lampohaviosta]</v>
      </c>
      <c r="H11" s="137"/>
      <c r="I11" s="137"/>
      <c r="J11" s="137"/>
      <c r="K11" s="137"/>
      <c r="L11" s="137"/>
      <c r="M11" s="137"/>
      <c r="N11" s="137"/>
    </row>
    <row r="12" customFormat="false" ht="12.85" hidden="false" customHeight="false" outlineLevel="0" collapsed="false">
      <c r="A12" s="166" t="s">
        <v>142</v>
      </c>
      <c r="B12" s="171"/>
      <c r="C12" s="175" t="s">
        <v>143</v>
      </c>
      <c r="D12" s="191" t="str">
        <f aca="false">A15</f>
        <v>[:lahtotiedot :rakennusvaippa :alapohja :ala]</v>
      </c>
      <c r="E12" s="192" t="str">
        <f aca="false">A16</f>
        <v>[:lahtotiedot :rakennusvaippa :alapohja :U]</v>
      </c>
      <c r="F12" s="192" t="str">
        <f aca="false">A17</f>
        <v>[:lahtotiedot :rakennusvaippa :alapohja :UA]</v>
      </c>
      <c r="G12" s="190" t="str">
        <f aca="false">A18</f>
        <v>[:lahtotiedot :rakennusvaippa :alapohja :osuus-lampohaviosta]</v>
      </c>
      <c r="H12" s="137"/>
      <c r="I12" s="137"/>
      <c r="J12" s="137"/>
      <c r="K12" s="137"/>
      <c r="L12" s="137"/>
      <c r="M12" s="137"/>
      <c r="N12" s="137"/>
    </row>
    <row r="13" customFormat="false" ht="12.85" hidden="false" customHeight="false" outlineLevel="0" collapsed="false">
      <c r="A13" s="166" t="s">
        <v>144</v>
      </c>
      <c r="B13" s="171"/>
      <c r="C13" s="175" t="s">
        <v>145</v>
      </c>
      <c r="D13" s="174" t="str">
        <f aca="false">A19</f>
        <v>[:lahtotiedot :rakennusvaippa :ikkunat :ala]</v>
      </c>
      <c r="E13" s="188" t="str">
        <f aca="false">A20</f>
        <v>[:lahtotiedot :rakennusvaippa :ikkunat :U]</v>
      </c>
      <c r="F13" s="189" t="str">
        <f aca="false">A21</f>
        <v>[:lahtotiedot :rakennusvaippa :ikkunat :UA]</v>
      </c>
      <c r="G13" s="190" t="str">
        <f aca="false">A22</f>
        <v>[:lahtotiedot :rakennusvaippa :ikkunat :osuus-lampohaviosta]</v>
      </c>
      <c r="H13" s="137"/>
      <c r="I13" s="137"/>
      <c r="J13" s="137"/>
      <c r="K13" s="137"/>
      <c r="L13" s="137"/>
      <c r="M13" s="137"/>
      <c r="N13" s="137"/>
    </row>
    <row r="14" customFormat="false" ht="12.85" hidden="false" customHeight="false" outlineLevel="0" collapsed="false">
      <c r="A14" s="166" t="s">
        <v>146</v>
      </c>
      <c r="B14" s="171"/>
      <c r="C14" s="175" t="s">
        <v>147</v>
      </c>
      <c r="D14" s="174" t="str">
        <f aca="false">A23</f>
        <v>[:lahtotiedot :rakennusvaippa :ulkoovet :ala]</v>
      </c>
      <c r="E14" s="188" t="str">
        <f aca="false">A24</f>
        <v>[:lahtotiedot :rakennusvaippa :ulkoovet :U]</v>
      </c>
      <c r="F14" s="189" t="str">
        <f aca="false">A25</f>
        <v>[:lahtotiedot :rakennusvaippa :ulkoovet :UA]</v>
      </c>
      <c r="G14" s="190" t="str">
        <f aca="false">A26</f>
        <v>[:lahtotiedot :rakennusvaippa :ulkoovet :osuus-lampohaviosta]</v>
      </c>
      <c r="H14" s="137"/>
      <c r="I14" s="137"/>
      <c r="J14" s="137"/>
      <c r="K14" s="137"/>
      <c r="L14" s="137"/>
      <c r="M14" s="137"/>
      <c r="N14" s="137"/>
    </row>
    <row r="15" customFormat="false" ht="12.85" hidden="false" customHeight="false" outlineLevel="0" collapsed="false">
      <c r="A15" s="166" t="s">
        <v>148</v>
      </c>
      <c r="B15" s="171"/>
      <c r="C15" s="175" t="s">
        <v>149</v>
      </c>
      <c r="D15" s="193" t="s">
        <v>61</v>
      </c>
      <c r="E15" s="194" t="s">
        <v>61</v>
      </c>
      <c r="F15" s="189" t="str">
        <f aca="false">A27</f>
        <v>[:lahtotiedot :rakennusvaippa :kylmasillat-UA]</v>
      </c>
      <c r="G15" s="190" t="str">
        <f aca="false">A28</f>
        <v>[:lahtotiedot :rakennusvaippa :kylmasillat-osuus-lampohaviosta]</v>
      </c>
      <c r="H15" s="137"/>
      <c r="I15" s="137"/>
      <c r="J15" s="137"/>
      <c r="K15" s="137"/>
      <c r="L15" s="137"/>
      <c r="M15" s="137"/>
      <c r="N15" s="137"/>
    </row>
    <row r="16" customFormat="false" ht="12.85" hidden="false" customHeight="false" outlineLevel="0" collapsed="false">
      <c r="A16" s="166" t="s">
        <v>150</v>
      </c>
      <c r="B16" s="176"/>
      <c r="C16" s="177" t="s">
        <v>151</v>
      </c>
      <c r="D16" s="178"/>
      <c r="E16" s="179"/>
      <c r="F16" s="179"/>
      <c r="G16" s="180"/>
    </row>
    <row r="17" customFormat="false" ht="14.2" hidden="false" customHeight="false" outlineLevel="0" collapsed="false">
      <c r="A17" s="166" t="s">
        <v>152</v>
      </c>
      <c r="B17" s="171"/>
      <c r="C17" s="185"/>
      <c r="D17" s="195" t="s">
        <v>130</v>
      </c>
      <c r="E17" s="195" t="s">
        <v>131</v>
      </c>
      <c r="F17" s="196" t="s">
        <v>153</v>
      </c>
      <c r="G17" s="197"/>
    </row>
    <row r="18" customFormat="false" ht="12.8" hidden="false" customHeight="false" outlineLevel="0" collapsed="false">
      <c r="A18" s="166" t="s">
        <v>154</v>
      </c>
      <c r="B18" s="171"/>
      <c r="C18" s="185"/>
      <c r="D18" s="121" t="s">
        <v>123</v>
      </c>
      <c r="E18" s="121" t="s">
        <v>135</v>
      </c>
      <c r="F18" s="198" t="s">
        <v>61</v>
      </c>
      <c r="G18" s="197"/>
    </row>
    <row r="19" customFormat="false" ht="12.85" hidden="false" customHeight="false" outlineLevel="0" collapsed="false">
      <c r="A19" s="166" t="s">
        <v>155</v>
      </c>
      <c r="B19" s="171"/>
      <c r="C19" s="172" t="s">
        <v>156</v>
      </c>
      <c r="D19" s="189" t="str">
        <f aca="false">A29</f>
        <v>[:lahtotiedot :ikkunat :pohjoinen :ala]</v>
      </c>
      <c r="E19" s="188" t="str">
        <f aca="false">A30</f>
        <v>[:lahtotiedot :ikkunat :pohjoinen :U]</v>
      </c>
      <c r="F19" s="199" t="str">
        <f aca="false">A31</f>
        <v>[:lahtotiedot :ikkunat :pohjoinen :g-ks]</v>
      </c>
      <c r="G19" s="197"/>
    </row>
    <row r="20" customFormat="false" ht="12.85" hidden="false" customHeight="false" outlineLevel="0" collapsed="false">
      <c r="A20" s="166" t="s">
        <v>157</v>
      </c>
      <c r="B20" s="171"/>
      <c r="C20" s="172" t="s">
        <v>158</v>
      </c>
      <c r="D20" s="189" t="str">
        <f aca="false">A32</f>
        <v>[:lahtotiedot :ikkunat :koillinen :ala]</v>
      </c>
      <c r="E20" s="189" t="str">
        <f aca="false">A33</f>
        <v>[:lahtotiedot :ikkunat :koillinen :U]</v>
      </c>
      <c r="F20" s="199" t="str">
        <f aca="false">A34</f>
        <v>[:lahtotiedot :ikkunat :koillinen :g-ks]</v>
      </c>
      <c r="G20" s="197"/>
    </row>
    <row r="21" customFormat="false" ht="12.85" hidden="false" customHeight="false" outlineLevel="0" collapsed="false">
      <c r="A21" s="166" t="s">
        <v>159</v>
      </c>
      <c r="B21" s="171"/>
      <c r="C21" s="172" t="s">
        <v>160</v>
      </c>
      <c r="D21" s="189" t="str">
        <f aca="false">A35</f>
        <v>[:lahtotiedot :ikkunat :ita :ala]</v>
      </c>
      <c r="E21" s="188" t="str">
        <f aca="false">A36</f>
        <v>[:lahtotiedot :ikkunat :ita :U]</v>
      </c>
      <c r="F21" s="199" t="str">
        <f aca="false">A37</f>
        <v>[:lahtotiedot :ikkunat :ita :g-ks]</v>
      </c>
      <c r="G21" s="197"/>
    </row>
    <row r="22" customFormat="false" ht="12.85" hidden="false" customHeight="false" outlineLevel="0" collapsed="false">
      <c r="A22" s="166" t="s">
        <v>161</v>
      </c>
      <c r="B22" s="171"/>
      <c r="C22" s="172" t="s">
        <v>162</v>
      </c>
      <c r="D22" s="189" t="str">
        <f aca="false">A38</f>
        <v>[:lahtotiedot :ikkunat :kaakko :ala]</v>
      </c>
      <c r="E22" s="188" t="str">
        <f aca="false">A39</f>
        <v>[:lahtotiedot :ikkunat :kaakko :U]</v>
      </c>
      <c r="F22" s="199" t="str">
        <f aca="false">A40</f>
        <v>[:lahtotiedot :ikkunat :kaakko :g-ks]</v>
      </c>
      <c r="G22" s="197"/>
    </row>
    <row r="23" customFormat="false" ht="12.85" hidden="false" customHeight="false" outlineLevel="0" collapsed="false">
      <c r="A23" s="166" t="s">
        <v>163</v>
      </c>
      <c r="B23" s="171"/>
      <c r="C23" s="172" t="s">
        <v>164</v>
      </c>
      <c r="D23" s="189" t="str">
        <f aca="false">A41</f>
        <v>[:lahtotiedot :ikkunat :etela :ala]</v>
      </c>
      <c r="E23" s="188" t="str">
        <f aca="false">A42</f>
        <v>[:lahtotiedot :ikkunat :etela :U]</v>
      </c>
      <c r="F23" s="199" t="str">
        <f aca="false">A43</f>
        <v>[:lahtotiedot :ikkunat :etela :g-ks]</v>
      </c>
      <c r="G23" s="197"/>
    </row>
    <row r="24" customFormat="false" ht="12.85" hidden="false" customHeight="false" outlineLevel="0" collapsed="false">
      <c r="A24" s="166" t="s">
        <v>165</v>
      </c>
      <c r="B24" s="171"/>
      <c r="C24" s="172" t="s">
        <v>166</v>
      </c>
      <c r="D24" s="189" t="str">
        <f aca="false">A44</f>
        <v>[:lahtotiedot :ikkunat :lounas :ala]</v>
      </c>
      <c r="E24" s="188" t="str">
        <f aca="false">A45</f>
        <v>[:lahtotiedot :ikkunat :lounas :U]</v>
      </c>
      <c r="F24" s="199" t="str">
        <f aca="false">A46</f>
        <v>[:lahtotiedot :ikkunat :lounas :g-ks]</v>
      </c>
      <c r="G24" s="197"/>
    </row>
    <row r="25" customFormat="false" ht="12.85" hidden="false" customHeight="false" outlineLevel="0" collapsed="false">
      <c r="A25" s="166" t="s">
        <v>167</v>
      </c>
      <c r="B25" s="171"/>
      <c r="C25" s="172" t="s">
        <v>168</v>
      </c>
      <c r="D25" s="189" t="str">
        <f aca="false">A47</f>
        <v>[:lahtotiedot :ikkunat :lansi :ala]</v>
      </c>
      <c r="E25" s="188" t="str">
        <f aca="false">A48</f>
        <v>[:lahtotiedot :ikkunat :lansi :U]</v>
      </c>
      <c r="F25" s="199" t="str">
        <f aca="false">A49</f>
        <v>[:lahtotiedot :ikkunat :lansi :g-ks]</v>
      </c>
      <c r="G25" s="197"/>
    </row>
    <row r="26" customFormat="false" ht="12.85" hidden="false" customHeight="false" outlineLevel="0" collapsed="false">
      <c r="A26" s="166" t="s">
        <v>169</v>
      </c>
      <c r="B26" s="171"/>
      <c r="C26" s="172" t="s">
        <v>170</v>
      </c>
      <c r="D26" s="189" t="str">
        <f aca="false">A50</f>
        <v>[:lahtotiedot :ikkunat :luode :ala]</v>
      </c>
      <c r="E26" s="188" t="str">
        <f aca="false">A51</f>
        <v>[:lahtotiedot :ikkunat :luode :U]</v>
      </c>
      <c r="F26" s="199" t="str">
        <f aca="false">A52</f>
        <v>[:lahtotiedot :ikkunat :luode :g-ks]</v>
      </c>
      <c r="G26" s="197"/>
    </row>
    <row r="27" customFormat="false" ht="12.85" hidden="false" customHeight="false" outlineLevel="0" collapsed="false">
      <c r="A27" s="166" t="s">
        <v>171</v>
      </c>
      <c r="B27" s="168"/>
      <c r="C27" s="169" t="s">
        <v>172</v>
      </c>
      <c r="D27" s="170"/>
      <c r="E27" s="170"/>
      <c r="F27" s="170"/>
      <c r="G27" s="11"/>
    </row>
    <row r="28" customFormat="false" ht="12.8" hidden="false" customHeight="false" outlineLevel="0" collapsed="false">
      <c r="A28" s="166" t="s">
        <v>173</v>
      </c>
      <c r="B28" s="171"/>
      <c r="C28" s="175" t="s">
        <v>174</v>
      </c>
      <c r="D28" s="200" t="str">
        <f aca="false">A54</f>
        <v>[:lahtotiedot :ilmanvaihto :kuvaus-sv]</v>
      </c>
      <c r="E28" s="200"/>
      <c r="F28" s="200"/>
      <c r="G28" s="200"/>
    </row>
    <row r="29" customFormat="false" ht="12.8" hidden="false" customHeight="false" outlineLevel="0" collapsed="false">
      <c r="A29" s="166" t="s">
        <v>175</v>
      </c>
      <c r="B29" s="201"/>
      <c r="C29" s="184"/>
      <c r="D29" s="202"/>
      <c r="E29" s="202"/>
      <c r="F29" s="202"/>
      <c r="G29" s="203"/>
    </row>
    <row r="30" customFormat="false" ht="12.85" hidden="false" customHeight="false" outlineLevel="0" collapsed="false">
      <c r="A30" s="166" t="s">
        <v>176</v>
      </c>
      <c r="B30" s="171"/>
      <c r="C30" s="204"/>
      <c r="D30" s="205" t="s">
        <v>177</v>
      </c>
      <c r="E30" s="186" t="s">
        <v>178</v>
      </c>
      <c r="F30" s="186" t="s">
        <v>179</v>
      </c>
      <c r="G30" s="186" t="s">
        <v>180</v>
      </c>
    </row>
    <row r="31" customFormat="false" ht="12.85" hidden="false" customHeight="false" outlineLevel="0" collapsed="false">
      <c r="A31" s="166" t="s">
        <v>181</v>
      </c>
      <c r="B31" s="171"/>
      <c r="C31" s="204"/>
      <c r="D31" s="206" t="s">
        <v>182</v>
      </c>
      <c r="E31" s="195" t="s">
        <v>183</v>
      </c>
      <c r="F31" s="195" t="s">
        <v>184</v>
      </c>
      <c r="G31" s="195"/>
    </row>
    <row r="32" customFormat="false" ht="13.55" hidden="false" customHeight="false" outlineLevel="0" collapsed="false">
      <c r="A32" s="166" t="s">
        <v>185</v>
      </c>
      <c r="B32" s="171"/>
      <c r="C32" s="204"/>
      <c r="D32" s="207" t="s">
        <v>186</v>
      </c>
      <c r="E32" s="121" t="s">
        <v>187</v>
      </c>
      <c r="F32" s="121" t="s">
        <v>61</v>
      </c>
      <c r="G32" s="208" t="s">
        <v>188</v>
      </c>
    </row>
    <row r="33" customFormat="false" ht="12.85" hidden="false" customHeight="false" outlineLevel="0" collapsed="false">
      <c r="A33" s="166" t="s">
        <v>189</v>
      </c>
      <c r="B33" s="171"/>
      <c r="C33" s="175" t="s">
        <v>190</v>
      </c>
      <c r="D33" s="209" t="str">
        <f aca="false">A55</f>
        <v>[:lahtotiedot :ilmanvaihto :paaiv :tulo-poisto]</v>
      </c>
      <c r="E33" s="209" t="str">
        <f aca="false">A56</f>
        <v>[:lahtotiedot :ilmanvaihto :paaiv :sfp]</v>
      </c>
      <c r="F33" s="210" t="str">
        <f aca="false">A57</f>
        <v>[:lahtotiedot :ilmanvaihto :paaiv :lampotilasuhde]</v>
      </c>
      <c r="G33" s="209" t="str">
        <f aca="false">A58</f>
        <v>[:lahtotiedot :ilmanvaihto :paaiv :jaatymisenesto]</v>
      </c>
    </row>
    <row r="34" customFormat="false" ht="12.85" hidden="false" customHeight="false" outlineLevel="0" collapsed="false">
      <c r="A34" s="166" t="s">
        <v>191</v>
      </c>
      <c r="B34" s="171"/>
      <c r="C34" s="175" t="s">
        <v>192</v>
      </c>
      <c r="D34" s="209" t="str">
        <f aca="false">A59</f>
        <v>[:lahtotiedot :ilmanvaihto :erillispoistot :tulo-poisto]</v>
      </c>
      <c r="E34" s="209" t="str">
        <f aca="false">A60</f>
        <v>[:lahtotiedot :ilmanvaihto :erillispoistot :sfp]</v>
      </c>
      <c r="F34" s="211" t="s">
        <v>61</v>
      </c>
      <c r="G34" s="212" t="s">
        <v>61</v>
      </c>
    </row>
    <row r="35" customFormat="false" ht="12.85" hidden="false" customHeight="false" outlineLevel="0" collapsed="false">
      <c r="A35" s="166" t="s">
        <v>193</v>
      </c>
      <c r="B35" s="201"/>
      <c r="C35" s="213" t="s">
        <v>172</v>
      </c>
      <c r="D35" s="214" t="str">
        <f aca="false">A61</f>
        <v>[:lahtotiedot :ilmanvaihto :ivjarjestelma :tulo-poisto]</v>
      </c>
      <c r="E35" s="214" t="str">
        <f aca="false">A62</f>
        <v>[:lahtotiedot :ilmanvaihto :ivjarjestelma :sfp]</v>
      </c>
      <c r="F35" s="215" t="s">
        <v>61</v>
      </c>
      <c r="G35" s="216" t="s">
        <v>61</v>
      </c>
    </row>
    <row r="36" customFormat="false" ht="12.75" hidden="false" customHeight="true" outlineLevel="0" collapsed="false">
      <c r="A36" s="166" t="s">
        <v>194</v>
      </c>
      <c r="B36" s="171"/>
      <c r="C36" s="217" t="s">
        <v>195</v>
      </c>
      <c r="D36" s="217"/>
      <c r="E36" s="218" t="str">
        <f aca="false">A63</f>
        <v>[:lahtotiedot :ilmanvaihto :lto-vuosihyotysuhde]</v>
      </c>
      <c r="F36" s="218"/>
      <c r="G36" s="218"/>
    </row>
    <row r="37" customFormat="false" ht="12.85" hidden="false" customHeight="false" outlineLevel="0" collapsed="false">
      <c r="A37" s="166" t="s">
        <v>196</v>
      </c>
      <c r="B37" s="168"/>
      <c r="C37" s="169" t="s">
        <v>197</v>
      </c>
      <c r="D37" s="170"/>
      <c r="E37" s="170"/>
      <c r="F37" s="170"/>
      <c r="G37" s="11"/>
    </row>
    <row r="38" customFormat="false" ht="12.8" hidden="false" customHeight="false" outlineLevel="0" collapsed="false">
      <c r="A38" s="166" t="s">
        <v>198</v>
      </c>
      <c r="B38" s="171"/>
      <c r="C38" s="172" t="s">
        <v>199</v>
      </c>
      <c r="D38" s="219" t="str">
        <f aca="false">A65</f>
        <v>[:lahtotiedot :lammitys :kuvaus-sv]</v>
      </c>
      <c r="E38" s="219"/>
      <c r="F38" s="219"/>
      <c r="G38" s="219"/>
    </row>
    <row r="39" customFormat="false" ht="12.8" hidden="false" customHeight="false" outlineLevel="0" collapsed="false">
      <c r="A39" s="166" t="s">
        <v>200</v>
      </c>
      <c r="B39" s="171"/>
      <c r="C39" s="202"/>
      <c r="D39" s="220"/>
      <c r="E39" s="220"/>
      <c r="F39" s="220"/>
      <c r="G39" s="220"/>
    </row>
    <row r="40" customFormat="false" ht="19.35" hidden="false" customHeight="true" outlineLevel="0" collapsed="false">
      <c r="A40" s="166" t="s">
        <v>201</v>
      </c>
      <c r="B40" s="221"/>
      <c r="C40" s="222"/>
      <c r="D40" s="186" t="s">
        <v>202</v>
      </c>
      <c r="E40" s="223" t="s">
        <v>202</v>
      </c>
      <c r="F40" s="186" t="s">
        <v>203</v>
      </c>
      <c r="G40" s="186" t="s">
        <v>204</v>
      </c>
    </row>
    <row r="41" customFormat="false" ht="22.35" hidden="false" customHeight="false" outlineLevel="0" collapsed="false">
      <c r="A41" s="166" t="s">
        <v>205</v>
      </c>
      <c r="B41" s="171"/>
      <c r="C41" s="185"/>
      <c r="D41" s="195" t="s">
        <v>206</v>
      </c>
      <c r="E41" s="224" t="s">
        <v>207</v>
      </c>
      <c r="F41" s="195"/>
      <c r="G41" s="195" t="s">
        <v>208</v>
      </c>
    </row>
    <row r="42" customFormat="false" ht="12.8" hidden="false" customHeight="false" outlineLevel="0" collapsed="false">
      <c r="A42" s="166" t="s">
        <v>209</v>
      </c>
      <c r="B42" s="171"/>
      <c r="C42" s="185"/>
      <c r="D42" s="225" t="s">
        <v>61</v>
      </c>
      <c r="E42" s="225" t="s">
        <v>61</v>
      </c>
      <c r="F42" s="225" t="s">
        <v>61</v>
      </c>
      <c r="G42" s="121" t="s">
        <v>210</v>
      </c>
    </row>
    <row r="43" customFormat="false" ht="12.85" hidden="false" customHeight="false" outlineLevel="0" collapsed="false">
      <c r="A43" s="166" t="s">
        <v>211</v>
      </c>
      <c r="B43" s="171"/>
      <c r="C43" s="172" t="s">
        <v>212</v>
      </c>
      <c r="D43" s="226" t="str">
        <f aca="false">A66</f>
        <v>[:lahtotiedot :lammitys :tilat-ja-iv :tuoton-hyotysuhde]</v>
      </c>
      <c r="E43" s="226" t="str">
        <f aca="false">A67</f>
        <v>[:lahtotiedot :lammitys :tilat-ja-iv :jaon-hyotysuhde]</v>
      </c>
      <c r="F43" s="189" t="str">
        <f aca="false">A68</f>
        <v>[:lahtotiedot :lammitys :tilat-ja-iv :lampokerroin]</v>
      </c>
      <c r="G43" s="189" t="str">
        <f aca="false">A69</f>
        <v>[:lahtotiedot :lammitys :tilat-ja-iv :apulaitteet]</v>
      </c>
    </row>
    <row r="44" customFormat="false" ht="12.85" hidden="false" customHeight="false" outlineLevel="0" collapsed="false">
      <c r="A44" s="166" t="s">
        <v>213</v>
      </c>
      <c r="B44" s="171"/>
      <c r="C44" s="172" t="s">
        <v>214</v>
      </c>
      <c r="D44" s="226" t="str">
        <f aca="false">A70</f>
        <v>[:lahtotiedot :lammitys :lammin-kayttovesi :tuoton-hyotysuhde]</v>
      </c>
      <c r="E44" s="226" t="str">
        <f aca="false">A71</f>
        <v>[:lahtotiedot :lammitys :lammin-kayttovesi :jaon-hyotysuhde]</v>
      </c>
      <c r="F44" s="189" t="str">
        <f aca="false">A72</f>
        <v>[:lahtotiedot :lammitys :lammin-kayttovesi :lampokerroin]</v>
      </c>
      <c r="G44" s="189" t="str">
        <f aca="false">A73</f>
        <v>[:lahtotiedot :lammitys :lammin-kayttovesi :apulaitteet]</v>
      </c>
    </row>
    <row r="45" customFormat="false" ht="12.8" hidden="false" customHeight="false" outlineLevel="0" collapsed="false">
      <c r="A45" s="166" t="s">
        <v>215</v>
      </c>
      <c r="B45" s="171"/>
      <c r="C45" s="227" t="s">
        <v>216</v>
      </c>
      <c r="D45" s="228"/>
      <c r="E45" s="228"/>
      <c r="F45" s="228"/>
      <c r="G45" s="228"/>
    </row>
    <row r="46" customFormat="false" ht="12.75" hidden="false" customHeight="true" outlineLevel="0" collapsed="false">
      <c r="A46" s="166" t="s">
        <v>217</v>
      </c>
      <c r="B46" s="171"/>
      <c r="C46" s="227" t="s">
        <v>218</v>
      </c>
      <c r="D46" s="172"/>
      <c r="E46" s="172"/>
      <c r="F46" s="172"/>
      <c r="G46" s="175"/>
    </row>
    <row r="47" customFormat="false" ht="6.4" hidden="false" customHeight="true" outlineLevel="0" collapsed="false">
      <c r="A47" s="166" t="s">
        <v>219</v>
      </c>
      <c r="B47" s="171"/>
      <c r="C47" s="229"/>
      <c r="D47" s="229"/>
      <c r="E47" s="229"/>
      <c r="F47" s="229"/>
      <c r="G47" s="230"/>
      <c r="J47" s="231"/>
    </row>
    <row r="48" customFormat="false" ht="12.75" hidden="false" customHeight="true" outlineLevel="0" collapsed="false">
      <c r="A48" s="166" t="s">
        <v>220</v>
      </c>
      <c r="B48" s="171"/>
      <c r="C48" s="185"/>
      <c r="D48" s="186" t="s">
        <v>221</v>
      </c>
      <c r="E48" s="186" t="s">
        <v>222</v>
      </c>
      <c r="F48" s="232"/>
      <c r="G48" s="203"/>
    </row>
    <row r="49" customFormat="false" ht="12.85" hidden="false" customHeight="false" outlineLevel="0" collapsed="false">
      <c r="A49" s="166" t="s">
        <v>223</v>
      </c>
      <c r="B49" s="171"/>
      <c r="C49" s="185"/>
      <c r="D49" s="121" t="s">
        <v>224</v>
      </c>
      <c r="E49" s="121" t="s">
        <v>59</v>
      </c>
      <c r="F49" s="232"/>
      <c r="G49" s="203"/>
    </row>
    <row r="50" customFormat="false" ht="12.75" hidden="false" customHeight="true" outlineLevel="0" collapsed="false">
      <c r="A50" s="166" t="s">
        <v>225</v>
      </c>
      <c r="B50" s="171"/>
      <c r="C50" s="172" t="s">
        <v>226</v>
      </c>
      <c r="D50" s="209" t="str">
        <f aca="false">A74</f>
        <v>[:lahtotiedot :lammitys :takka :maara]</v>
      </c>
      <c r="E50" s="209" t="str">
        <f aca="false">A75</f>
        <v>[:lahtotiedot :lammitys :takka :tuotto]</v>
      </c>
      <c r="F50" s="232"/>
      <c r="G50" s="203"/>
    </row>
    <row r="51" customFormat="false" ht="12.85" hidden="false" customHeight="false" outlineLevel="0" collapsed="false">
      <c r="A51" s="166" t="s">
        <v>227</v>
      </c>
      <c r="B51" s="171"/>
      <c r="C51" s="172" t="s">
        <v>228</v>
      </c>
      <c r="D51" s="209" t="str">
        <f aca="false">A76</f>
        <v>[:lahtotiedot :lammitys :ilmanlampopumppu :maara]</v>
      </c>
      <c r="E51" s="209" t="str">
        <f aca="false">A77</f>
        <v>[:lahtotiedot :lammitys :ilmanlampopumppu :tuotto]</v>
      </c>
      <c r="F51" s="232"/>
      <c r="G51" s="203"/>
    </row>
    <row r="52" customFormat="false" ht="12.85" hidden="false" customHeight="false" outlineLevel="0" collapsed="false">
      <c r="A52" s="166" t="s">
        <v>229</v>
      </c>
      <c r="B52" s="168"/>
      <c r="C52" s="169" t="s">
        <v>230</v>
      </c>
      <c r="D52" s="170"/>
      <c r="E52" s="170"/>
      <c r="F52" s="170"/>
      <c r="G52" s="11"/>
    </row>
    <row r="53" customFormat="false" ht="12.85" hidden="false" customHeight="false" outlineLevel="0" collapsed="false">
      <c r="A53" s="166" t="s">
        <v>45</v>
      </c>
      <c r="B53" s="171"/>
      <c r="C53" s="185"/>
      <c r="D53" s="233" t="s">
        <v>231</v>
      </c>
      <c r="E53" s="206"/>
      <c r="F53" s="206"/>
      <c r="G53" s="203"/>
    </row>
    <row r="54" customFormat="false" ht="12.8" hidden="false" customHeight="false" outlineLevel="0" collapsed="false">
      <c r="A54" s="166" t="s">
        <v>47</v>
      </c>
      <c r="B54" s="171"/>
      <c r="C54" s="185"/>
      <c r="D54" s="234" t="s">
        <v>61</v>
      </c>
      <c r="E54" s="234"/>
      <c r="F54" s="206"/>
      <c r="G54" s="203"/>
    </row>
    <row r="55" customFormat="false" ht="12.85" hidden="false" customHeight="false" outlineLevel="0" collapsed="false">
      <c r="A55" s="166" t="s">
        <v>232</v>
      </c>
      <c r="B55" s="171"/>
      <c r="C55" s="172" t="s">
        <v>230</v>
      </c>
      <c r="D55" s="199" t="str">
        <f aca="false">A78</f>
        <v>[:lahtotiedot :jaahdytysjarjestelma :jaahdytyskauden-painotettu-kylmakerroin]</v>
      </c>
      <c r="E55" s="235"/>
      <c r="F55" s="206"/>
      <c r="G55" s="203"/>
    </row>
    <row r="56" customFormat="false" ht="12.85" hidden="false" customHeight="false" outlineLevel="0" collapsed="false">
      <c r="A56" s="166" t="s">
        <v>233</v>
      </c>
      <c r="B56" s="168"/>
      <c r="C56" s="169" t="s">
        <v>234</v>
      </c>
      <c r="D56" s="170"/>
      <c r="E56" s="170"/>
      <c r="F56" s="170"/>
      <c r="G56" s="11"/>
    </row>
    <row r="57" customFormat="false" ht="32.55" hidden="false" customHeight="false" outlineLevel="0" collapsed="false">
      <c r="A57" s="166" t="s">
        <v>235</v>
      </c>
      <c r="B57" s="171"/>
      <c r="C57" s="202"/>
      <c r="D57" s="236" t="s">
        <v>236</v>
      </c>
      <c r="E57" s="237" t="s">
        <v>237</v>
      </c>
      <c r="F57" s="202"/>
      <c r="G57" s="203"/>
    </row>
    <row r="58" customFormat="false" ht="12.85" hidden="false" customHeight="false" outlineLevel="0" collapsed="false">
      <c r="A58" s="166" t="s">
        <v>238</v>
      </c>
      <c r="B58" s="171"/>
      <c r="C58" s="185"/>
      <c r="D58" s="238" t="s">
        <v>239</v>
      </c>
      <c r="E58" s="194" t="s">
        <v>60</v>
      </c>
      <c r="F58" s="202"/>
      <c r="G58" s="203"/>
    </row>
    <row r="59" customFormat="false" ht="12.85" hidden="false" customHeight="false" outlineLevel="0" collapsed="false">
      <c r="A59" s="166" t="s">
        <v>240</v>
      </c>
      <c r="B59" s="171"/>
      <c r="C59" s="172" t="s">
        <v>234</v>
      </c>
      <c r="D59" s="239" t="str">
        <f aca="false">A79</f>
        <v>[:lahtotiedot :lkvn-kaytto :ominaiskulutus]</v>
      </c>
      <c r="E59" s="240" t="str">
        <f aca="false">A80</f>
        <v>[:lahtotiedot :lkvn-kaytto :lammitysenergian-nettotarve]</v>
      </c>
      <c r="F59" s="241"/>
      <c r="G59" s="203"/>
    </row>
    <row r="60" customFormat="false" ht="12.85" hidden="false" customHeight="false" outlineLevel="0" collapsed="false">
      <c r="A60" s="166" t="s">
        <v>241</v>
      </c>
      <c r="B60" s="168"/>
      <c r="C60" s="169" t="s">
        <v>242</v>
      </c>
      <c r="D60" s="170"/>
      <c r="E60" s="170"/>
      <c r="F60" s="170"/>
      <c r="G60" s="242"/>
    </row>
    <row r="61" customFormat="false" ht="12.75" hidden="false" customHeight="true" outlineLevel="0" collapsed="false">
      <c r="A61" s="166" t="s">
        <v>243</v>
      </c>
      <c r="B61" s="171"/>
      <c r="C61" s="185"/>
      <c r="D61" s="195" t="s">
        <v>244</v>
      </c>
      <c r="E61" s="195" t="s">
        <v>245</v>
      </c>
      <c r="F61" s="232" t="s">
        <v>246</v>
      </c>
      <c r="G61" s="195" t="s">
        <v>247</v>
      </c>
    </row>
    <row r="62" customFormat="false" ht="12.85" hidden="false" customHeight="false" outlineLevel="0" collapsed="false">
      <c r="A62" s="166" t="s">
        <v>248</v>
      </c>
      <c r="B62" s="171"/>
      <c r="C62" s="185"/>
      <c r="D62" s="121" t="s">
        <v>61</v>
      </c>
      <c r="E62" s="121" t="s">
        <v>249</v>
      </c>
      <c r="F62" s="238" t="s">
        <v>249</v>
      </c>
      <c r="G62" s="121" t="s">
        <v>249</v>
      </c>
    </row>
    <row r="63" customFormat="false" ht="12.8" hidden="false" customHeight="false" outlineLevel="0" collapsed="false">
      <c r="A63" s="166" t="s">
        <v>250</v>
      </c>
      <c r="B63" s="171"/>
      <c r="C63" s="20"/>
      <c r="D63" s="210" t="str">
        <f aca="false">A81</f>
        <v>#function[solita.etp.service.energiatodistus-pdf/fn--29213]</v>
      </c>
      <c r="E63" s="209" t="str">
        <f aca="false">A82</f>
        <v>#function[solita.etp.service.energiatodistus-pdf/fn--29215]</v>
      </c>
      <c r="F63" s="243" t="str">
        <f aca="false">A83</f>
        <v>#function[solita.etp.service.energiatodistus-pdf/fn--29217]</v>
      </c>
      <c r="G63" s="209" t="str">
        <f aca="false">A84</f>
        <v>#function[solita.etp.service.energiatodistus-pdf/fn--29219]</v>
      </c>
    </row>
    <row r="64" customFormat="false" ht="12.8" hidden="false" customHeight="false" outlineLevel="0" collapsed="false">
      <c r="A64" s="166" t="s">
        <v>42</v>
      </c>
      <c r="B64" s="171"/>
      <c r="C64" s="20"/>
      <c r="D64" s="210" t="str">
        <f aca="false">A85</f>
        <v>#function[solita.etp.service.energiatodistus-pdf/fn--29221]</v>
      </c>
      <c r="E64" s="243" t="str">
        <f aca="false">A86</f>
        <v>#function[solita.etp.service.energiatodistus-pdf/fn--29223]</v>
      </c>
      <c r="F64" s="243" t="str">
        <f aca="false">A87</f>
        <v>#function[solita.etp.service.energiatodistus-pdf/fn--29225]</v>
      </c>
      <c r="G64" s="209" t="str">
        <f aca="false">A88</f>
        <v>#function[solita.etp.service.energiatodistus-pdf/fn--29227]</v>
      </c>
    </row>
    <row r="65" customFormat="false" ht="12.8" hidden="false" customHeight="false" outlineLevel="0" collapsed="false">
      <c r="A65" s="166" t="s">
        <v>44</v>
      </c>
      <c r="B65" s="244"/>
      <c r="C65" s="183"/>
      <c r="D65" s="245" t="str">
        <f aca="false">A89</f>
        <v>#function[solita.etp.service.energiatodistus-pdf/fn--29229]</v>
      </c>
      <c r="E65" s="214" t="str">
        <f aca="false">A90</f>
        <v>#function[solita.etp.service.energiatodistus-pdf/fn--29231]</v>
      </c>
      <c r="F65" s="246" t="str">
        <f aca="false">A91</f>
        <v>#function[solita.etp.service.energiatodistus-pdf/fn--29233]</v>
      </c>
      <c r="G65" s="214" t="str">
        <f aca="false">A92</f>
        <v>#function[solita.etp.service.energiatodistus-pdf/fn--29235]</v>
      </c>
    </row>
    <row r="66" customFormat="false" ht="16.95" hidden="false" customHeight="true" outlineLevel="0" collapsed="false">
      <c r="A66" s="166" t="s">
        <v>251</v>
      </c>
      <c r="B66" s="162" t="str">
        <f aca="false">"Certifikatbeteckning: "&amp;A1&amp;", 3/8"</f>
        <v>Certifikatbeteckning: [:id], 3/8</v>
      </c>
      <c r="C66" s="162"/>
      <c r="D66" s="162"/>
      <c r="E66" s="162"/>
      <c r="F66" s="162"/>
      <c r="G66" s="162"/>
      <c r="H66" s="162"/>
    </row>
    <row r="67" customFormat="false" ht="12.8" hidden="false" customHeight="false" outlineLevel="0" collapsed="false">
      <c r="A67" s="166" t="s">
        <v>252</v>
      </c>
      <c r="B67" s="247"/>
      <c r="C67" s="4"/>
      <c r="D67" s="4"/>
      <c r="E67" s="4"/>
      <c r="F67" s="4"/>
      <c r="G67" s="4"/>
    </row>
    <row r="68" customFormat="false" ht="12.8" hidden="false" customHeight="false" outlineLevel="0" collapsed="false">
      <c r="A68" s="166" t="s">
        <v>253</v>
      </c>
    </row>
    <row r="69" customFormat="false" ht="12.8" hidden="false" customHeight="false" outlineLevel="0" collapsed="false">
      <c r="A69" s="166" t="s">
        <v>254</v>
      </c>
    </row>
    <row r="70" customFormat="false" ht="12.8" hidden="false" customHeight="false" outlineLevel="0" collapsed="false">
      <c r="A70" s="166" t="s">
        <v>255</v>
      </c>
    </row>
    <row r="71" customFormat="false" ht="12.8" hidden="false" customHeight="false" outlineLevel="0" collapsed="false">
      <c r="A71" s="166" t="s">
        <v>256</v>
      </c>
    </row>
    <row r="72" customFormat="false" ht="12.8" hidden="false" customHeight="false" outlineLevel="0" collapsed="false">
      <c r="A72" s="166" t="s">
        <v>257</v>
      </c>
    </row>
    <row r="73" customFormat="false" ht="12.8" hidden="false" customHeight="false" outlineLevel="0" collapsed="false">
      <c r="A73" s="166" t="s">
        <v>258</v>
      </c>
    </row>
    <row r="74" customFormat="false" ht="12.8" hidden="false" customHeight="false" outlineLevel="0" collapsed="false">
      <c r="A74" s="166" t="s">
        <v>259</v>
      </c>
    </row>
    <row r="75" customFormat="false" ht="12.8" hidden="false" customHeight="false" outlineLevel="0" collapsed="false">
      <c r="A75" s="166" t="s">
        <v>260</v>
      </c>
    </row>
    <row r="76" customFormat="false" ht="12.8" hidden="false" customHeight="false" outlineLevel="0" collapsed="false">
      <c r="A76" s="166" t="s">
        <v>261</v>
      </c>
    </row>
    <row r="77" customFormat="false" ht="12.8" hidden="false" customHeight="false" outlineLevel="0" collapsed="false">
      <c r="A77" s="166" t="s">
        <v>262</v>
      </c>
    </row>
    <row r="78" customFormat="false" ht="12.8" hidden="false" customHeight="false" outlineLevel="0" collapsed="false">
      <c r="A78" s="166" t="s">
        <v>263</v>
      </c>
    </row>
    <row r="79" customFormat="false" ht="12.8" hidden="false" customHeight="false" outlineLevel="0" collapsed="false">
      <c r="A79" s="166" t="s">
        <v>264</v>
      </c>
    </row>
    <row r="80" customFormat="false" ht="12.8" hidden="false" customHeight="false" outlineLevel="0" collapsed="false">
      <c r="A80" s="166" t="s">
        <v>265</v>
      </c>
    </row>
    <row r="81" customFormat="false" ht="12.8" hidden="false" customHeight="false" outlineLevel="0" collapsed="false">
      <c r="A81" s="166" t="s">
        <v>266</v>
      </c>
    </row>
    <row r="82" customFormat="false" ht="12.8" hidden="false" customHeight="false" outlineLevel="0" collapsed="false">
      <c r="A82" s="166" t="s">
        <v>267</v>
      </c>
    </row>
    <row r="83" customFormat="false" ht="12.8" hidden="false" customHeight="false" outlineLevel="0" collapsed="false">
      <c r="A83" s="166" t="s">
        <v>268</v>
      </c>
    </row>
    <row r="84" customFormat="false" ht="12.8" hidden="false" customHeight="false" outlineLevel="0" collapsed="false">
      <c r="A84" s="166" t="s">
        <v>269</v>
      </c>
    </row>
    <row r="85" customFormat="false" ht="12.8" hidden="false" customHeight="false" outlineLevel="0" collapsed="false">
      <c r="A85" s="166" t="s">
        <v>270</v>
      </c>
    </row>
    <row r="86" customFormat="false" ht="12.8" hidden="false" customHeight="false" outlineLevel="0" collapsed="false">
      <c r="A86" s="166" t="s">
        <v>271</v>
      </c>
    </row>
    <row r="87" customFormat="false" ht="12.8" hidden="false" customHeight="false" outlineLevel="0" collapsed="false">
      <c r="A87" s="166" t="s">
        <v>272</v>
      </c>
    </row>
    <row r="88" customFormat="false" ht="12.8" hidden="false" customHeight="false" outlineLevel="0" collapsed="false">
      <c r="A88" s="166" t="s">
        <v>273</v>
      </c>
    </row>
    <row r="89" customFormat="false" ht="12.8" hidden="false" customHeight="false" outlineLevel="0" collapsed="false">
      <c r="A89" s="166" t="s">
        <v>274</v>
      </c>
    </row>
    <row r="90" customFormat="false" ht="12.8" hidden="false" customHeight="false" outlineLevel="0" collapsed="false">
      <c r="A90" s="166" t="s">
        <v>275</v>
      </c>
    </row>
    <row r="91" customFormat="false" ht="12.8" hidden="false" customHeight="false" outlineLevel="0" collapsed="false">
      <c r="A91" s="166" t="s">
        <v>276</v>
      </c>
    </row>
    <row r="92" customFormat="false" ht="12.8" hidden="false" customHeight="false" outlineLevel="0" collapsed="false">
      <c r="A92" s="166" t="s">
        <v>277</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G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G43 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D64:D65">
    <cfRule type="cellIs" priority="33" operator="equal" aboveAverage="0" equalAverage="0" bottom="0" percent="0" rank="0" text="" dxfId="82">
      <formula>"*"</formula>
    </cfRule>
  </conditionalFormatting>
  <conditionalFormatting sqref="E13:E14 E10:E11">
    <cfRule type="cellIs" priority="34" operator="equal" aboveAverage="0" equalAverage="0" bottom="0" percent="0" rank="0" text="" dxfId="83">
      <formula>"*"</formula>
    </cfRule>
  </conditionalFormatting>
  <conditionalFormatting sqref="F15:G15">
    <cfRule type="cellIs" priority="35" operator="equal" aboveAverage="0" equalAverage="0" bottom="0" percent="0" rank="0" text="" dxfId="84">
      <formula>"*"</formula>
    </cfRule>
  </conditionalFormatting>
  <conditionalFormatting sqref="D19:D26 E20">
    <cfRule type="cellIs" priority="36" operator="equal" aboveAverage="0" equalAverage="0" bottom="0" percent="0" rank="0" text="" dxfId="85">
      <formula>"*"</formula>
    </cfRule>
  </conditionalFormatting>
  <conditionalFormatting sqref="E21:E26 E19">
    <cfRule type="cellIs" priority="37" operator="equal" aboveAverage="0" equalAverage="0" bottom="0" percent="0" rank="0" text="" dxfId="86">
      <formula>"*"</formula>
    </cfRule>
  </conditionalFormatting>
  <conditionalFormatting sqref="F19:F26">
    <cfRule type="cellIs" priority="38" operator="equal" aboveAverage="0" equalAverage="0" bottom="0" percent="0" rank="0" text="" dxfId="87">
      <formula>"*"</formula>
    </cfRule>
  </conditionalFormatting>
  <conditionalFormatting sqref="F33">
    <cfRule type="cellIs" priority="39" operator="equal" aboveAverage="0" equalAverage="0" bottom="0" percent="0" rank="0" text="" dxfId="88">
      <formula>"*"</formula>
    </cfRule>
  </conditionalFormatting>
  <conditionalFormatting sqref="E33:E36 D33:D35">
    <cfRule type="cellIs" priority="40" operator="equal" aboveAverage="0" equalAverage="0" bottom="0" percent="0" rank="0" text="" dxfId="89">
      <formula>"*"</formula>
    </cfRule>
  </conditionalFormatting>
  <conditionalFormatting sqref="G33">
    <cfRule type="cellIs" priority="41" operator="equal" aboveAverage="0" equalAverage="0" bottom="0" percent="0" rank="0" text="" dxfId="90">
      <formula>"*"</formula>
    </cfRule>
  </conditionalFormatting>
  <conditionalFormatting sqref="D43:D44">
    <cfRule type="cellIs" priority="42" operator="equal" aboveAverage="0" equalAverage="0" bottom="0" percent="0" rank="0" text="" dxfId="91">
      <formula>"*"</formula>
    </cfRule>
  </conditionalFormatting>
  <conditionalFormatting sqref="E43">
    <cfRule type="cellIs" priority="43" operator="equal" aboveAverage="0" equalAverage="0" bottom="0" percent="0" rank="0" text="" dxfId="92">
      <formula>"*"</formula>
    </cfRule>
  </conditionalFormatting>
  <conditionalFormatting sqref="E44">
    <cfRule type="cellIs" priority="44" operator="equal" aboveAverage="0" equalAverage="0" bottom="0" percent="0" rank="0" text="" dxfId="93">
      <formula>"*"</formula>
    </cfRule>
  </conditionalFormatting>
  <conditionalFormatting sqref="F43">
    <cfRule type="cellIs" priority="45" operator="equal" aboveAverage="0" equalAverage="0" bottom="0" percent="0" rank="0" text="" dxfId="94">
      <formula>"*"</formula>
    </cfRule>
  </conditionalFormatting>
  <conditionalFormatting sqref="F44">
    <cfRule type="cellIs" priority="46" operator="equal" aboveAverage="0" equalAverage="0" bottom="0" percent="0" rank="0" text="" dxfId="95">
      <formula>"*"</formula>
    </cfRule>
  </conditionalFormatting>
  <conditionalFormatting sqref="G44">
    <cfRule type="cellIs" priority="47" operator="equal" aboveAverage="0" equalAverage="0" bottom="0" percent="0" rank="0" text="" dxfId="96">
      <formula>"*"</formula>
    </cfRule>
  </conditionalFormatting>
  <conditionalFormatting sqref="D50">
    <cfRule type="cellIs" priority="48" operator="equal" aboveAverage="0" equalAverage="0" bottom="0" percent="0" rank="0" text="" dxfId="97">
      <formula>"*"</formula>
    </cfRule>
  </conditionalFormatting>
  <conditionalFormatting sqref="D51">
    <cfRule type="cellIs" priority="49" operator="equal" aboveAverage="0" equalAverage="0" bottom="0" percent="0" rank="0" text="" dxfId="98">
      <formula>"*"</formula>
    </cfRule>
  </conditionalFormatting>
  <conditionalFormatting sqref="E51">
    <cfRule type="cellIs" priority="50" operator="equal" aboveAverage="0" equalAverage="0" bottom="0" percent="0" rank="0" text="" dxfId="99">
      <formula>"*"</formula>
    </cfRule>
  </conditionalFormatting>
  <conditionalFormatting sqref="E50">
    <cfRule type="cellIs" priority="51" operator="equal" aboveAverage="0" equalAverage="0" bottom="0" percent="0" rank="0" text="" dxfId="100">
      <formula>"*"</formula>
    </cfRule>
  </conditionalFormatting>
  <conditionalFormatting sqref="D55">
    <cfRule type="cellIs" priority="52" operator="equal" aboveAverage="0" equalAverage="0" bottom="0" percent="0" rank="0" text="" dxfId="101">
      <formula>"*"</formula>
    </cfRule>
  </conditionalFormatting>
  <conditionalFormatting sqref="D59">
    <cfRule type="cellIs" priority="53" operator="equal" aboveAverage="0" equalAverage="0" bottom="0" percent="0" rank="0" text="" dxfId="102">
      <formula>"*"</formula>
    </cfRule>
  </conditionalFormatting>
  <conditionalFormatting sqref="E59">
    <cfRule type="cellIs" priority="54" operator="equal" aboveAverage="0" equalAverage="0" bottom="0" percent="0" rank="0" text="" dxfId="103">
      <formula>"*"</formula>
    </cfRule>
  </conditionalFormatting>
  <conditionalFormatting sqref="E65">
    <cfRule type="cellIs" priority="55" operator="equal" aboveAverage="0" equalAverage="0" bottom="0" percent="0" rank="0" text="" dxfId="104">
      <formula>"*"</formula>
    </cfRule>
  </conditionalFormatting>
  <conditionalFormatting sqref="F64:F65 E64">
    <cfRule type="cellIs" priority="56" operator="equal" aboveAverage="0" equalAverage="0" bottom="0" percent="0" rank="0" text="" dxfId="105">
      <formula>"*"</formula>
    </cfRule>
  </conditionalFormatting>
  <conditionalFormatting sqref="G64:G65">
    <cfRule type="cellIs" priority="57" operator="equal" aboveAverage="0" equalAverage="0" bottom="0" percent="0" rank="0" text="" dxfId="106">
      <formula>"*"</formula>
    </cfRule>
  </conditionalFormatting>
  <conditionalFormatting sqref="B28 E57">
    <cfRule type="cellIs" priority="58" operator="equal" aboveAverage="0" equalAverage="0" bottom="0" percent="0" rank="0" text="" dxfId="107">
      <formula>"*"</formula>
    </cfRule>
  </conditionalFormatting>
  <conditionalFormatting sqref="D28">
    <cfRule type="cellIs" priority="59" operator="equal" aboveAverage="0" equalAverage="0" bottom="0" percent="0" rank="0" text="" dxfId="108">
      <formula>"*"</formula>
    </cfRule>
  </conditionalFormatting>
  <conditionalFormatting sqref="E63">
    <cfRule type="cellIs" priority="60" operator="equal" aboveAverage="0" equalAverage="0" bottom="0" percent="0" rank="0" text="" dxfId="109">
      <formula>"*"</formula>
    </cfRule>
  </conditionalFormatting>
  <conditionalFormatting sqref="F63">
    <cfRule type="cellIs" priority="61" operator="equal" aboveAverage="0" equalAverage="0" bottom="0" percent="0" rank="0" text="" dxfId="110">
      <formula>"*"</formula>
    </cfRule>
  </conditionalFormatting>
  <conditionalFormatting sqref="G63 C28">
    <cfRule type="cellIs" priority="62" operator="equal" aboveAverage="0" equalAverage="0" bottom="0" percent="0" rank="0" text="" dxfId="111">
      <formula>"*"</formula>
    </cfRule>
  </conditionalFormatting>
  <conditionalFormatting sqref="D63">
    <cfRule type="cellIs" priority="63" operator="equal" aboveAverage="0" equalAverage="0" bottom="0" percent="0" rank="0" text="" dxfId="112">
      <formula>"*"</formula>
    </cfRule>
  </conditionalFormatting>
  <conditionalFormatting sqref="E4">
    <cfRule type="cellIs" priority="64" operator="equal" aboveAverage="0" equalAverage="0" bottom="0" percent="0" rank="0" text="" dxfId="0">
      <formula>"*"</formula>
    </cfRule>
  </conditionalFormatting>
  <conditionalFormatting sqref="C10:C15">
    <cfRule type="cellIs" priority="65" operator="equal" aboveAverage="0" equalAverage="0" bottom="0" percent="0" rank="0" text="" dxfId="113">
      <formula>"*"</formula>
    </cfRule>
  </conditionalFormatting>
  <conditionalFormatting sqref="C19:C26">
    <cfRule type="cellIs" priority="66" operator="equal" aboveAverage="0" equalAverage="0" bottom="0" percent="0" rank="0" text="" dxfId="114">
      <formula>"*"</formula>
    </cfRule>
  </conditionalFormatting>
  <conditionalFormatting sqref="E32">
    <cfRule type="cellIs" priority="67" operator="equal" aboveAverage="0" equalAverage="0" bottom="0" percent="0" rank="0" text="" dxfId="115">
      <formula>"*"</formula>
    </cfRule>
  </conditionalFormatting>
  <conditionalFormatting sqref="D38">
    <cfRule type="cellIs" priority="68" operator="equal" aboveAverage="0" equalAverage="0" bottom="0" percent="0" rank="0" text="" dxfId="116">
      <formula>"*"</formula>
    </cfRule>
  </conditionalFormatting>
  <conditionalFormatting sqref="C38">
    <cfRule type="cellIs" priority="69" operator="equal" aboveAverage="0" equalAverage="0" bottom="0" percent="0" rank="0" text="" dxfId="117">
      <formula>"*"</formula>
    </cfRule>
  </conditionalFormatting>
  <conditionalFormatting sqref="F40">
    <cfRule type="cellIs" priority="70" operator="equal" aboveAverage="0" equalAverage="0" bottom="0" percent="0" rank="0" text="" dxfId="118">
      <formula>"*"</formula>
    </cfRule>
  </conditionalFormatting>
  <conditionalFormatting sqref="G41">
    <cfRule type="cellIs" priority="71" operator="equal" aboveAverage="0" equalAverage="0" bottom="0" percent="0" rank="0" text="" dxfId="119">
      <formula>"*"</formula>
    </cfRule>
  </conditionalFormatting>
  <conditionalFormatting sqref="C43:C44">
    <cfRule type="cellIs" priority="72" operator="equal" aboveAverage="0" equalAverage="0" bottom="0" percent="0" rank="0" text="" dxfId="120">
      <formula>"*"</formula>
    </cfRule>
  </conditionalFormatting>
  <conditionalFormatting sqref="C45">
    <cfRule type="cellIs" priority="73" operator="equal" aboveAverage="0" equalAverage="0" bottom="0" percent="0" rank="0" text="" dxfId="121">
      <formula>"*"</formula>
    </cfRule>
  </conditionalFormatting>
  <conditionalFormatting sqref="C51">
    <cfRule type="cellIs" priority="74" operator="equal" aboveAverage="0" equalAverage="0" bottom="0" percent="0" rank="0" text="" dxfId="122">
      <formula>"*"</formula>
    </cfRule>
  </conditionalFormatting>
  <conditionalFormatting sqref="C50">
    <cfRule type="cellIs" priority="75" operator="equal" aboveAverage="0" equalAverage="0" bottom="0" percent="0" rank="0" text="" dxfId="123">
      <formula>"*"</formula>
    </cfRule>
  </conditionalFormatting>
  <conditionalFormatting sqref="D48">
    <cfRule type="cellIs" priority="76" operator="equal" aboveAverage="0" equalAverage="0" bottom="0" percent="0" rank="0" text="" dxfId="124">
      <formula>"*"</formula>
    </cfRule>
  </conditionalFormatting>
  <conditionalFormatting sqref="D49">
    <cfRule type="cellIs" priority="77" operator="equal" aboveAverage="0" equalAverage="0" bottom="0" percent="0" rank="0" text="" dxfId="125">
      <formula>"*"</formula>
    </cfRule>
  </conditionalFormatting>
  <conditionalFormatting sqref="E49">
    <cfRule type="cellIs" priority="78" operator="equal" aboveAverage="0" equalAverage="0" bottom="0" percent="0" rank="0" text="" dxfId="126">
      <formula>"*"</formula>
    </cfRule>
  </conditionalFormatting>
  <conditionalFormatting sqref="E48">
    <cfRule type="cellIs" priority="79" operator="equal" aboveAverage="0" equalAverage="0" bottom="0" percent="0" rank="0" text="" dxfId="127">
      <formula>"*"</formula>
    </cfRule>
  </conditionalFormatting>
  <conditionalFormatting sqref="D53">
    <cfRule type="cellIs" priority="80" operator="equal" aboveAverage="0" equalAverage="0" bottom="0" percent="0" rank="0" text="" dxfId="128">
      <formula>"*"</formula>
    </cfRule>
  </conditionalFormatting>
  <conditionalFormatting sqref="C55">
    <cfRule type="cellIs" priority="81" operator="equal" aboveAverage="0" equalAverage="0" bottom="0" percent="0" rank="0" text="" dxfId="129">
      <formula>"*"</formula>
    </cfRule>
  </conditionalFormatting>
  <conditionalFormatting sqref="D57">
    <cfRule type="cellIs" priority="82" operator="equal" aboveAverage="0" equalAverage="0" bottom="0" percent="0" rank="0" text="" dxfId="130">
      <formula>"*"</formula>
    </cfRule>
  </conditionalFormatting>
  <conditionalFormatting sqref="D58">
    <cfRule type="cellIs" priority="83" operator="equal" aboveAverage="0" equalAverage="0" bottom="0" percent="0" rank="0" text="" dxfId="131">
      <formula>"*"</formula>
    </cfRule>
  </conditionalFormatting>
  <conditionalFormatting sqref="E58">
    <cfRule type="cellIs" priority="84" operator="equal" aboveAverage="0" equalAverage="0" bottom="0" percent="0" rank="0" text="" dxfId="50">
      <formula>"*"</formula>
    </cfRule>
  </conditionalFormatting>
  <conditionalFormatting sqref="C59">
    <cfRule type="cellIs" priority="85" operator="equal" aboveAverage="0" equalAverage="0" bottom="0" percent="0" rank="0" text="" dxfId="132">
      <formula>"*"</formula>
    </cfRule>
  </conditionalFormatting>
  <conditionalFormatting sqref="E62">
    <cfRule type="cellIs" priority="86" operator="equal" aboveAverage="0" equalAverage="0" bottom="0" percent="0" rank="0" text="" dxfId="133">
      <formula>"*"</formula>
    </cfRule>
  </conditionalFormatting>
  <dataValidations count="15">
    <dataValidation allowBlank="true" operator="between" showDropDown="false" showErrorMessage="true" showInputMessage="true" sqref="E4" type="custom">
      <formula1>OR(ISNUMBER(B50),B50="*")</formula1>
      <formula2>0</formula2>
    </dataValidation>
    <dataValidation allowBlank="true" operator="equal" showDropDown="false" showErrorMessage="true" showInputMessage="true" sqref="E10" type="none">
      <formula1>OR(ISNUMBER(E12),E12="*")</formula1>
      <formula2>0</formula2>
    </dataValidation>
    <dataValidation allowBlank="true" operator="equal" showDropDown="false" showErrorMessage="true" showInputMessage="true" sqref="E11 E13:E14" type="none">
      <formula1>OR(ISNUMBER(E13),E13="*")</formula1>
      <formula2>0</formula2>
    </dataValidation>
    <dataValidation allowBlank="true" operator="equal" showDropDown="false" showErrorMessage="true" showInputMessage="true" sqref="F15" type="none">
      <formula1>OR(ISNUMBER(F17),F17="*")</formula1>
      <formula2>0</formula2>
    </dataValidation>
    <dataValidation allowBlank="true" operator="equal" showDropDown="false" showErrorMessage="true" showInputMessage="true" sqref="G15" type="none">
      <formula1>OR(ISNUMBER(G17),G17="*")</formula1>
      <formula2>0</formula2>
    </dataValidation>
    <dataValidation allowBlank="true" operator="equal" showDropDown="false" showErrorMessage="true" showInputMessage="true" sqref="D19:D21 E20 D22:D26" type="none">
      <formula1>OR(ISNUMBER(D21),D21="*")</formula1>
      <formula2>0</formula2>
    </dataValidation>
    <dataValidation allowBlank="true" operator="equal" showDropDown="false" showErrorMessage="true" showInputMessage="true" sqref="E19:F19 F20:F26 E21:E26" type="none">
      <formula1>OR(ISNUMBER(E21),E21="*")</formula1>
      <formula2>0</formula2>
    </dataValidation>
    <dataValidation allowBlank="true" operator="equal" showDropDown="false" showErrorMessage="true" showInputMessage="true" sqref="D33:F33" type="none">
      <formula1>OR(ISNUMBER(E35),E35="*")</formula1>
      <formula2>0</formula2>
    </dataValidation>
    <dataValidation allowBlank="true" operator="equal" showDropDown="false" showErrorMessage="true" showInputMessage="true" sqref="D34:E34" type="none">
      <formula1>OR(ISNUMBER(E36),E36="*")</formula1>
      <formula2>0</formula2>
    </dataValidation>
    <dataValidation allowBlank="true" operator="equal" showDropDown="false" showErrorMessage="true" showInputMessage="true" sqref="D35:E35" type="none">
      <formula1>OR(ISNUMBER(E37),E37="*")</formula1>
      <formula2>0</formula2>
    </dataValidation>
    <dataValidation allowBlank="true" operator="equal" showDropDown="false" showErrorMessage="true" showInputMessage="true" sqref="G33" type="none">
      <formula1>OR(ISNUMBER(G35),G35="*")</formula1>
      <formula2>0</formula2>
    </dataValidation>
    <dataValidation allowBlank="true" operator="equal" showDropDown="false" showErrorMessage="true" showInputMessage="true" sqref="E36" type="none">
      <formula1>OR(ISNUMBER(E38),E38="*")</formula1>
      <formula2>0</formula2>
    </dataValidation>
    <dataValidation allowBlank="true" operator="equal" showDropDown="false" showErrorMessage="true" showInputMessage="true" sqref="D43:G44" type="none">
      <formula1>OR(ISNUMBER(D7),D7="*")</formula1>
      <formula2>0</formula2>
    </dataValidation>
    <dataValidation allowBlank="true" operator="equal" showDropDown="false" showErrorMessage="true" showInputMessage="true" sqref="D50:E51" type="none">
      <formula1>OR(ISNUMBER(D14),D14="*")</formula1>
      <formula2>0</formula2>
    </dataValidation>
    <dataValidation allowBlank="true" operator="equal" showDropDown="false" showErrorMessage="true" showInputMessage="true" sqref="D55:E55 D59:E59 D63:G65" type="none">
      <formula1>OR(ISNUMBER(D27),D27="*")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AMJ113"/>
  <sheetViews>
    <sheetView showFormulas="false" showGridLines="true" showRowColHeaders="true" showZeros="true" rightToLeft="false" tabSelected="false" showOutlineSymbols="true" defaultGridColor="true" view="normal" topLeftCell="A16" colorId="64" zoomScale="110" zoomScaleNormal="110" zoomScalePageLayoutView="100" workbookViewId="0">
      <selection pane="topLeft" activeCell="C66" activeCellId="0" sqref="C66"/>
    </sheetView>
  </sheetViews>
  <sheetFormatPr defaultColWidth="9.13671875" defaultRowHeight="12.8" zeroHeight="false" outlineLevelRow="0" outlineLevelCol="0"/>
  <cols>
    <col collapsed="false" customWidth="true" hidden="false" outlineLevel="0" max="1" min="1" style="166" width="38.02"/>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8" t="s">
        <v>9</v>
      </c>
      <c r="B2" s="249"/>
      <c r="C2" s="250" t="s">
        <v>278</v>
      </c>
      <c r="D2" s="251"/>
      <c r="E2" s="250"/>
      <c r="F2" s="251"/>
      <c r="G2" s="252"/>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6" t="s">
        <v>10</v>
      </c>
      <c r="B3" s="253"/>
      <c r="C3" s="254" t="s">
        <v>118</v>
      </c>
      <c r="D3" s="255"/>
      <c r="E3" s="255"/>
      <c r="F3" s="255"/>
      <c r="G3" s="256"/>
    </row>
    <row r="4" customFormat="false" ht="12.75" hidden="false" customHeight="true" outlineLevel="0" collapsed="false">
      <c r="A4" s="166" t="s">
        <v>7</v>
      </c>
      <c r="B4" s="171"/>
      <c r="C4" s="257" t="s">
        <v>119</v>
      </c>
      <c r="D4" s="258" t="str">
        <f aca="false">A3</f>
        <v>[:perustiedot :alakayttotarkoitus-sv]</v>
      </c>
      <c r="E4" s="258"/>
      <c r="F4" s="258"/>
      <c r="G4" s="258"/>
    </row>
    <row r="5" customFormat="false" ht="12.8" hidden="false" customHeight="false" outlineLevel="0" collapsed="false">
      <c r="A5" s="166" t="s">
        <v>120</v>
      </c>
      <c r="B5" s="171"/>
      <c r="C5" s="257"/>
      <c r="D5" s="258"/>
      <c r="E5" s="258"/>
      <c r="F5" s="258"/>
      <c r="G5" s="258"/>
    </row>
    <row r="6" customFormat="false" ht="7.35" hidden="false" customHeight="true" outlineLevel="0" collapsed="false">
      <c r="A6" s="166" t="s">
        <v>22</v>
      </c>
      <c r="B6" s="171"/>
      <c r="C6" s="257"/>
      <c r="D6" s="259"/>
      <c r="E6" s="259"/>
      <c r="F6" s="259"/>
      <c r="G6" s="260"/>
    </row>
    <row r="7" customFormat="false" ht="12.85" hidden="false" customHeight="false" outlineLevel="0" collapsed="false">
      <c r="A7" s="166" t="s">
        <v>49</v>
      </c>
      <c r="B7" s="171"/>
      <c r="C7" s="261" t="s">
        <v>121</v>
      </c>
      <c r="D7" s="262" t="str">
        <f aca="false">A4</f>
        <v>[:perustiedot :valmistumisvuosi]</v>
      </c>
      <c r="E7" s="263"/>
      <c r="F7" s="185"/>
      <c r="G7" s="175"/>
    </row>
    <row r="8" customFormat="false" ht="18.4" hidden="false" customHeight="true" outlineLevel="0" collapsed="false">
      <c r="A8" s="166" t="s">
        <v>52</v>
      </c>
      <c r="B8" s="171"/>
      <c r="C8" s="261" t="s">
        <v>279</v>
      </c>
      <c r="D8" s="262" t="str">
        <f aca="false">A5</f>
        <v>[:lahtotiedot :lammitetty-nettoala]</v>
      </c>
      <c r="E8" s="264"/>
      <c r="F8" s="202"/>
      <c r="G8" s="204"/>
    </row>
    <row r="9" customFormat="false" ht="21.4" hidden="false" customHeight="true" outlineLevel="0" collapsed="false">
      <c r="A9" s="166" t="s">
        <v>280</v>
      </c>
      <c r="B9" s="171"/>
      <c r="C9" s="233" t="s">
        <v>281</v>
      </c>
      <c r="D9" s="265" t="str">
        <f aca="false">A6</f>
        <v>[:tulokset :e-luku]</v>
      </c>
      <c r="E9" s="137"/>
      <c r="F9" s="137"/>
      <c r="G9" s="204"/>
      <c r="H9" s="137"/>
      <c r="I9" s="137"/>
      <c r="J9" s="137"/>
      <c r="K9" s="137"/>
    </row>
    <row r="10" customFormat="false" ht="6" hidden="false" customHeight="true" outlineLevel="0" collapsed="false">
      <c r="A10" s="166" t="s">
        <v>56</v>
      </c>
      <c r="B10" s="201"/>
      <c r="C10" s="266"/>
      <c r="D10" s="266"/>
      <c r="E10" s="266"/>
      <c r="F10" s="266"/>
      <c r="G10" s="184"/>
    </row>
    <row r="11" customFormat="false" ht="12.85" hidden="false" customHeight="false" outlineLevel="0" collapsed="false">
      <c r="A11" s="166" t="s">
        <v>57</v>
      </c>
      <c r="B11" s="253"/>
      <c r="C11" s="254" t="s">
        <v>282</v>
      </c>
      <c r="D11" s="255"/>
      <c r="E11" s="255"/>
      <c r="F11" s="255"/>
      <c r="G11" s="256"/>
    </row>
    <row r="12" customFormat="false" ht="6" hidden="false" customHeight="true" outlineLevel="0" collapsed="false">
      <c r="A12" s="166" t="s">
        <v>62</v>
      </c>
      <c r="B12" s="171"/>
      <c r="C12" s="202"/>
      <c r="D12" s="267"/>
      <c r="E12" s="267"/>
      <c r="F12" s="202"/>
      <c r="G12" s="203"/>
    </row>
    <row r="13" customFormat="false" ht="12.85" hidden="false" customHeight="false" outlineLevel="0" collapsed="false">
      <c r="A13" s="166" t="s">
        <v>283</v>
      </c>
      <c r="B13" s="171"/>
      <c r="C13" s="264" t="s">
        <v>284</v>
      </c>
      <c r="D13" s="268" t="s">
        <v>285</v>
      </c>
      <c r="E13" s="195" t="s">
        <v>286</v>
      </c>
      <c r="F13" s="269" t="s">
        <v>287</v>
      </c>
      <c r="G13" s="269"/>
    </row>
    <row r="14" customFormat="false" ht="12.85" hidden="false" customHeight="false" outlineLevel="0" collapsed="false">
      <c r="A14" s="166" t="s">
        <v>63</v>
      </c>
      <c r="B14" s="171"/>
      <c r="C14" s="185"/>
      <c r="D14" s="268" t="s">
        <v>288</v>
      </c>
      <c r="E14" s="195" t="s">
        <v>289</v>
      </c>
      <c r="F14" s="269" t="s">
        <v>290</v>
      </c>
      <c r="G14" s="269"/>
    </row>
    <row r="15" customFormat="false" ht="14.9" hidden="false" customHeight="false" outlineLevel="0" collapsed="false">
      <c r="A15" s="166" t="s">
        <v>73</v>
      </c>
      <c r="B15" s="201"/>
      <c r="C15" s="270"/>
      <c r="D15" s="121" t="s">
        <v>59</v>
      </c>
      <c r="E15" s="121" t="s">
        <v>61</v>
      </c>
      <c r="F15" s="238" t="s">
        <v>291</v>
      </c>
      <c r="G15" s="198" t="s">
        <v>292</v>
      </c>
    </row>
    <row r="16" customFormat="false" ht="6" hidden="false" customHeight="true" outlineLevel="0" collapsed="false">
      <c r="A16" s="166" t="s">
        <v>76</v>
      </c>
      <c r="B16" s="171"/>
      <c r="C16" s="185"/>
      <c r="D16" s="195"/>
      <c r="E16" s="195"/>
      <c r="F16" s="186"/>
      <c r="G16" s="269"/>
    </row>
    <row r="17" customFormat="false" ht="12.85" hidden="false" customHeight="false" outlineLevel="0" collapsed="false">
      <c r="A17" s="166" t="s">
        <v>293</v>
      </c>
      <c r="B17" s="171"/>
      <c r="C17" s="271" t="s">
        <v>64</v>
      </c>
      <c r="D17" s="240" t="str">
        <f aca="false">A7</f>
        <v>[:tulokset :kaytettavat-energiamuodot :kaukolampo]</v>
      </c>
      <c r="E17" s="272" t="str">
        <f aca="false">A8</f>
        <v>[:tulokset :kaytettavat-energiamuodot :kaukolampo-kerroin]</v>
      </c>
      <c r="F17" s="240" t="str">
        <f aca="false">A9</f>
        <v>[:tulokset :kaytettavat-energiamuodot :kaukolampo-kertoimella]</v>
      </c>
      <c r="G17" s="240" t="str">
        <f aca="false">A10</f>
        <v>[:tulokset :kaytettavat-energiamuodot :kaukolampo-nettoala-kertoimella]</v>
      </c>
    </row>
    <row r="18" customFormat="false" ht="12.85" hidden="false" customHeight="false" outlineLevel="0" collapsed="false">
      <c r="A18" s="166" t="s">
        <v>78</v>
      </c>
      <c r="B18" s="171"/>
      <c r="C18" s="271" t="s">
        <v>66</v>
      </c>
      <c r="D18" s="240" t="str">
        <f aca="false">A11</f>
        <v>[:tulokset :kaytettavat-energiamuodot :sahko]</v>
      </c>
      <c r="E18" s="272" t="str">
        <f aca="false">A12</f>
        <v>[:tulokset :kaytettavat-energiamuodot :sahko-kerroin]</v>
      </c>
      <c r="F18" s="240" t="str">
        <f aca="false">A13</f>
        <v>[:tulokset :kaytettavat-energiamuodot :sahko-kertoimella]</v>
      </c>
      <c r="G18" s="240" t="str">
        <f aca="false">A14</f>
        <v>[:tulokset :kaytettavat-energiamuodot :sahko-nettoala-kertoimella]</v>
      </c>
    </row>
    <row r="19" customFormat="false" ht="12.85" hidden="false" customHeight="false" outlineLevel="0" collapsed="false">
      <c r="A19" s="166" t="s">
        <v>79</v>
      </c>
      <c r="B19" s="171"/>
      <c r="C19" s="271" t="s">
        <v>70</v>
      </c>
      <c r="D19" s="240" t="str">
        <f aca="false">A15</f>
        <v>[:tulokset :kaytettavat-energiamuodot :fossiilinen-polttoaine]</v>
      </c>
      <c r="E19" s="272" t="str">
        <f aca="false">A16</f>
        <v>[:tulokset :kaytettavat-energiamuodot :fossiilinen-polttoaine-kerroin]</v>
      </c>
      <c r="F19" s="240" t="str">
        <f aca="false">A17</f>
        <v>[:tulokset :kaytettavat-energiamuodot :fossiilinen-polttoaine-kertoimella]</v>
      </c>
      <c r="G19" s="240" t="str">
        <f aca="false">A18</f>
        <v>[:tulokset :kaytettavat-energiamuodot :fossiilinen-polttoaine-nettoala-kertoimella]</v>
      </c>
    </row>
    <row r="20" customFormat="false" ht="12.85" hidden="false" customHeight="false" outlineLevel="0" collapsed="false">
      <c r="A20" s="166" t="s">
        <v>82</v>
      </c>
      <c r="B20" s="171"/>
      <c r="C20" s="271" t="s">
        <v>72</v>
      </c>
      <c r="D20" s="240" t="str">
        <f aca="false">A19</f>
        <v>[:tulokset :kaytettavat-energiamuodot :kaukojaahdytys]</v>
      </c>
      <c r="E20" s="272" t="str">
        <f aca="false">A20</f>
        <v>[:tulokset :kaytettavat-energiamuodot :kaukojaahdytys-kerroin]</v>
      </c>
      <c r="F20" s="240" t="str">
        <f aca="false">A21</f>
        <v>[:tulokset :kaytettavat-energiamuodot :kaukojaahdytys-kertoimella]</v>
      </c>
      <c r="G20" s="240" t="str">
        <f aca="false">A22</f>
        <v>[:tulokset :kaytettavat-energiamuodot :kaukojaahdytys-nettoala-kertoimella]</v>
      </c>
    </row>
    <row r="21" customFormat="false" ht="12.85" hidden="false" customHeight="false" outlineLevel="0" collapsed="false">
      <c r="A21" s="166" t="s">
        <v>294</v>
      </c>
      <c r="B21" s="171"/>
      <c r="C21" s="273" t="s">
        <v>68</v>
      </c>
      <c r="D21" s="240" t="str">
        <f aca="false">A23</f>
        <v>[:tulokset :kaytettavat-energiamuodot :uusiutuva-polttoaine]</v>
      </c>
      <c r="E21" s="272" t="str">
        <f aca="false">A24</f>
        <v>[:tulokset :kaytettavat-energiamuodot :uusiutuva-polttoaine-kerroin]</v>
      </c>
      <c r="F21" s="240" t="str">
        <f aca="false">A25</f>
        <v>[:tulokset :kaytettavat-energiamuodot :uusiutuva-polttoaine-kertoimella]</v>
      </c>
      <c r="G21" s="240" t="str">
        <f aca="false">A26</f>
        <v>[:tulokset :kaytettavat-energiamuodot :uusiutuva-polttoaine-nettoala-kertoimella]</v>
      </c>
    </row>
    <row r="22" customFormat="false" ht="12.85" hidden="false" customHeight="false" outlineLevel="0" collapsed="false">
      <c r="A22" s="166" t="s">
        <v>84</v>
      </c>
      <c r="B22" s="171"/>
      <c r="C22" s="264" t="s">
        <v>295</v>
      </c>
      <c r="D22" s="274" t="str">
        <f aca="false">A42</f>
        <v>[:tulokset :kaytettavat-energiamuodot :summa]</v>
      </c>
      <c r="E22" s="275"/>
      <c r="F22" s="274" t="str">
        <f aca="false">A43</f>
        <v>[:tulokset :kaytettavat-energiamuodot :kertoimella-summa]</v>
      </c>
      <c r="G22" s="274" t="str">
        <f aca="false">A44</f>
        <v>[:tulokset :kaytettavat-energiamuodot :nettoala-kertoimella-summa]</v>
      </c>
    </row>
    <row r="23" customFormat="false" ht="6" hidden="false" customHeight="true" outlineLevel="0" collapsed="false">
      <c r="A23" s="166" t="s">
        <v>65</v>
      </c>
      <c r="B23" s="171"/>
      <c r="C23" s="202"/>
      <c r="D23" s="220"/>
      <c r="E23" s="220"/>
      <c r="F23" s="220"/>
      <c r="G23" s="203"/>
    </row>
    <row r="24" customFormat="false" ht="12.85" hidden="false" customHeight="false" outlineLevel="0" collapsed="false">
      <c r="A24" s="166" t="s">
        <v>69</v>
      </c>
      <c r="B24" s="253"/>
      <c r="C24" s="254" t="s">
        <v>296</v>
      </c>
      <c r="D24" s="170"/>
      <c r="E24" s="255"/>
      <c r="F24" s="255"/>
      <c r="G24" s="256"/>
    </row>
    <row r="25" customFormat="false" ht="6" hidden="false" customHeight="true" outlineLevel="0" collapsed="false">
      <c r="A25" s="166" t="s">
        <v>297</v>
      </c>
      <c r="B25" s="221"/>
      <c r="C25" s="276"/>
      <c r="D25" s="277"/>
      <c r="E25" s="267"/>
      <c r="F25" s="267"/>
      <c r="G25" s="203"/>
    </row>
    <row r="26" customFormat="false" ht="12.85" hidden="false" customHeight="false" outlineLevel="0" collapsed="false">
      <c r="A26" s="166" t="s">
        <v>71</v>
      </c>
      <c r="B26" s="171"/>
      <c r="C26" s="185"/>
      <c r="D26" s="204"/>
      <c r="E26" s="194" t="s">
        <v>59</v>
      </c>
      <c r="F26" s="194" t="s">
        <v>60</v>
      </c>
      <c r="G26" s="203"/>
    </row>
    <row r="27" customFormat="false" ht="6" hidden="false" customHeight="true" outlineLevel="0" collapsed="false">
      <c r="A27" s="166" t="s">
        <v>85</v>
      </c>
      <c r="B27" s="171"/>
      <c r="C27" s="185"/>
      <c r="D27" s="204"/>
      <c r="E27" s="195"/>
      <c r="F27" s="195"/>
      <c r="G27" s="203"/>
    </row>
    <row r="28" customFormat="false" ht="12.85" hidden="false" customHeight="false" outlineLevel="0" collapsed="false">
      <c r="A28" s="166" t="s">
        <v>86</v>
      </c>
      <c r="B28" s="171"/>
      <c r="C28" s="278" t="s">
        <v>298</v>
      </c>
      <c r="D28" s="278"/>
      <c r="E28" s="240" t="str">
        <f aca="false">A45</f>
        <v>[:tulokset :uusiutuvat-omavaraisenergiat :aurinkosahko]</v>
      </c>
      <c r="F28" s="240" t="str">
        <f aca="false">A46</f>
        <v>[:tulokset :uusiutuvat-omavaraisenergiat :aurinkosahko-nettoala]</v>
      </c>
      <c r="G28" s="279"/>
    </row>
    <row r="29" customFormat="false" ht="12.85" hidden="false" customHeight="false" outlineLevel="0" collapsed="false">
      <c r="A29" s="166" t="s">
        <v>89</v>
      </c>
      <c r="B29" s="171"/>
      <c r="C29" s="278" t="s">
        <v>299</v>
      </c>
      <c r="D29" s="278"/>
      <c r="E29" s="240" t="str">
        <f aca="false">A47</f>
        <v>[:tulokset :uusiutuvat-omavaraisenergiat :aurinkolampo]</v>
      </c>
      <c r="F29" s="240" t="str">
        <f aca="false">A48</f>
        <v>[:tulokset :uusiutuvat-omavaraisenergiat :aurinkolampo-nettoala]</v>
      </c>
      <c r="G29" s="279"/>
    </row>
    <row r="30" customFormat="false" ht="12.85" hidden="false" customHeight="false" outlineLevel="0" collapsed="false">
      <c r="A30" s="166" t="s">
        <v>300</v>
      </c>
      <c r="B30" s="171"/>
      <c r="C30" s="278" t="s">
        <v>301</v>
      </c>
      <c r="D30" s="278"/>
      <c r="E30" s="240" t="str">
        <f aca="false">A49</f>
        <v>[:tulokset :uusiutuvat-omavaraisenergiat :tuulisahko]</v>
      </c>
      <c r="F30" s="240" t="str">
        <f aca="false">A50</f>
        <v>[:tulokset :uusiutuvat-omavaraisenergiat :tuulisahko-nettoala]</v>
      </c>
      <c r="G30" s="279"/>
    </row>
    <row r="31" customFormat="false" ht="12.85" hidden="false" customHeight="false" outlineLevel="0" collapsed="false">
      <c r="A31" s="166" t="s">
        <v>90</v>
      </c>
      <c r="B31" s="171"/>
      <c r="C31" s="278" t="s">
        <v>302</v>
      </c>
      <c r="D31" s="278"/>
      <c r="E31" s="240" t="str">
        <f aca="false">A51</f>
        <v>[:tulokset :uusiutuvat-omavaraisenergiat :lampopumppu]</v>
      </c>
      <c r="F31" s="240" t="str">
        <f aca="false">A52</f>
        <v>[:tulokset :uusiutuvat-omavaraisenergiat :lampopumppu-nettoala]</v>
      </c>
      <c r="G31" s="279"/>
    </row>
    <row r="32" customFormat="false" ht="12.85" hidden="false" customHeight="false" outlineLevel="0" collapsed="false">
      <c r="A32" s="166" t="s">
        <v>92</v>
      </c>
      <c r="B32" s="171"/>
      <c r="C32" s="278" t="s">
        <v>303</v>
      </c>
      <c r="D32" s="278"/>
      <c r="E32" s="240" t="str">
        <f aca="false">A53</f>
        <v>[:tulokset :uusiutuvat-omavaraisenergiat :muusahko]</v>
      </c>
      <c r="F32" s="240" t="str">
        <f aca="false">A54</f>
        <v>[:tulokset :uusiutuvat-omavaraisenergiat :muusahko-nettoala]</v>
      </c>
      <c r="G32" s="279"/>
    </row>
    <row r="33" customFormat="false" ht="12.85" hidden="false" customHeight="false" outlineLevel="0" collapsed="false">
      <c r="A33" s="166" t="s">
        <v>93</v>
      </c>
      <c r="B33" s="171"/>
      <c r="C33" s="278" t="s">
        <v>304</v>
      </c>
      <c r="D33" s="278"/>
      <c r="E33" s="240" t="str">
        <f aca="false">A55</f>
        <v>[:tulokset :uusiutuvat-omavaraisenergiat :muulampo]</v>
      </c>
      <c r="F33" s="240" t="str">
        <f aca="false">A56</f>
        <v>[:tulokset :uusiutuvat-omavaraisenergiat :muulampo-nettoala]</v>
      </c>
      <c r="G33" s="279"/>
    </row>
    <row r="34" customFormat="false" ht="6" hidden="false" customHeight="true" outlineLevel="0" collapsed="false">
      <c r="A34" s="166" t="s">
        <v>95</v>
      </c>
      <c r="B34" s="201"/>
      <c r="C34" s="266"/>
      <c r="D34" s="184"/>
      <c r="E34" s="220"/>
      <c r="F34" s="220"/>
      <c r="G34" s="203"/>
    </row>
    <row r="35" customFormat="false" ht="12.85" hidden="false" customHeight="false" outlineLevel="0" collapsed="false">
      <c r="A35" s="166" t="s">
        <v>305</v>
      </c>
      <c r="B35" s="253"/>
      <c r="C35" s="254" t="s">
        <v>306</v>
      </c>
      <c r="D35" s="255"/>
      <c r="E35" s="255"/>
      <c r="F35" s="255"/>
      <c r="G35" s="256"/>
    </row>
    <row r="36" customFormat="false" ht="6" hidden="false" customHeight="true" outlineLevel="0" collapsed="false">
      <c r="A36" s="166" t="s">
        <v>96</v>
      </c>
      <c r="B36" s="171"/>
      <c r="C36" s="202"/>
      <c r="D36" s="202"/>
      <c r="E36" s="267"/>
      <c r="F36" s="267"/>
      <c r="G36" s="267"/>
    </row>
    <row r="37" customFormat="false" ht="12.85" hidden="false" customHeight="false" outlineLevel="0" collapsed="false">
      <c r="A37" s="166" t="s">
        <v>98</v>
      </c>
      <c r="B37" s="171"/>
      <c r="C37" s="185"/>
      <c r="D37" s="185"/>
      <c r="E37" s="195" t="s">
        <v>307</v>
      </c>
      <c r="F37" s="195" t="s">
        <v>308</v>
      </c>
      <c r="G37" s="195" t="s">
        <v>309</v>
      </c>
    </row>
    <row r="38" customFormat="false" ht="12.85" hidden="false" customHeight="false" outlineLevel="0" collapsed="false">
      <c r="A38" s="166" t="s">
        <v>100</v>
      </c>
      <c r="B38" s="171"/>
      <c r="C38" s="185"/>
      <c r="D38" s="185"/>
      <c r="E38" s="194" t="s">
        <v>210</v>
      </c>
      <c r="F38" s="194" t="s">
        <v>210</v>
      </c>
      <c r="G38" s="194" t="s">
        <v>60</v>
      </c>
    </row>
    <row r="39" customFormat="false" ht="6.4" hidden="false" customHeight="true" outlineLevel="0" collapsed="false">
      <c r="A39" s="166" t="s">
        <v>102</v>
      </c>
      <c r="B39" s="171"/>
      <c r="C39" s="185"/>
      <c r="D39" s="185"/>
      <c r="E39" s="195"/>
      <c r="F39" s="195"/>
      <c r="G39" s="195"/>
    </row>
    <row r="40" customFormat="false" ht="12.85" hidden="false" customHeight="false" outlineLevel="0" collapsed="false">
      <c r="A40" s="166" t="s">
        <v>310</v>
      </c>
      <c r="B40" s="171"/>
      <c r="C40" s="172" t="s">
        <v>48</v>
      </c>
      <c r="D40" s="172"/>
      <c r="E40" s="0"/>
      <c r="F40" s="280"/>
      <c r="G40" s="281"/>
    </row>
    <row r="41" customFormat="false" ht="12.85" hidden="false" customHeight="false" outlineLevel="0" collapsed="false">
      <c r="A41" s="166" t="s">
        <v>103</v>
      </c>
      <c r="B41" s="171"/>
      <c r="C41" s="172" t="s">
        <v>311</v>
      </c>
      <c r="D41" s="172"/>
      <c r="E41" s="240" t="str">
        <f aca="false">A81</f>
        <v>[:tulokset :tekniset-jarjestelmat :tilojen-lammitys :sahko]</v>
      </c>
      <c r="F41" s="240" t="str">
        <f aca="false">A82</f>
        <v>[:tulokset :tekniset-jarjestelmat :tilojen-lammitys :lampo]</v>
      </c>
      <c r="G41" s="195" t="s">
        <v>61</v>
      </c>
    </row>
    <row r="42" customFormat="false" ht="12.85" hidden="false" customHeight="false" outlineLevel="0" collapsed="false">
      <c r="A42" s="166" t="s">
        <v>312</v>
      </c>
      <c r="B42" s="171"/>
      <c r="C42" s="172" t="s">
        <v>313</v>
      </c>
      <c r="D42" s="172"/>
      <c r="E42" s="240" t="str">
        <f aca="false">A83</f>
        <v>[:tulokset :tekniset-jarjestelmat :tuloilman-lammitys :sahko]</v>
      </c>
      <c r="F42" s="240" t="str">
        <f aca="false">A84</f>
        <v>[:tulokset :tekniset-jarjestelmat :tuloilman-lammitys :lampo]</v>
      </c>
      <c r="G42" s="195" t="s">
        <v>61</v>
      </c>
    </row>
    <row r="43" customFormat="false" ht="12.85" hidden="false" customHeight="false" outlineLevel="0" collapsed="false">
      <c r="A43" s="166" t="s">
        <v>314</v>
      </c>
      <c r="B43" s="171"/>
      <c r="C43" s="172" t="s">
        <v>315</v>
      </c>
      <c r="D43" s="172"/>
      <c r="E43" s="240" t="str">
        <f aca="false">A85</f>
        <v>[:tulokset :tekniset-jarjestelmat :kayttoveden-valmistus :sahko]</v>
      </c>
      <c r="F43" s="240" t="str">
        <f aca="false">A86</f>
        <v>[:tulokset :tekniset-jarjestelmat :kayttoveden-valmistus :lampo]</v>
      </c>
      <c r="G43" s="195" t="s">
        <v>61</v>
      </c>
    </row>
    <row r="44" customFormat="false" ht="12.85" hidden="false" customHeight="false" outlineLevel="0" collapsed="false">
      <c r="A44" s="166" t="s">
        <v>316</v>
      </c>
      <c r="B44" s="171"/>
      <c r="C44" s="172" t="s">
        <v>317</v>
      </c>
      <c r="D44" s="172"/>
      <c r="E44" s="240" t="str">
        <f aca="false">A87</f>
        <v>[:tulokset :tekniset-jarjestelmat :iv-sahko]</v>
      </c>
      <c r="F44" s="195" t="s">
        <v>61</v>
      </c>
      <c r="G44" s="195" t="s">
        <v>61</v>
      </c>
    </row>
    <row r="45" customFormat="false" ht="12.85" hidden="false" customHeight="false" outlineLevel="0" collapsed="false">
      <c r="A45" s="166" t="s">
        <v>318</v>
      </c>
      <c r="B45" s="171"/>
      <c r="C45" s="172" t="s">
        <v>230</v>
      </c>
      <c r="D45" s="172"/>
      <c r="E45" s="240" t="str">
        <f aca="false">A88</f>
        <v>[:tulokset :tekniset-jarjestelmat :jaahdytys :sahko]</v>
      </c>
      <c r="F45" s="240" t="str">
        <f aca="false">A89</f>
        <v>[:tulokset :tekniset-jarjestelmat :jaahdytys :lampo]</v>
      </c>
      <c r="G45" s="240" t="str">
        <f aca="false">A90</f>
        <v>[:tulokset :tekniset-jarjestelmat :jaahdytys :kaukojaahdytys]</v>
      </c>
    </row>
    <row r="46" customFormat="false" ht="12.85" hidden="false" customHeight="false" outlineLevel="0" collapsed="false">
      <c r="A46" s="166" t="s">
        <v>319</v>
      </c>
      <c r="B46" s="171"/>
      <c r="C46" s="172" t="s">
        <v>320</v>
      </c>
      <c r="D46" s="172"/>
      <c r="E46" s="240" t="str">
        <f aca="false">A91</f>
        <v>[:tulokset :tekniset-jarjestelmat :kuluttajalaitteet-ja-valaistus-sahko]</v>
      </c>
      <c r="F46" s="195" t="s">
        <v>61</v>
      </c>
      <c r="G46" s="195" t="s">
        <v>61</v>
      </c>
    </row>
    <row r="47" customFormat="false" ht="20.65" hidden="false" customHeight="true" outlineLevel="0" collapsed="false">
      <c r="A47" s="166" t="s">
        <v>321</v>
      </c>
      <c r="B47" s="171"/>
      <c r="C47" s="264" t="s">
        <v>295</v>
      </c>
      <c r="D47" s="264"/>
      <c r="E47" s="282" t="str">
        <f aca="false">A92</f>
        <v>[:tulokset :tekniset-jarjestelmat :sahko-summa]</v>
      </c>
      <c r="F47" s="282" t="str">
        <f aca="false">A93</f>
        <v>[:tulokset :tekniset-jarjestelmat :lampo-summa]</v>
      </c>
      <c r="G47" s="282" t="str">
        <f aca="false">A94</f>
        <v>[:tulokset :tekniset-jarjestelmat :kaukojaahdytys-summa]</v>
      </c>
    </row>
    <row r="48" customFormat="false" ht="19.35" hidden="false" customHeight="true" outlineLevel="0" collapsed="false">
      <c r="A48" s="166" t="s">
        <v>322</v>
      </c>
      <c r="B48" s="171"/>
      <c r="C48" s="227" t="s">
        <v>323</v>
      </c>
      <c r="D48" s="264"/>
      <c r="E48" s="234"/>
      <c r="F48" s="194"/>
      <c r="G48" s="194"/>
    </row>
    <row r="49" customFormat="false" ht="6" hidden="false" customHeight="true" outlineLevel="0" collapsed="false">
      <c r="A49" s="166" t="s">
        <v>324</v>
      </c>
      <c r="B49" s="171"/>
      <c r="C49" s="202"/>
      <c r="D49" s="202"/>
      <c r="E49" s="220"/>
      <c r="F49" s="220"/>
      <c r="G49" s="220"/>
    </row>
    <row r="50" customFormat="false" ht="12.85" hidden="false" customHeight="false" outlineLevel="0" collapsed="false">
      <c r="A50" s="166" t="s">
        <v>325</v>
      </c>
      <c r="B50" s="253"/>
      <c r="C50" s="254" t="s">
        <v>326</v>
      </c>
      <c r="D50" s="255"/>
      <c r="E50" s="255"/>
      <c r="F50" s="255"/>
      <c r="G50" s="256"/>
    </row>
    <row r="51" customFormat="false" ht="6" hidden="false" customHeight="true" outlineLevel="0" collapsed="false">
      <c r="A51" s="166" t="s">
        <v>327</v>
      </c>
      <c r="B51" s="171"/>
      <c r="C51" s="202"/>
      <c r="D51" s="202"/>
      <c r="E51" s="267"/>
      <c r="F51" s="267"/>
      <c r="G51" s="267"/>
    </row>
    <row r="52" customFormat="false" ht="12.85" hidden="false" customHeight="false" outlineLevel="0" collapsed="false">
      <c r="A52" s="166" t="s">
        <v>328</v>
      </c>
      <c r="B52" s="171"/>
      <c r="C52" s="185"/>
      <c r="D52" s="185"/>
      <c r="E52" s="194" t="s">
        <v>59</v>
      </c>
      <c r="F52" s="194" t="s">
        <v>60</v>
      </c>
      <c r="G52" s="194"/>
    </row>
    <row r="53" customFormat="false" ht="6" hidden="false" customHeight="true" outlineLevel="0" collapsed="false">
      <c r="A53" s="166" t="s">
        <v>329</v>
      </c>
      <c r="B53" s="171"/>
      <c r="C53" s="185"/>
      <c r="D53" s="185"/>
      <c r="E53" s="195"/>
      <c r="F53" s="195"/>
      <c r="G53" s="195"/>
    </row>
    <row r="54" customFormat="false" ht="12.85" hidden="false" customHeight="false" outlineLevel="0" collapsed="false">
      <c r="A54" s="166" t="s">
        <v>330</v>
      </c>
      <c r="B54" s="171"/>
      <c r="C54" s="172" t="s">
        <v>331</v>
      </c>
      <c r="D54" s="172"/>
      <c r="E54" s="240" t="str">
        <f aca="false">A95</f>
        <v>[:tulokset :nettotarve :tilojen-lammitys-vuosikulutus]</v>
      </c>
      <c r="F54" s="240" t="str">
        <f aca="false">A96</f>
        <v>[:tulokset :nettotarve :tilojen-lammitys-vuosikulutus-nettoala]</v>
      </c>
      <c r="G54" s="240"/>
    </row>
    <row r="55" customFormat="false" ht="12.85" hidden="false" customHeight="false" outlineLevel="0" collapsed="false">
      <c r="A55" s="166" t="s">
        <v>332</v>
      </c>
      <c r="B55" s="171"/>
      <c r="C55" s="172" t="s">
        <v>333</v>
      </c>
      <c r="D55" s="172"/>
      <c r="E55" s="240" t="str">
        <f aca="false">A97</f>
        <v>[:tulokset :nettotarve :ilmanvaihdon-lammitys-vuosikulutus]</v>
      </c>
      <c r="F55" s="240" t="str">
        <f aca="false">A98</f>
        <v>[:tulokset :nettotarve :ilmanvaihdon-lammitys-vuosikulutus-nettoala]</v>
      </c>
      <c r="G55" s="274"/>
    </row>
    <row r="56" customFormat="false" ht="12.85" hidden="false" customHeight="false" outlineLevel="0" collapsed="false">
      <c r="A56" s="166" t="s">
        <v>334</v>
      </c>
      <c r="B56" s="171"/>
      <c r="C56" s="172" t="s">
        <v>214</v>
      </c>
      <c r="D56" s="172"/>
      <c r="E56" s="240" t="str">
        <f aca="false">A99</f>
        <v>[:tulokset :nettotarve :kayttoveden-valmistus-vuosikulutus]</v>
      </c>
      <c r="F56" s="240" t="str">
        <f aca="false">A100</f>
        <v>[:tulokset :nettotarve :kayttoveden-valmistus-vuosikulutus-nettoala]</v>
      </c>
      <c r="G56" s="240"/>
    </row>
    <row r="57" customFormat="false" ht="12.85" hidden="false" customHeight="false" outlineLevel="0" collapsed="false">
      <c r="A57" s="166" t="s">
        <v>335</v>
      </c>
      <c r="B57" s="171"/>
      <c r="C57" s="172" t="s">
        <v>336</v>
      </c>
      <c r="D57" s="172"/>
      <c r="E57" s="240" t="str">
        <f aca="false">A101</f>
        <v>[:tulokset :nettotarve :jaahdytys-vuosikulutus]</v>
      </c>
      <c r="F57" s="240" t="str">
        <f aca="false">A102</f>
        <v>[:tulokset :nettotarve :jaahdytys-vuosikulutus-nettoala]</v>
      </c>
      <c r="G57" s="274"/>
    </row>
    <row r="58" customFormat="false" ht="6" hidden="false" customHeight="true" outlineLevel="0" collapsed="false">
      <c r="A58" s="166" t="s">
        <v>337</v>
      </c>
      <c r="B58" s="171"/>
      <c r="C58" s="172"/>
      <c r="D58" s="172"/>
      <c r="E58" s="283"/>
      <c r="F58" s="283"/>
      <c r="G58" s="284"/>
    </row>
    <row r="59" customFormat="false" ht="12.8" hidden="false" customHeight="false" outlineLevel="0" collapsed="false">
      <c r="A59" s="166" t="s">
        <v>338</v>
      </c>
      <c r="B59" s="171"/>
      <c r="C59" s="227" t="s">
        <v>339</v>
      </c>
      <c r="D59" s="285"/>
      <c r="E59" s="286"/>
      <c r="F59" s="286"/>
      <c r="G59" s="284"/>
    </row>
    <row r="60" customFormat="false" ht="12.8" hidden="false" customHeight="false" outlineLevel="0" collapsed="false">
      <c r="A60" s="166" t="s">
        <v>340</v>
      </c>
      <c r="B60" s="171"/>
      <c r="C60" s="227" t="s">
        <v>341</v>
      </c>
      <c r="D60" s="285"/>
      <c r="E60" s="287"/>
      <c r="F60" s="287"/>
      <c r="G60" s="288"/>
    </row>
    <row r="61" customFormat="false" ht="6" hidden="false" customHeight="true" outlineLevel="0" collapsed="false">
      <c r="A61" s="166" t="s">
        <v>342</v>
      </c>
      <c r="B61" s="171"/>
      <c r="C61" s="172"/>
      <c r="D61" s="202"/>
      <c r="E61" s="220"/>
      <c r="F61" s="220"/>
      <c r="G61" s="220"/>
    </row>
    <row r="62" customFormat="false" ht="12.85" hidden="false" customHeight="false" outlineLevel="0" collapsed="false">
      <c r="A62" s="166" t="s">
        <v>343</v>
      </c>
      <c r="B62" s="253"/>
      <c r="C62" s="254" t="s">
        <v>344</v>
      </c>
      <c r="D62" s="255"/>
      <c r="E62" s="255"/>
      <c r="F62" s="255"/>
      <c r="G62" s="256"/>
    </row>
    <row r="63" customFormat="false" ht="6" hidden="false" customHeight="true" outlineLevel="0" collapsed="false">
      <c r="A63" s="166" t="s">
        <v>345</v>
      </c>
      <c r="B63" s="171"/>
      <c r="C63" s="202"/>
      <c r="D63" s="202"/>
      <c r="E63" s="267"/>
      <c r="F63" s="267"/>
      <c r="G63" s="267"/>
    </row>
    <row r="64" customFormat="false" ht="12.85" hidden="false" customHeight="false" outlineLevel="0" collapsed="false">
      <c r="A64" s="166" t="s">
        <v>346</v>
      </c>
      <c r="B64" s="171"/>
      <c r="C64" s="185"/>
      <c r="D64" s="185"/>
      <c r="E64" s="194" t="s">
        <v>59</v>
      </c>
      <c r="F64" s="194" t="s">
        <v>60</v>
      </c>
      <c r="G64" s="195"/>
    </row>
    <row r="65" customFormat="false" ht="6" hidden="false" customHeight="true" outlineLevel="0" collapsed="false">
      <c r="A65" s="166" t="s">
        <v>347</v>
      </c>
      <c r="B65" s="171"/>
      <c r="C65" s="185"/>
      <c r="D65" s="185"/>
      <c r="E65" s="195"/>
      <c r="F65" s="195"/>
      <c r="G65" s="195"/>
    </row>
    <row r="66" customFormat="false" ht="12.85" hidden="false" customHeight="false" outlineLevel="0" collapsed="false">
      <c r="A66" s="166" t="s">
        <v>348</v>
      </c>
      <c r="B66" s="171"/>
      <c r="C66" s="172" t="s">
        <v>349</v>
      </c>
      <c r="D66" s="172"/>
      <c r="E66" s="240" t="str">
        <f aca="false">A103</f>
        <v>[:tulokset :lampokuormat :aurinko]</v>
      </c>
      <c r="F66" s="240" t="str">
        <f aca="false">A104</f>
        <v>[:tulokset :lampokuormat :aurinko-nettoala]</v>
      </c>
      <c r="G66" s="274"/>
    </row>
    <row r="67" customFormat="false" ht="12.85" hidden="false" customHeight="false" outlineLevel="0" collapsed="false">
      <c r="A67" s="166" t="s">
        <v>350</v>
      </c>
      <c r="B67" s="171"/>
      <c r="C67" s="172" t="s">
        <v>245</v>
      </c>
      <c r="D67" s="172"/>
      <c r="E67" s="240" t="str">
        <f aca="false">A105</f>
        <v>[:tulokset :lampokuormat :ihmiset]</v>
      </c>
      <c r="F67" s="240" t="str">
        <f aca="false">A106</f>
        <v>[:tulokset :lampokuormat :ihmiset-nettoala]</v>
      </c>
      <c r="G67" s="274"/>
    </row>
    <row r="68" customFormat="false" ht="12.85" hidden="false" customHeight="false" outlineLevel="0" collapsed="false">
      <c r="A68" s="166" t="s">
        <v>351</v>
      </c>
      <c r="B68" s="171"/>
      <c r="C68" s="172" t="s">
        <v>246</v>
      </c>
      <c r="D68" s="172"/>
      <c r="E68" s="240" t="str">
        <f aca="false">A107</f>
        <v>[:tulokset :lampokuormat :kuluttajalaitteet]</v>
      </c>
      <c r="F68" s="240" t="str">
        <f aca="false">A108</f>
        <v>[:tulokset :lampokuormat :kuluttajalaitteet-nettoala]</v>
      </c>
      <c r="G68" s="274"/>
    </row>
    <row r="69" customFormat="false" ht="12.85" hidden="false" customHeight="false" outlineLevel="0" collapsed="false">
      <c r="A69" s="166" t="s">
        <v>352</v>
      </c>
      <c r="B69" s="171"/>
      <c r="C69" s="172" t="s">
        <v>247</v>
      </c>
      <c r="D69" s="172"/>
      <c r="E69" s="240" t="str">
        <f aca="false">A109</f>
        <v>[:tulokset :lampokuormat :valaistus]</v>
      </c>
      <c r="F69" s="240" t="str">
        <f aca="false">A110</f>
        <v>[:tulokset :lampokuormat :valaistus-nettoala]</v>
      </c>
      <c r="G69" s="274"/>
    </row>
    <row r="70" customFormat="false" ht="12.85" hidden="false" customHeight="false" outlineLevel="0" collapsed="false">
      <c r="A70" s="166" t="s">
        <v>353</v>
      </c>
      <c r="B70" s="171"/>
      <c r="C70" s="172" t="s">
        <v>354</v>
      </c>
      <c r="D70" s="172"/>
      <c r="E70" s="240" t="str">
        <f aca="false">A111</f>
        <v>[:tulokset :lampokuormat :kvesi]</v>
      </c>
      <c r="F70" s="240" t="str">
        <f aca="false">A112</f>
        <v>[:tulokset :lampokuormat :kvesi-nettoala]</v>
      </c>
      <c r="G70" s="274"/>
    </row>
    <row r="71" customFormat="false" ht="6" hidden="false" customHeight="true" outlineLevel="0" collapsed="false">
      <c r="A71" s="166" t="s">
        <v>355</v>
      </c>
      <c r="B71" s="171"/>
      <c r="C71" s="172"/>
      <c r="D71" s="202"/>
      <c r="E71" s="220"/>
      <c r="F71" s="220"/>
      <c r="G71" s="220"/>
    </row>
    <row r="72" customFormat="false" ht="12.85" hidden="false" customHeight="false" outlineLevel="0" collapsed="false">
      <c r="A72" s="166" t="s">
        <v>356</v>
      </c>
      <c r="B72" s="253"/>
      <c r="C72" s="254" t="s">
        <v>357</v>
      </c>
      <c r="D72" s="255"/>
      <c r="E72" s="255"/>
      <c r="F72" s="255"/>
      <c r="G72" s="256"/>
    </row>
    <row r="73" customFormat="false" ht="6" hidden="false" customHeight="true" outlineLevel="0" collapsed="false">
      <c r="A73" s="166" t="s">
        <v>358</v>
      </c>
      <c r="B73" s="171"/>
      <c r="C73" s="202"/>
      <c r="D73" s="202"/>
      <c r="E73" s="221"/>
      <c r="F73" s="276"/>
      <c r="G73" s="277"/>
    </row>
    <row r="74" customFormat="false" ht="12.85" hidden="false" customHeight="false" outlineLevel="0" collapsed="false">
      <c r="A74" s="166" t="s">
        <v>359</v>
      </c>
      <c r="B74" s="171"/>
      <c r="C74" s="172" t="s">
        <v>357</v>
      </c>
      <c r="D74" s="172"/>
      <c r="E74" s="289" t="str">
        <f aca="false">A113</f>
        <v>[:tulokset :laskentatyokalu]</v>
      </c>
      <c r="F74" s="289"/>
      <c r="G74" s="289"/>
    </row>
    <row r="75" customFormat="false" ht="6" hidden="false" customHeight="true" outlineLevel="0" collapsed="false">
      <c r="A75" s="166" t="s">
        <v>360</v>
      </c>
      <c r="B75" s="244"/>
      <c r="C75" s="183"/>
      <c r="D75" s="183"/>
      <c r="E75" s="244"/>
      <c r="F75" s="183"/>
      <c r="G75" s="290"/>
    </row>
    <row r="76" customFormat="false" ht="5.25" hidden="false" customHeight="true" outlineLevel="0" collapsed="false">
      <c r="A76" s="166" t="s">
        <v>361</v>
      </c>
    </row>
    <row r="77" customFormat="false" ht="12.8" hidden="false" customHeight="false" outlineLevel="0" collapsed="false">
      <c r="A77" s="166" t="s">
        <v>362</v>
      </c>
      <c r="B77" s="291" t="str">
        <f aca="false">"Certifikatbeteckning: "&amp;A1&amp;", 4/8"</f>
        <v>Certifikatbeteckning: [:id], 4/8</v>
      </c>
      <c r="C77" s="291"/>
      <c r="D77" s="291"/>
      <c r="E77" s="291"/>
      <c r="F77" s="291"/>
      <c r="G77" s="291"/>
    </row>
    <row r="78" customFormat="false" ht="12.8" hidden="false" customHeight="false" outlineLevel="0" collapsed="false">
      <c r="A78" s="166" t="s">
        <v>363</v>
      </c>
    </row>
    <row r="79" customFormat="false" ht="12.8" hidden="false" customHeight="false" outlineLevel="0" collapsed="false">
      <c r="A79" s="166" t="s">
        <v>364</v>
      </c>
    </row>
    <row r="80" customFormat="false" ht="12.8" hidden="false" customHeight="false" outlineLevel="0" collapsed="false">
      <c r="A80" s="166" t="s">
        <v>365</v>
      </c>
    </row>
    <row r="81" customFormat="false" ht="12.8" hidden="false" customHeight="false" outlineLevel="0" collapsed="false">
      <c r="A81" s="166" t="s">
        <v>366</v>
      </c>
    </row>
    <row r="82" customFormat="false" ht="12.8" hidden="false" customHeight="false" outlineLevel="0" collapsed="false">
      <c r="A82" s="166" t="s">
        <v>367</v>
      </c>
    </row>
    <row r="83" customFormat="false" ht="12.8" hidden="false" customHeight="false" outlineLevel="0" collapsed="false">
      <c r="A83" s="166" t="s">
        <v>368</v>
      </c>
    </row>
    <row r="84" customFormat="false" ht="12.8" hidden="false" customHeight="false" outlineLevel="0" collapsed="false">
      <c r="A84" s="166" t="s">
        <v>369</v>
      </c>
    </row>
    <row r="85" customFormat="false" ht="12.8" hidden="false" customHeight="false" outlineLevel="0" collapsed="false">
      <c r="A85" s="166" t="s">
        <v>370</v>
      </c>
    </row>
    <row r="86" customFormat="false" ht="12.8" hidden="false" customHeight="false" outlineLevel="0" collapsed="false">
      <c r="A86" s="166" t="s">
        <v>371</v>
      </c>
    </row>
    <row r="87" customFormat="false" ht="12.8" hidden="false" customHeight="false" outlineLevel="0" collapsed="false">
      <c r="A87" s="166" t="s">
        <v>372</v>
      </c>
    </row>
    <row r="88" customFormat="false" ht="12.8" hidden="false" customHeight="false" outlineLevel="0" collapsed="false">
      <c r="A88" s="166" t="s">
        <v>373</v>
      </c>
    </row>
    <row r="89" customFormat="false" ht="12.8" hidden="false" customHeight="false" outlineLevel="0" collapsed="false">
      <c r="A89" s="166" t="s">
        <v>374</v>
      </c>
    </row>
    <row r="90" customFormat="false" ht="12.8" hidden="false" customHeight="false" outlineLevel="0" collapsed="false">
      <c r="A90" s="166" t="s">
        <v>375</v>
      </c>
    </row>
    <row r="91" customFormat="false" ht="12.8" hidden="false" customHeight="false" outlineLevel="0" collapsed="false">
      <c r="A91" s="166" t="s">
        <v>376</v>
      </c>
    </row>
    <row r="92" customFormat="false" ht="12.8" hidden="false" customHeight="false" outlineLevel="0" collapsed="false">
      <c r="A92" s="166" t="s">
        <v>377</v>
      </c>
    </row>
    <row r="93" customFormat="false" ht="12.8" hidden="false" customHeight="false" outlineLevel="0" collapsed="false">
      <c r="A93" s="166" t="s">
        <v>378</v>
      </c>
    </row>
    <row r="94" customFormat="false" ht="12.8" hidden="false" customHeight="false" outlineLevel="0" collapsed="false">
      <c r="A94" s="166" t="s">
        <v>379</v>
      </c>
    </row>
    <row r="95" customFormat="false" ht="12.8" hidden="false" customHeight="false" outlineLevel="0" collapsed="false">
      <c r="A95" s="166" t="s">
        <v>380</v>
      </c>
    </row>
    <row r="96" customFormat="false" ht="12.8" hidden="false" customHeight="false" outlineLevel="0" collapsed="false">
      <c r="A96" s="166" t="s">
        <v>381</v>
      </c>
    </row>
    <row r="97" customFormat="false" ht="12.8" hidden="false" customHeight="false" outlineLevel="0" collapsed="false">
      <c r="A97" s="166" t="s">
        <v>382</v>
      </c>
    </row>
    <row r="98" customFormat="false" ht="12.8" hidden="false" customHeight="false" outlineLevel="0" collapsed="false">
      <c r="A98" s="166" t="s">
        <v>383</v>
      </c>
    </row>
    <row r="99" customFormat="false" ht="12.8" hidden="false" customHeight="false" outlineLevel="0" collapsed="false">
      <c r="A99" s="166" t="s">
        <v>384</v>
      </c>
    </row>
    <row r="100" customFormat="false" ht="12.8" hidden="false" customHeight="false" outlineLevel="0" collapsed="false">
      <c r="A100" s="166" t="s">
        <v>385</v>
      </c>
    </row>
    <row r="101" customFormat="false" ht="12.8" hidden="false" customHeight="false" outlineLevel="0" collapsed="false">
      <c r="A101" s="166" t="s">
        <v>386</v>
      </c>
    </row>
    <row r="102" customFormat="false" ht="12.8" hidden="false" customHeight="false" outlineLevel="0" collapsed="false">
      <c r="A102" s="166" t="s">
        <v>387</v>
      </c>
    </row>
    <row r="103" customFormat="false" ht="12.8" hidden="false" customHeight="false" outlineLevel="0" collapsed="false">
      <c r="A103" s="166" t="s">
        <v>388</v>
      </c>
    </row>
    <row r="104" customFormat="false" ht="12.8" hidden="false" customHeight="false" outlineLevel="0" collapsed="false">
      <c r="A104" s="166" t="s">
        <v>389</v>
      </c>
    </row>
    <row r="105" customFormat="false" ht="12.8" hidden="false" customHeight="false" outlineLevel="0" collapsed="false">
      <c r="A105" s="166" t="s">
        <v>390</v>
      </c>
    </row>
    <row r="106" customFormat="false" ht="12.8" hidden="false" customHeight="false" outlineLevel="0" collapsed="false">
      <c r="A106" s="166" t="s">
        <v>391</v>
      </c>
    </row>
    <row r="107" customFormat="false" ht="12.8" hidden="false" customHeight="false" outlineLevel="0" collapsed="false">
      <c r="A107" s="166" t="s">
        <v>392</v>
      </c>
    </row>
    <row r="108" customFormat="false" ht="12.8" hidden="false" customHeight="false" outlineLevel="0" collapsed="false">
      <c r="A108" s="166" t="s">
        <v>393</v>
      </c>
    </row>
    <row r="109" customFormat="false" ht="12.8" hidden="false" customHeight="false" outlineLevel="0" collapsed="false">
      <c r="A109" s="166" t="s">
        <v>394</v>
      </c>
    </row>
    <row r="110" customFormat="false" ht="12.8" hidden="false" customHeight="false" outlineLevel="0" collapsed="false">
      <c r="A110" s="166" t="s">
        <v>395</v>
      </c>
    </row>
    <row r="111" customFormat="false" ht="12.8" hidden="false" customHeight="false" outlineLevel="0" collapsed="false">
      <c r="A111" s="166" t="s">
        <v>396</v>
      </c>
    </row>
    <row r="112" customFormat="false" ht="12.8" hidden="false" customHeight="false" outlineLevel="0" collapsed="false">
      <c r="A112" s="166" t="s">
        <v>397</v>
      </c>
    </row>
    <row r="113" customFormat="false" ht="12.8" hidden="false" customHeight="false" outlineLevel="0" collapsed="false">
      <c r="A113" s="166" t="s">
        <v>398</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34">
      <formula>"Täytä lähtötietoihin!"</formula>
    </cfRule>
  </conditionalFormatting>
  <conditionalFormatting sqref="D4 E7 E18:F22 D21:G21 E17:F21 G17:G20 G22 D18:D20 D22 F28:F33 F54:F57 F66:F70">
    <cfRule type="cellIs" priority="3" operator="equal" aboveAverage="0" equalAverage="0" bottom="0" percent="0" rank="0" text="" dxfId="135">
      <formula>"*"</formula>
    </cfRule>
  </conditionalFormatting>
  <conditionalFormatting sqref="G7">
    <cfRule type="cellIs" priority="4" operator="equal" aboveAverage="0" equalAverage="0" bottom="0" percent="0" rank="0" text="" dxfId="136">
      <formula>"*"</formula>
    </cfRule>
  </conditionalFormatting>
  <conditionalFormatting sqref="F16:G16">
    <cfRule type="cellIs" priority="5" operator="equal" aboveAverage="0" equalAverage="0" bottom="0" percent="0" rank="0" text="" dxfId="137">
      <formula>"*"</formula>
    </cfRule>
  </conditionalFormatting>
  <conditionalFormatting sqref="E39:G39">
    <cfRule type="cellIs" priority="6" operator="equal" aboveAverage="0" equalAverage="0" bottom="0" percent="0" rank="0" text="" dxfId="138">
      <formula>"*"</formula>
    </cfRule>
  </conditionalFormatting>
  <conditionalFormatting sqref="E47:G48 C4 C7 C9">
    <cfRule type="cellIs" priority="7" operator="equal" aboveAverage="0" equalAverage="0" bottom="0" percent="0" rank="0" text="" dxfId="139">
      <formula>"*"</formula>
    </cfRule>
  </conditionalFormatting>
  <conditionalFormatting sqref="G47:G48">
    <cfRule type="cellIs" priority="8" operator="equal" aboveAverage="0" equalAverage="0" bottom="0" percent="0" rank="0" text="" dxfId="140">
      <formula>"*"</formula>
    </cfRule>
  </conditionalFormatting>
  <conditionalFormatting sqref="E47:E48 E15:G15 D13:F14">
    <cfRule type="cellIs" priority="9" operator="equal" aboveAverage="0" equalAverage="0" bottom="0" percent="0" rank="0" text="" dxfId="141">
      <formula>"*"</formula>
    </cfRule>
  </conditionalFormatting>
  <conditionalFormatting sqref="F47:F48 D15">
    <cfRule type="cellIs" priority="10" operator="equal" aboveAverage="0" equalAverage="0" bottom="0" percent="0" rank="0" text="" dxfId="142">
      <formula>"*"</formula>
    </cfRule>
  </conditionalFormatting>
  <conditionalFormatting sqref="C61 E37:G37">
    <cfRule type="cellIs" priority="11" operator="equal" aboveAverage="0" equalAverage="0" bottom="0" percent="0" rank="0" text="" dxfId="143">
      <formula>"*"</formula>
    </cfRule>
  </conditionalFormatting>
  <conditionalFormatting sqref="F27">
    <cfRule type="cellIs" priority="12" operator="equal" aboveAverage="0" equalAverage="0" bottom="0" percent="0" rank="0" text="" dxfId="144">
      <formula>"*"</formula>
    </cfRule>
  </conditionalFormatting>
  <conditionalFormatting sqref="G60">
    <cfRule type="cellIs" priority="13" operator="equal" aboveAverage="0" equalAverage="0" bottom="0" percent="0" rank="0" text="" dxfId="145">
      <formula>"*"</formula>
    </cfRule>
  </conditionalFormatting>
  <conditionalFormatting sqref="E8:E9">
    <cfRule type="cellIs" priority="14" operator="equal" aboveAverage="0" equalAverage="0" bottom="0" percent="0" rank="0" text="" dxfId="146">
      <formula>"*"</formula>
    </cfRule>
  </conditionalFormatting>
  <conditionalFormatting sqref="C22">
    <cfRule type="cellIs" priority="15" operator="equal" aboveAverage="0" equalAverage="0" bottom="0" percent="0" rank="0" text="" dxfId="147">
      <formula>"*"</formula>
    </cfRule>
  </conditionalFormatting>
  <conditionalFormatting sqref="C41:C47">
    <cfRule type="cellIs" priority="16" operator="equal" aboveAverage="0" equalAverage="0" bottom="0" percent="0" rank="0" text="" dxfId="148">
      <formula>"*"</formula>
    </cfRule>
  </conditionalFormatting>
  <conditionalFormatting sqref="F26">
    <cfRule type="cellIs" priority="17" operator="equal" aboveAverage="0" equalAverage="0" bottom="0" percent="0" rank="0" text="" dxfId="50">
      <formula>"*"</formula>
    </cfRule>
  </conditionalFormatting>
  <conditionalFormatting sqref="F47:F48 E38">
    <cfRule type="cellIs" priority="18" operator="equal" aboveAverage="0" equalAverage="0" bottom="0" percent="0" rank="0" text="" dxfId="149">
      <formula>"*"</formula>
    </cfRule>
  </conditionalFormatting>
  <conditionalFormatting sqref="G47:G48 C47:C48">
    <cfRule type="cellIs" priority="19" operator="equal" aboveAverage="0" equalAverage="0" bottom="0" percent="0" rank="0" text="" dxfId="150">
      <formula>"*"</formula>
    </cfRule>
  </conditionalFormatting>
  <conditionalFormatting sqref="G47:G48 C40:C46">
    <cfRule type="cellIs" priority="20" operator="equal" aboveAverage="0" equalAverage="0" bottom="0" percent="0" rank="0" text="" dxfId="151">
      <formula>"*"</formula>
    </cfRule>
  </conditionalFormatting>
  <conditionalFormatting sqref="F40">
    <cfRule type="cellIs" priority="21" operator="equal" aboveAverage="0" equalAverage="0" bottom="0" percent="0" rank="0" text="" dxfId="152">
      <formula>"*"</formula>
    </cfRule>
  </conditionalFormatting>
  <conditionalFormatting sqref="G40">
    <cfRule type="cellIs" priority="22" operator="equal" aboveAverage="0" equalAverage="0" bottom="0" percent="0" rank="0" text="" dxfId="153">
      <formula>"*"</formula>
    </cfRule>
  </conditionalFormatting>
  <conditionalFormatting sqref="G41">
    <cfRule type="cellIs" priority="23" operator="equal" aboveAverage="0" equalAverage="0" bottom="0" percent="0" rank="0" text="" dxfId="154">
      <formula>"*"</formula>
    </cfRule>
  </conditionalFormatting>
  <conditionalFormatting sqref="G44">
    <cfRule type="cellIs" priority="24" operator="equal" aboveAverage="0" equalAverage="0" bottom="0" percent="0" rank="0" text="" dxfId="155">
      <formula>"*"</formula>
    </cfRule>
  </conditionalFormatting>
  <conditionalFormatting sqref="F44">
    <cfRule type="cellIs" priority="25" operator="equal" aboveAverage="0" equalAverage="0" bottom="0" percent="0" rank="0" text="" dxfId="156">
      <formula>"*"</formula>
    </cfRule>
  </conditionalFormatting>
  <conditionalFormatting sqref="F46">
    <cfRule type="cellIs" priority="26" operator="equal" aboveAverage="0" equalAverage="0" bottom="0" percent="0" rank="0" text="" dxfId="157">
      <formula>"*"</formula>
    </cfRule>
  </conditionalFormatting>
  <conditionalFormatting sqref="G46">
    <cfRule type="cellIs" priority="27" operator="equal" aboveAverage="0" equalAverage="0" bottom="0" percent="0" rank="0" text="" dxfId="158">
      <formula>"*"</formula>
    </cfRule>
  </conditionalFormatting>
  <conditionalFormatting sqref="G42:G43">
    <cfRule type="cellIs" priority="28" operator="equal" aboveAverage="0" equalAverage="0" bottom="0" percent="0" rank="0" text="" dxfId="159">
      <formula>"*"</formula>
    </cfRule>
  </conditionalFormatting>
  <conditionalFormatting sqref="G58:G59">
    <cfRule type="cellIs" priority="29" operator="equal" aboveAverage="0" equalAverage="0" bottom="0" percent="0" rank="0" text="" dxfId="160">
      <formula>"Täytä lähtötietoihin!"</formula>
    </cfRule>
  </conditionalFormatting>
  <conditionalFormatting sqref="E53 F58">
    <cfRule type="cellIs" priority="30" operator="equal" aboveAverage="0" equalAverage="0" bottom="0" percent="0" rank="0" text="" dxfId="161">
      <formula>"*"</formula>
    </cfRule>
  </conditionalFormatting>
  <conditionalFormatting sqref="E58">
    <cfRule type="cellIs" priority="31" operator="equal" aboveAverage="0" equalAverage="0" bottom="0" percent="0" rank="0" text="" dxfId="162">
      <formula>"*"</formula>
    </cfRule>
  </conditionalFormatting>
  <conditionalFormatting sqref="F53">
    <cfRule type="cellIs" priority="32" operator="equal" aboveAverage="0" equalAverage="0" bottom="0" percent="0" rank="0" text="" dxfId="163">
      <formula>"*"</formula>
    </cfRule>
  </conditionalFormatting>
  <conditionalFormatting sqref="E58">
    <cfRule type="cellIs" priority="33" operator="equal" aboveAverage="0" equalAverage="0" bottom="0" percent="0" rank="0" text="" dxfId="164">
      <formula>"*"</formula>
    </cfRule>
  </conditionalFormatting>
  <conditionalFormatting sqref="F65">
    <cfRule type="cellIs" priority="34" operator="equal" aboveAverage="0" equalAverage="0" bottom="0" percent="0" rank="0" text="" dxfId="165">
      <formula>"*"</formula>
    </cfRule>
  </conditionalFormatting>
  <conditionalFormatting sqref="C55:C58 E52">
    <cfRule type="cellIs" priority="35" operator="equal" aboveAverage="0" equalAverage="0" bottom="0" percent="0" rank="0" text="" dxfId="166">
      <formula>"*"</formula>
    </cfRule>
  </conditionalFormatting>
  <conditionalFormatting sqref="B63:G63 D71:G71 B62 D62:G62">
    <cfRule type="cellIs" priority="36" operator="equal" aboveAverage="0" equalAverage="0" bottom="0" percent="0" rank="0" text="" dxfId="167">
      <formula>"Täytä lähtötietoihin!"</formula>
    </cfRule>
  </conditionalFormatting>
  <conditionalFormatting sqref="C71 F52">
    <cfRule type="cellIs" priority="37" operator="equal" aboveAverage="0" equalAverage="0" bottom="0" percent="0" rank="0" text="" dxfId="168">
      <formula>"*"</formula>
    </cfRule>
  </conditionalFormatting>
  <conditionalFormatting sqref="E65 C54:C57">
    <cfRule type="cellIs" priority="38" operator="equal" aboveAverage="0" equalAverage="0" bottom="0" percent="0" rank="0" text="" dxfId="169">
      <formula>"*"</formula>
    </cfRule>
  </conditionalFormatting>
  <conditionalFormatting sqref="C59:C60">
    <cfRule type="cellIs" priority="39" operator="equal" aboveAverage="0" equalAverage="0" bottom="0" percent="0" rank="0" text="" dxfId="170">
      <formula>"*"</formula>
    </cfRule>
  </conditionalFormatting>
  <conditionalFormatting sqref="E74">
    <cfRule type="cellIs" priority="40" operator="equal" aboveAverage="0" equalAverage="0" bottom="0" percent="0" rank="0" text="" dxfId="171">
      <formula>"*"</formula>
    </cfRule>
  </conditionalFormatting>
  <conditionalFormatting sqref="E74">
    <cfRule type="cellIs" priority="41" operator="equal" aboveAverage="0" equalAverage="0" bottom="0" percent="0" rank="0" text="" dxfId="172">
      <formula>"*"</formula>
    </cfRule>
  </conditionalFormatting>
  <conditionalFormatting sqref="E16">
    <cfRule type="cellIs" priority="42" operator="equal" aboveAverage="0" equalAverage="0" bottom="0" percent="0" rank="0" text="" dxfId="173">
      <formula>"*"</formula>
    </cfRule>
  </conditionalFormatting>
  <conditionalFormatting sqref="D16">
    <cfRule type="cellIs" priority="43" operator="equal" aboveAverage="0" equalAverage="0" bottom="0" percent="0" rank="0" text="" dxfId="174">
      <formula>"*"</formula>
    </cfRule>
  </conditionalFormatting>
  <conditionalFormatting sqref="E27">
    <cfRule type="cellIs" priority="44" operator="equal" aboveAverage="0" equalAverage="0" bottom="0" percent="0" rank="0" text="" dxfId="175">
      <formula>"*"</formula>
    </cfRule>
  </conditionalFormatting>
  <conditionalFormatting sqref="G28:G33">
    <cfRule type="cellIs" priority="45" operator="equal" aboveAverage="0" equalAverage="0" bottom="0" percent="0" rank="0" text="" dxfId="176">
      <formula>"*"</formula>
    </cfRule>
  </conditionalFormatting>
  <conditionalFormatting sqref="G28:G33">
    <cfRule type="cellIs" priority="46" operator="equal" aboveAverage="0" equalAverage="0" bottom="0" percent="0" rank="0" text="" dxfId="177">
      <formula>"*"</formula>
    </cfRule>
  </conditionalFormatting>
  <conditionalFormatting sqref="G64:G65">
    <cfRule type="cellIs" priority="47" operator="equal" aboveAverage="0" equalAverage="0" bottom="0" percent="0" rank="0" text="" dxfId="178">
      <formula>"*"</formula>
    </cfRule>
  </conditionalFormatting>
  <conditionalFormatting sqref="G66:G70">
    <cfRule type="cellIs" priority="48" operator="equal" aboveAverage="0" equalAverage="0" bottom="0" percent="0" rank="0" text="" dxfId="179">
      <formula>"*"</formula>
    </cfRule>
  </conditionalFormatting>
  <conditionalFormatting sqref="G53 G55 G57">
    <cfRule type="cellIs" priority="49" operator="equal" aboveAverage="0" equalAverage="0" bottom="0" percent="0" rank="0" text="" dxfId="180">
      <formula>"*"</formula>
    </cfRule>
  </conditionalFormatting>
  <conditionalFormatting sqref="G52 G54 G56">
    <cfRule type="cellIs" priority="50" operator="equal" aboveAverage="0" equalAverage="0" bottom="0" percent="0" rank="0" text="" dxfId="181">
      <formula>"*"</formula>
    </cfRule>
  </conditionalFormatting>
  <conditionalFormatting sqref="D7">
    <cfRule type="cellIs" priority="51" operator="equal" aboveAverage="0" equalAverage="0" bottom="0" percent="0" rank="0" text="" dxfId="182">
      <formula>"*"</formula>
    </cfRule>
  </conditionalFormatting>
  <conditionalFormatting sqref="D4 D7">
    <cfRule type="cellIs" priority="52" operator="equal" aboveAverage="0" equalAverage="0" bottom="0" percent="0" rank="0" text="" dxfId="183">
      <formula>"Täytä etusivulle!"</formula>
    </cfRule>
  </conditionalFormatting>
  <conditionalFormatting sqref="F47:G47">
    <cfRule type="cellIs" priority="53" operator="equal" aboveAverage="0" equalAverage="0" bottom="0" percent="0" rank="0" text="" dxfId="184">
      <formula>"*"</formula>
    </cfRule>
  </conditionalFormatting>
  <conditionalFormatting sqref="E66:E70">
    <cfRule type="cellIs" priority="54" operator="equal" aboveAverage="0" equalAverage="0" bottom="0" percent="0" rank="0" text="" dxfId="185">
      <formula>"*"</formula>
    </cfRule>
  </conditionalFormatting>
  <conditionalFormatting sqref="D17">
    <cfRule type="cellIs" priority="55" operator="equal" aboveAverage="0" equalAverage="0" bottom="0" percent="0" rank="0" text="" dxfId="186">
      <formula>"*"</formula>
    </cfRule>
  </conditionalFormatting>
  <conditionalFormatting sqref="E28">
    <cfRule type="cellIs" priority="56" operator="equal" aboveAverage="0" equalAverage="0" bottom="0" percent="0" rank="0" text="" dxfId="187">
      <formula>"*"</formula>
    </cfRule>
  </conditionalFormatting>
  <conditionalFormatting sqref="E29:E33">
    <cfRule type="cellIs" priority="57" operator="equal" aboveAverage="0" equalAverage="0" bottom="0" percent="0" rank="0" text="" dxfId="188">
      <formula>"*"</formula>
    </cfRule>
  </conditionalFormatting>
  <conditionalFormatting sqref="E42:E46">
    <cfRule type="cellIs" priority="58" operator="equal" aboveAverage="0" equalAverage="0" bottom="0" percent="0" rank="0" text="" dxfId="189">
      <formula>"*"</formula>
    </cfRule>
  </conditionalFormatting>
  <conditionalFormatting sqref="F41:F43">
    <cfRule type="cellIs" priority="59" operator="equal" aboveAverage="0" equalAverage="0" bottom="0" percent="0" rank="0" text="" dxfId="190">
      <formula>"*"</formula>
    </cfRule>
  </conditionalFormatting>
  <conditionalFormatting sqref="F45">
    <cfRule type="cellIs" priority="60" operator="equal" aboveAverage="0" equalAverage="0" bottom="0" percent="0" rank="0" text="" dxfId="191">
      <formula>"*"</formula>
    </cfRule>
  </conditionalFormatting>
  <conditionalFormatting sqref="G45">
    <cfRule type="cellIs" priority="61" operator="equal" aboveAverage="0" equalAverage="0" bottom="0" percent="0" rank="0" text="" dxfId="192">
      <formula>"*"</formula>
    </cfRule>
  </conditionalFormatting>
  <conditionalFormatting sqref="E54:E57">
    <cfRule type="cellIs" priority="62" operator="equal" aboveAverage="0" equalAverage="0" bottom="0" percent="0" rank="0" text="" dxfId="193">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94">
      <formula>"*"</formula>
    </cfRule>
  </conditionalFormatting>
  <conditionalFormatting sqref="C3 C11:G12 C24 C35 C50 C72:D73">
    <cfRule type="cellIs" priority="65" operator="equal" aboveAverage="0" equalAverage="0" bottom="0" percent="0" rank="0" text="" dxfId="138">
      <formula>"Täytä lähtötietoihin!"</formula>
    </cfRule>
  </conditionalFormatting>
  <conditionalFormatting sqref="C8">
    <cfRule type="cellIs" priority="66" operator="equal" aboveAverage="0" equalAverage="0" bottom="0" percent="0" rank="0" text="" dxfId="195">
      <formula>"*"</formula>
    </cfRule>
  </conditionalFormatting>
  <conditionalFormatting sqref="C17:C20">
    <cfRule type="expression" priority="67" aboveAverage="0" equalAverage="0" bottom="0" percent="0" rank="0" text="" dxfId="196">
      <formula>LEFT(C17,1)="*"</formula>
    </cfRule>
  </conditionalFormatting>
  <conditionalFormatting sqref="C21">
    <cfRule type="expression" priority="68" aboveAverage="0" equalAverage="0" bottom="0" percent="0" rank="0" text="" dxfId="197">
      <formula>LEFT(C21,1)="*"</formula>
    </cfRule>
  </conditionalFormatting>
  <conditionalFormatting sqref="C32:C33">
    <cfRule type="expression" priority="69" aboveAverage="0" equalAverage="0" bottom="0" percent="0" rank="0" text="" dxfId="148">
      <formula>LEFT(C32,1)="*"</formula>
    </cfRule>
  </conditionalFormatting>
  <conditionalFormatting sqref="C29:C30">
    <cfRule type="expression" priority="70" aboveAverage="0" equalAverage="0" bottom="0" percent="0" rank="0" text="" dxfId="198">
      <formula>LEFT(C29,1)="*"</formula>
    </cfRule>
  </conditionalFormatting>
  <conditionalFormatting sqref="C31 C28">
    <cfRule type="expression" priority="71" aboveAverage="0" equalAverage="0" bottom="0" percent="0" rank="0" text="" dxfId="199">
      <formula>LEFT(C28,1)="*"</formula>
    </cfRule>
  </conditionalFormatting>
  <conditionalFormatting sqref="E26">
    <cfRule type="cellIs" priority="72" operator="equal" aboveAverage="0" equalAverage="0" bottom="0" percent="0" rank="0" text="" dxfId="200">
      <formula>"*"</formula>
    </cfRule>
  </conditionalFormatting>
  <conditionalFormatting sqref="F38">
    <cfRule type="cellIs" priority="73" operator="equal" aboveAverage="0" equalAverage="0" bottom="0" percent="0" rank="0" text="" dxfId="201">
      <formula>"*"</formula>
    </cfRule>
  </conditionalFormatting>
  <conditionalFormatting sqref="G38">
    <cfRule type="cellIs" priority="74" operator="equal" aboveAverage="0" equalAverage="0" bottom="0" percent="0" rank="0" text="" dxfId="202">
      <formula>"*"</formula>
    </cfRule>
  </conditionalFormatting>
  <conditionalFormatting sqref="C62">
    <cfRule type="cellIs" priority="75" operator="equal" aboveAverage="0" equalAverage="0" bottom="0" percent="0" rank="0" text="" dxfId="171">
      <formula>"Täytä lähtötietoihin!"</formula>
    </cfRule>
  </conditionalFormatting>
  <conditionalFormatting sqref="C66:C68 C70">
    <cfRule type="cellIs" priority="76" operator="equal" aboveAverage="0" equalAverage="0" bottom="0" percent="0" rank="0" text="" dxfId="203">
      <formula>"*"</formula>
    </cfRule>
  </conditionalFormatting>
  <conditionalFormatting sqref="C69">
    <cfRule type="cellIs" priority="77" operator="equal" aboveAverage="0" equalAverage="0" bottom="0" percent="0" rank="0" text="" dxfId="204">
      <formula>"*"</formula>
    </cfRule>
  </conditionalFormatting>
  <conditionalFormatting sqref="E64">
    <cfRule type="cellIs" priority="78" operator="equal" aboveAverage="0" equalAverage="0" bottom="0" percent="0" rank="0" text="" dxfId="205">
      <formula>"*"</formula>
    </cfRule>
  </conditionalFormatting>
  <conditionalFormatting sqref="F64">
    <cfRule type="cellIs" priority="79" operator="equal" aboveAverage="0" equalAverage="0" bottom="0" percent="0" rank="0" text="" dxfId="206">
      <formula>"*"</formula>
    </cfRule>
  </conditionalFormatting>
  <conditionalFormatting sqref="C74">
    <cfRule type="cellIs" priority="80" operator="equal" aboveAverage="0" equalAverage="0" bottom="0" percent="0" rank="0" text="" dxfId="207">
      <formula>"*"</formula>
    </cfRule>
  </conditionalFormatting>
  <dataValidations count="1">
    <dataValidation allowBlank="true"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AMJ67"/>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V32" activeCellId="0" sqref="V32"/>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7.29"/>
    <col collapsed="false" customWidth="true" hidden="false" outlineLevel="0" max="4" min="4" style="98" width="16.57"/>
    <col collapsed="false" customWidth="true" hidden="false" outlineLevel="0" max="8" min="5" style="98" width="12.57"/>
    <col collapsed="false" customWidth="true" hidden="false" outlineLevel="0" max="9" min="9" style="98" width="10.71"/>
    <col collapsed="false" customWidth="true" hidden="false" outlineLevel="0" max="10" min="10" style="98" width="2.31"/>
    <col collapsed="false" customWidth="true" hidden="false" outlineLevel="0" max="11" min="11" style="98" width="3.42"/>
    <col collapsed="false" customWidth="false" hidden="false" outlineLevel="0" max="977" min="12" style="98" width="9.13"/>
    <col collapsed="false" customWidth="true" hidden="false" outlineLevel="0" max="1024" min="978" style="0" width="11.52"/>
  </cols>
  <sheetData>
    <row r="1" customFormat="false" ht="12.8" hidden="false" customHeight="false" outlineLevel="0" collapsed="false">
      <c r="A1" s="97" t="s">
        <v>0</v>
      </c>
    </row>
    <row r="2" s="297" customFormat="true" ht="27.75" hidden="false" customHeight="true" outlineLevel="0" collapsed="false">
      <c r="A2" s="292" t="s">
        <v>399</v>
      </c>
      <c r="B2" s="293"/>
      <c r="C2" s="294" t="s">
        <v>400</v>
      </c>
      <c r="D2" s="294"/>
      <c r="E2" s="295"/>
      <c r="F2" s="295"/>
      <c r="G2" s="295"/>
      <c r="H2" s="295"/>
      <c r="I2" s="295"/>
      <c r="J2" s="296"/>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401</v>
      </c>
      <c r="B3" s="105"/>
      <c r="C3" s="298" t="s">
        <v>402</v>
      </c>
      <c r="D3" s="298"/>
      <c r="E3" s="298"/>
      <c r="F3" s="298"/>
      <c r="G3" s="298"/>
      <c r="H3" s="298"/>
      <c r="I3" s="298"/>
      <c r="J3" s="298"/>
    </row>
    <row r="4" customFormat="false" ht="12.8" hidden="false" customHeight="false" outlineLevel="0" collapsed="false">
      <c r="A4" s="97" t="s">
        <v>403</v>
      </c>
      <c r="B4" s="105"/>
      <c r="C4" s="68"/>
      <c r="D4" s="5"/>
      <c r="E4" s="5"/>
      <c r="F4" s="5"/>
      <c r="G4" s="5"/>
      <c r="H4" s="5"/>
      <c r="I4" s="5"/>
      <c r="J4" s="106"/>
    </row>
    <row r="5" customFormat="false" ht="12.85" hidden="false" customHeight="false" outlineLevel="0" collapsed="false">
      <c r="A5" s="97" t="s">
        <v>404</v>
      </c>
      <c r="B5" s="101"/>
      <c r="C5" s="102" t="s">
        <v>405</v>
      </c>
      <c r="D5" s="102"/>
      <c r="E5" s="103"/>
      <c r="F5" s="103"/>
      <c r="G5" s="103"/>
      <c r="H5" s="103"/>
      <c r="I5" s="103"/>
      <c r="J5" s="104"/>
    </row>
    <row r="6" customFormat="false" ht="12.8" hidden="false" customHeight="false" outlineLevel="0" collapsed="false">
      <c r="A6" s="97" t="s">
        <v>406</v>
      </c>
      <c r="B6" s="105"/>
      <c r="C6" s="0"/>
      <c r="D6" s="5"/>
      <c r="E6" s="5"/>
      <c r="F6" s="5"/>
      <c r="G6" s="5"/>
      <c r="H6" s="5"/>
      <c r="I6" s="5"/>
      <c r="J6" s="106"/>
      <c r="K6" s="5"/>
    </row>
    <row r="7" customFormat="false" ht="12.8" hidden="false" customHeight="false" outlineLevel="0" collapsed="false">
      <c r="A7" s="97" t="s">
        <v>407</v>
      </c>
      <c r="B7" s="105"/>
      <c r="C7" s="299" t="str">
        <f aca="false">A3</f>
        <v>#function[solita.etp.service.energiatodistus-pdf/fn--29239]</v>
      </c>
      <c r="D7" s="111"/>
      <c r="E7" s="111"/>
      <c r="F7" s="300"/>
      <c r="G7" s="111"/>
      <c r="H7" s="111"/>
      <c r="I7" s="111"/>
      <c r="J7" s="301"/>
      <c r="K7" s="113"/>
    </row>
    <row r="8" customFormat="false" ht="12.8" hidden="false" customHeight="false" outlineLevel="0" collapsed="false">
      <c r="A8" s="97" t="s">
        <v>408</v>
      </c>
      <c r="B8" s="105"/>
      <c r="C8" s="5"/>
      <c r="D8" s="5"/>
      <c r="E8" s="5"/>
      <c r="F8" s="5"/>
      <c r="G8" s="5"/>
      <c r="H8" s="5"/>
      <c r="I8" s="5"/>
      <c r="J8" s="106"/>
    </row>
    <row r="9" customFormat="false" ht="12.75" hidden="false" customHeight="true" outlineLevel="0" collapsed="false">
      <c r="A9" s="97" t="s">
        <v>409</v>
      </c>
      <c r="B9" s="114"/>
      <c r="C9" s="115"/>
      <c r="D9" s="115"/>
      <c r="E9" s="115"/>
      <c r="F9" s="115"/>
      <c r="G9" s="115"/>
      <c r="H9" s="115"/>
      <c r="I9" s="115"/>
      <c r="J9" s="116"/>
    </row>
    <row r="10" s="297" customFormat="true" ht="21.95" hidden="false" customHeight="true" outlineLevel="0" collapsed="false">
      <c r="A10" s="292" t="s">
        <v>410</v>
      </c>
      <c r="B10" s="302"/>
      <c r="C10" s="303" t="s">
        <v>411</v>
      </c>
      <c r="D10" s="304"/>
      <c r="E10" s="305"/>
      <c r="F10" s="306"/>
      <c r="G10" s="307"/>
      <c r="H10" s="308" t="s">
        <v>59</v>
      </c>
      <c r="I10" s="308" t="s">
        <v>60</v>
      </c>
      <c r="J10" s="308"/>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412</v>
      </c>
      <c r="B11" s="105"/>
      <c r="C11" s="5"/>
      <c r="D11" s="5"/>
      <c r="E11" s="309"/>
      <c r="F11" s="47"/>
      <c r="G11" s="310"/>
      <c r="H11" s="123"/>
      <c r="I11" s="311"/>
      <c r="J11" s="310"/>
    </row>
    <row r="12" customFormat="false" ht="12.85" hidden="false" customHeight="false" outlineLevel="0" collapsed="false">
      <c r="A12" s="97" t="s">
        <v>413</v>
      </c>
      <c r="B12" s="105"/>
      <c r="C12" s="108" t="s">
        <v>414</v>
      </c>
      <c r="D12" s="108"/>
      <c r="E12" s="312"/>
      <c r="F12" s="313"/>
      <c r="G12" s="314"/>
      <c r="H12" s="240" t="str">
        <f aca="false">A4</f>
        <v>[:toteutunut-ostoenergiankulutus :ostettu-energia :kaukolampo-vuosikulutus]</v>
      </c>
      <c r="I12" s="315" t="str">
        <f aca="false">A5</f>
        <v>[:toteutunut-ostoenergiankulutus :ostettu-energia :kaukolampo-vuosikulutus-nettoala]</v>
      </c>
      <c r="J12" s="316"/>
    </row>
    <row r="13" customFormat="false" ht="12.8" hidden="false" customHeight="false" outlineLevel="0" collapsed="false">
      <c r="A13" s="97" t="s">
        <v>415</v>
      </c>
      <c r="B13" s="105"/>
      <c r="C13" s="108"/>
      <c r="D13" s="108"/>
      <c r="E13" s="312"/>
      <c r="F13" s="313"/>
      <c r="G13" s="314"/>
      <c r="H13" s="240"/>
      <c r="I13" s="315"/>
      <c r="J13" s="316"/>
    </row>
    <row r="14" customFormat="false" ht="12.85" hidden="false" customHeight="false" outlineLevel="0" collapsed="false">
      <c r="A14" s="97" t="s">
        <v>416</v>
      </c>
      <c r="B14" s="105"/>
      <c r="C14" s="108" t="s">
        <v>417</v>
      </c>
      <c r="D14" s="108"/>
      <c r="E14" s="312"/>
      <c r="F14" s="313"/>
      <c r="G14" s="314"/>
      <c r="H14" s="240" t="str">
        <f aca="false">A6</f>
        <v>[:toteutunut-ostoenergiankulutus :ostettu-energia :kokonaissahko-vuosikulutus]</v>
      </c>
      <c r="I14" s="315" t="str">
        <f aca="false">A7</f>
        <v>[:toteutunut-ostoenergiankulutus :ostettu-energia :kokonaissahko-vuosikulutus-nettoala]</v>
      </c>
      <c r="J14" s="316"/>
    </row>
    <row r="15" customFormat="false" ht="12.8" hidden="false" customHeight="false" outlineLevel="0" collapsed="false">
      <c r="A15" s="97" t="s">
        <v>418</v>
      </c>
      <c r="B15" s="105"/>
      <c r="C15" s="108"/>
      <c r="D15" s="108"/>
      <c r="E15" s="312"/>
      <c r="F15" s="313"/>
      <c r="G15" s="314"/>
      <c r="H15" s="240"/>
      <c r="I15" s="315"/>
      <c r="J15" s="316"/>
    </row>
    <row r="16" customFormat="false" ht="12.85" hidden="false" customHeight="false" outlineLevel="0" collapsed="false">
      <c r="A16" s="97" t="s">
        <v>419</v>
      </c>
      <c r="B16" s="105"/>
      <c r="C16" s="317" t="s">
        <v>420</v>
      </c>
      <c r="D16" s="108"/>
      <c r="E16" s="312"/>
      <c r="F16" s="313"/>
      <c r="G16" s="314"/>
      <c r="H16" s="240" t="str">
        <f aca="false">A8</f>
        <v>[:toteutunut-ostoenergiankulutus :ostettu-energia :kiinteistosahko-vuosikulutus]</v>
      </c>
      <c r="I16" s="315" t="str">
        <f aca="false">A9</f>
        <v>[:toteutunut-ostoenergiankulutus :ostettu-energia :kiinteistosahko-vuosikulutus-nettoala]</v>
      </c>
      <c r="J16" s="316"/>
    </row>
    <row r="17" customFormat="false" ht="12.85" hidden="false" customHeight="false" outlineLevel="0" collapsed="false">
      <c r="A17" s="97" t="s">
        <v>421</v>
      </c>
      <c r="B17" s="105"/>
      <c r="C17" s="317" t="s">
        <v>422</v>
      </c>
      <c r="D17" s="108"/>
      <c r="E17" s="312"/>
      <c r="F17" s="313"/>
      <c r="G17" s="314"/>
      <c r="H17" s="240" t="str">
        <f aca="false">A10</f>
        <v>[:toteutunut-ostoenergiankulutus :ostettu-energia :kayttajasahko-vuosikulutus]</v>
      </c>
      <c r="I17" s="315" t="str">
        <f aca="false">A11</f>
        <v>[:toteutunut-ostoenergiankulutus :ostettu-energia :kayttajasahko-vuosikulutus-nettoala]</v>
      </c>
      <c r="J17" s="316"/>
    </row>
    <row r="18" customFormat="false" ht="12.8" hidden="false" customHeight="false" outlineLevel="0" collapsed="false">
      <c r="A18" s="97" t="s">
        <v>423</v>
      </c>
      <c r="B18" s="105"/>
      <c r="C18" s="317"/>
      <c r="D18" s="108"/>
      <c r="E18" s="312"/>
      <c r="F18" s="313"/>
      <c r="G18" s="312"/>
      <c r="H18" s="240"/>
      <c r="I18" s="315"/>
      <c r="J18" s="316"/>
    </row>
    <row r="19" customFormat="false" ht="12.85" hidden="false" customHeight="false" outlineLevel="0" collapsed="false">
      <c r="A19" s="97" t="s">
        <v>424</v>
      </c>
      <c r="B19" s="105"/>
      <c r="C19" s="108" t="s">
        <v>309</v>
      </c>
      <c r="D19" s="108"/>
      <c r="E19" s="108"/>
      <c r="F19" s="108"/>
      <c r="G19" s="108"/>
      <c r="H19" s="240" t="str">
        <f aca="false">A12</f>
        <v>[:toteutunut-ostoenergiankulutus :ostettu-energia :kaukojaahdytys-vuosikulutus]</v>
      </c>
      <c r="I19" s="315" t="str">
        <f aca="false">A13</f>
        <v>[:toteutunut-ostoenergiankulutus :ostettu-energia :kaukojaahdytys-vuosikulutus-nettoala]</v>
      </c>
      <c r="J19" s="316"/>
    </row>
    <row r="20" customFormat="false" ht="12.8" hidden="false" customHeight="false" outlineLevel="0" collapsed="false">
      <c r="A20" s="97" t="s">
        <v>425</v>
      </c>
      <c r="B20" s="114"/>
      <c r="C20" s="318"/>
      <c r="D20" s="318"/>
      <c r="E20" s="318"/>
      <c r="F20" s="318"/>
      <c r="G20" s="318"/>
      <c r="H20" s="319"/>
      <c r="I20" s="320"/>
      <c r="J20" s="321"/>
    </row>
    <row r="21" s="297" customFormat="true" ht="35.95" hidden="false" customHeight="false" outlineLevel="0" collapsed="false">
      <c r="A21" s="292" t="s">
        <v>426</v>
      </c>
      <c r="B21" s="302"/>
      <c r="C21" s="303" t="s">
        <v>427</v>
      </c>
      <c r="D21" s="303"/>
      <c r="E21" s="322" t="s">
        <v>428</v>
      </c>
      <c r="F21" s="323" t="s">
        <v>429</v>
      </c>
      <c r="G21" s="322" t="s">
        <v>430</v>
      </c>
      <c r="H21" s="323" t="s">
        <v>59</v>
      </c>
      <c r="I21" s="323" t="s">
        <v>60</v>
      </c>
      <c r="J21" s="323"/>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431</v>
      </c>
      <c r="B22" s="99"/>
      <c r="C22" s="324"/>
      <c r="D22" s="324"/>
      <c r="E22" s="325"/>
      <c r="F22" s="326"/>
      <c r="G22" s="327"/>
      <c r="H22" s="328"/>
      <c r="I22" s="329"/>
      <c r="J22" s="330"/>
    </row>
    <row r="23" customFormat="false" ht="14.25" hidden="false" customHeight="true" outlineLevel="0" collapsed="false">
      <c r="A23" s="97" t="s">
        <v>432</v>
      </c>
      <c r="B23" s="105"/>
      <c r="C23" s="108" t="s">
        <v>433</v>
      </c>
      <c r="D23" s="108"/>
      <c r="E23" s="240" t="str">
        <f aca="false">A34</f>
        <v>[:toteutunut-ostoenergiankulutus :ostetut-polttoaineet :kevyt-polttooljy]</v>
      </c>
      <c r="F23" s="331" t="s">
        <v>434</v>
      </c>
      <c r="G23" s="332" t="n">
        <v>10</v>
      </c>
      <c r="H23" s="315" t="str">
        <f aca="false">A35</f>
        <v>[:toteutunut-ostoenergiankulutus :ostetut-polttoaineet :kevyt-polttooljy-kwh]</v>
      </c>
      <c r="I23" s="315" t="str">
        <f aca="false">A36</f>
        <v>[:toteutunut-ostoenergiankulutus :ostetut-polttoaineet :kevyt-polttooljy-kwh-nettoala]</v>
      </c>
      <c r="J23" s="316"/>
    </row>
    <row r="24" customFormat="false" ht="12.85" hidden="false" customHeight="false" outlineLevel="0" collapsed="false">
      <c r="A24" s="97" t="s">
        <v>435</v>
      </c>
      <c r="B24" s="105"/>
      <c r="C24" s="108" t="s">
        <v>436</v>
      </c>
      <c r="D24" s="108"/>
      <c r="E24" s="240" t="str">
        <f aca="false">A37</f>
        <v>[:toteutunut-ostoenergiankulutus :ostetut-polttoaineet :pilkkeet-havu-sekapuu]</v>
      </c>
      <c r="F24" s="331" t="s">
        <v>437</v>
      </c>
      <c r="G24" s="332" t="n">
        <v>1300</v>
      </c>
      <c r="H24" s="315" t="str">
        <f aca="false">A38</f>
        <v>[:toteutunut-ostoenergiankulutus :ostetut-polttoaineet :pilkkeet-havu-sekapuu-kwh]</v>
      </c>
      <c r="I24" s="315" t="str">
        <f aca="false">A39</f>
        <v>[:toteutunut-ostoenergiankulutus :ostetut-polttoaineet :pilkkeet-havu-sekapuu-kwh-nettoala]</v>
      </c>
      <c r="J24" s="316"/>
    </row>
    <row r="25" customFormat="false" ht="12.85" hidden="false" customHeight="false" outlineLevel="0" collapsed="false">
      <c r="A25" s="97" t="s">
        <v>438</v>
      </c>
      <c r="B25" s="105"/>
      <c r="C25" s="108" t="s">
        <v>439</v>
      </c>
      <c r="D25" s="108"/>
      <c r="E25" s="240" t="str">
        <f aca="false">A40</f>
        <v>[:toteutunut-ostoenergiankulutus :ostetut-polttoaineet :pilkkeet-koivu]</v>
      </c>
      <c r="F25" s="331" t="s">
        <v>437</v>
      </c>
      <c r="G25" s="332" t="n">
        <v>1700</v>
      </c>
      <c r="H25" s="315" t="str">
        <f aca="false">A41</f>
        <v>[:toteutunut-ostoenergiankulutus :ostetut-polttoaineet :pilkkeet-koivu-kwh]</v>
      </c>
      <c r="I25" s="315" t="str">
        <f aca="false">A42</f>
        <v>[:toteutunut-ostoenergiankulutus :ostetut-polttoaineet :pilkkeet-koivu-kwh-nettoala]</v>
      </c>
      <c r="J25" s="316"/>
    </row>
    <row r="26" customFormat="false" ht="12.85" hidden="false" customHeight="false" outlineLevel="0" collapsed="false">
      <c r="A26" s="97" t="s">
        <v>440</v>
      </c>
      <c r="B26" s="105"/>
      <c r="C26" s="108" t="s">
        <v>441</v>
      </c>
      <c r="D26" s="108"/>
      <c r="E26" s="240" t="str">
        <f aca="false">A43</f>
        <v>[:toteutunut-ostoenergiankulutus :ostetut-polttoaineet :puupelletit]</v>
      </c>
      <c r="F26" s="331" t="s">
        <v>442</v>
      </c>
      <c r="G26" s="332" t="n">
        <v>4.7</v>
      </c>
      <c r="H26" s="315" t="str">
        <f aca="false">A44</f>
        <v>[:toteutunut-ostoenergiankulutus :ostetut-polttoaineet :puupelletit-kwh]</v>
      </c>
      <c r="I26" s="315" t="str">
        <f aca="false">A45</f>
        <v>[:toteutunut-ostoenergiankulutus :ostetut-polttoaineet :puupelletit-kwh-nettoala]</v>
      </c>
      <c r="J26" s="316"/>
    </row>
    <row r="27" customFormat="false" ht="12.8" hidden="false" customHeight="false" outlineLevel="0" collapsed="false">
      <c r="A27" s="97" t="s">
        <v>443</v>
      </c>
      <c r="B27" s="105"/>
      <c r="C27" s="333" t="str">
        <f aca="false">A46</f>
        <v>[:toteutunut-ostoenergiankulutus :ostetut-polttoaineet :muu 0 :nimi]</v>
      </c>
      <c r="D27" s="333"/>
      <c r="E27" s="240" t="str">
        <f aca="false">A47</f>
        <v>[:toteutunut-ostoenergiankulutus :ostetut-polttoaineet :muu 0 :maara-vuodessa]</v>
      </c>
      <c r="F27" s="334" t="str">
        <f aca="false">A48</f>
        <v>[:toteutunut-ostoenergiankulutus :ostetut-polttoaineet :muu 0 :yksikko]</v>
      </c>
      <c r="G27" s="188" t="str">
        <f aca="false">A49</f>
        <v>[:toteutunut-ostoenergiankulutus :ostetut-polttoaineet :muu 0 :muunnoskerroin]</v>
      </c>
      <c r="H27" s="128" t="str">
        <f aca="false">A50</f>
        <v>[:toteutunut-ostoenergiankulutus :ostetut-polttoaineet :muu 0 :kwh]</v>
      </c>
      <c r="I27" s="315" t="str">
        <f aca="false">A51</f>
        <v>[:toteutunut-ostoenergiankulutus :ostetut-polttoaineet :muu 0 :kwh-nettoala]</v>
      </c>
      <c r="J27" s="335"/>
    </row>
    <row r="28" customFormat="false" ht="12.8" hidden="false" customHeight="false" outlineLevel="0" collapsed="false">
      <c r="A28" s="97" t="s">
        <v>444</v>
      </c>
      <c r="B28" s="105"/>
      <c r="C28" s="333" t="str">
        <f aca="false">A52</f>
        <v>[:toteutunut-ostoenergiankulutus :ostetut-polttoaineet :muu 1 :nimi]</v>
      </c>
      <c r="D28" s="333"/>
      <c r="E28" s="240" t="str">
        <f aca="false">A53</f>
        <v>[:toteutunut-ostoenergiankulutus :ostetut-polttoaineet :muu 1 :maara-vuodessa]</v>
      </c>
      <c r="F28" s="334" t="str">
        <f aca="false">A54</f>
        <v>[:toteutunut-ostoenergiankulutus :ostetut-polttoaineet :muu 1 :yksikko]</v>
      </c>
      <c r="G28" s="188" t="str">
        <f aca="false">A55</f>
        <v>[:toteutunut-ostoenergiankulutus :ostetut-polttoaineet :muu 1 :muunnoskerroin]</v>
      </c>
      <c r="H28" s="128" t="str">
        <f aca="false">A56</f>
        <v>[:toteutunut-ostoenergiankulutus :ostetut-polttoaineet :muu 1 :kwh]</v>
      </c>
      <c r="I28" s="315" t="str">
        <f aca="false">A57</f>
        <v>[:toteutunut-ostoenergiankulutus :ostetut-polttoaineet :muu 1 :kwh-nettoala]</v>
      </c>
      <c r="J28" s="335"/>
    </row>
    <row r="29" customFormat="false" ht="12.75" hidden="false" customHeight="true" outlineLevel="0" collapsed="false">
      <c r="A29" s="97" t="s">
        <v>445</v>
      </c>
      <c r="B29" s="105"/>
      <c r="C29" s="336" t="s">
        <v>446</v>
      </c>
      <c r="D29" s="336"/>
      <c r="E29" s="240"/>
      <c r="F29" s="337"/>
      <c r="G29" s="209"/>
      <c r="H29" s="128"/>
      <c r="I29" s="315"/>
      <c r="J29" s="316"/>
    </row>
    <row r="30" customFormat="false" ht="12.8" hidden="false" customHeight="false" outlineLevel="0" collapsed="false">
      <c r="A30" s="97" t="s">
        <v>447</v>
      </c>
      <c r="B30" s="105"/>
      <c r="C30" s="336"/>
      <c r="D30" s="336"/>
      <c r="E30" s="240"/>
      <c r="F30" s="337"/>
      <c r="G30" s="209"/>
      <c r="H30" s="128"/>
      <c r="I30" s="315"/>
      <c r="J30" s="316"/>
    </row>
    <row r="31" customFormat="false" ht="12.8" hidden="false" customHeight="false" outlineLevel="0" collapsed="false">
      <c r="A31" s="97" t="s">
        <v>448</v>
      </c>
      <c r="B31" s="105"/>
      <c r="C31" s="336"/>
      <c r="D31" s="336"/>
      <c r="E31" s="209"/>
      <c r="F31" s="337"/>
      <c r="G31" s="209"/>
      <c r="H31" s="338"/>
      <c r="I31" s="339"/>
      <c r="J31" s="316"/>
    </row>
    <row r="32" customFormat="false" ht="12.8" hidden="false" customHeight="false" outlineLevel="0" collapsed="false">
      <c r="A32" s="97" t="s">
        <v>449</v>
      </c>
      <c r="B32" s="105"/>
      <c r="C32" s="336"/>
      <c r="D32" s="336"/>
      <c r="E32" s="209"/>
      <c r="F32" s="337"/>
      <c r="G32" s="209"/>
      <c r="H32" s="338"/>
      <c r="I32" s="339"/>
      <c r="J32" s="316"/>
    </row>
    <row r="33" customFormat="false" ht="12.8" hidden="false" customHeight="false" outlineLevel="0" collapsed="false">
      <c r="A33" s="97" t="s">
        <v>450</v>
      </c>
      <c r="B33" s="105"/>
      <c r="C33" s="340"/>
      <c r="D33" s="340"/>
      <c r="E33" s="209"/>
      <c r="F33" s="337"/>
      <c r="G33" s="209"/>
      <c r="H33" s="338"/>
      <c r="I33" s="339"/>
      <c r="J33" s="316"/>
    </row>
    <row r="34" customFormat="false" ht="12.8" hidden="false" customHeight="false" outlineLevel="0" collapsed="false">
      <c r="A34" s="97" t="s">
        <v>451</v>
      </c>
      <c r="B34" s="114"/>
      <c r="C34" s="341"/>
      <c r="D34" s="341"/>
      <c r="E34" s="214"/>
      <c r="F34" s="342"/>
      <c r="G34" s="214"/>
      <c r="H34" s="343"/>
      <c r="I34" s="344"/>
      <c r="J34" s="321"/>
    </row>
    <row r="35" customFormat="false" ht="12.8" hidden="false" customHeight="false" outlineLevel="0" collapsed="false">
      <c r="A35" s="97" t="s">
        <v>452</v>
      </c>
      <c r="B35" s="105"/>
      <c r="C35" s="303" t="s">
        <v>453</v>
      </c>
      <c r="D35" s="303"/>
      <c r="E35" s="312"/>
      <c r="F35" s="313"/>
      <c r="G35" s="312"/>
      <c r="H35" s="345"/>
      <c r="I35" s="346"/>
      <c r="J35" s="316"/>
    </row>
    <row r="36" customFormat="false" ht="15" hidden="false" customHeight="true" outlineLevel="0" collapsed="false">
      <c r="A36" s="97" t="s">
        <v>454</v>
      </c>
      <c r="B36" s="105"/>
      <c r="C36" s="303"/>
      <c r="D36" s="303"/>
      <c r="E36" s="312"/>
      <c r="F36" s="313"/>
      <c r="G36" s="312"/>
      <c r="H36" s="120" t="s">
        <v>59</v>
      </c>
      <c r="I36" s="120" t="s">
        <v>60</v>
      </c>
      <c r="J36" s="120"/>
    </row>
    <row r="37" customFormat="false" ht="12.8" hidden="false" customHeight="false" outlineLevel="0" collapsed="false">
      <c r="A37" s="97" t="s">
        <v>455</v>
      </c>
      <c r="B37" s="99"/>
      <c r="C37" s="347"/>
      <c r="D37" s="347"/>
      <c r="E37" s="348"/>
      <c r="F37" s="349"/>
      <c r="G37" s="349"/>
      <c r="H37" s="350"/>
      <c r="I37" s="351"/>
      <c r="J37" s="352"/>
    </row>
    <row r="38" customFormat="false" ht="12.85" hidden="false" customHeight="false" outlineLevel="0" collapsed="false">
      <c r="A38" s="97" t="s">
        <v>456</v>
      </c>
      <c r="B38" s="105"/>
      <c r="C38" s="32" t="s">
        <v>457</v>
      </c>
      <c r="D38" s="32"/>
      <c r="E38" s="353"/>
      <c r="F38" s="354"/>
      <c r="G38" s="354"/>
      <c r="H38" s="240" t="str">
        <f aca="false">A58</f>
        <v>[:toteutunut-ostoenergiankulutus :sahko-vuosikulutus-yhteensa]</v>
      </c>
      <c r="I38" s="315" t="str">
        <f aca="false">A59</f>
        <v>[:toteutunut-ostoenergiankulutus :sahko-vuosikulutus-yhteensa-nettoala]</v>
      </c>
      <c r="J38" s="316"/>
    </row>
    <row r="39" customFormat="false" ht="12.8" hidden="false" customHeight="false" outlineLevel="0" collapsed="false">
      <c r="A39" s="97" t="s">
        <v>458</v>
      </c>
      <c r="B39" s="105"/>
      <c r="C39" s="32"/>
      <c r="D39" s="32"/>
      <c r="E39" s="353"/>
      <c r="F39" s="354"/>
      <c r="G39" s="354"/>
      <c r="H39" s="355"/>
      <c r="I39" s="356"/>
      <c r="J39" s="316"/>
    </row>
    <row r="40" customFormat="false" ht="12.85" hidden="false" customHeight="false" outlineLevel="0" collapsed="false">
      <c r="A40" s="97" t="s">
        <v>459</v>
      </c>
      <c r="B40" s="105"/>
      <c r="C40" s="32" t="s">
        <v>460</v>
      </c>
      <c r="D40" s="32"/>
      <c r="E40" s="353"/>
      <c r="F40" s="354"/>
      <c r="G40" s="354"/>
      <c r="H40" s="240" t="str">
        <f aca="false">A60</f>
        <v>[:toteutunut-ostoenergiankulutus :kaukolampo-vuosikulutus-yhteensa]</v>
      </c>
      <c r="I40" s="357" t="str">
        <f aca="false">A61</f>
        <v>[:toteutunut-ostoenergiankulutus :kaukolampo-vuosikulutus-yhteensa-nettoala]</v>
      </c>
      <c r="J40" s="316"/>
    </row>
    <row r="41" customFormat="false" ht="12.8" hidden="false" customHeight="false" outlineLevel="0" collapsed="false">
      <c r="A41" s="97" t="s">
        <v>461</v>
      </c>
      <c r="B41" s="105"/>
      <c r="C41" s="32"/>
      <c r="D41" s="32"/>
      <c r="E41" s="353"/>
      <c r="F41" s="354"/>
      <c r="G41" s="354"/>
      <c r="H41" s="240"/>
      <c r="I41" s="357"/>
      <c r="J41" s="316"/>
    </row>
    <row r="42" customFormat="false" ht="12.85" hidden="false" customHeight="false" outlineLevel="0" collapsed="false">
      <c r="A42" s="97" t="s">
        <v>462</v>
      </c>
      <c r="B42" s="105"/>
      <c r="C42" s="32" t="s">
        <v>463</v>
      </c>
      <c r="D42" s="32"/>
      <c r="E42" s="353"/>
      <c r="F42" s="354"/>
      <c r="G42" s="354"/>
      <c r="H42" s="240" t="str">
        <f aca="false">A62</f>
        <v>[:toteutunut-ostoenergiankulutus :polttoaineet-vuosikulutus-yhteensa]</v>
      </c>
      <c r="I42" s="315" t="str">
        <f aca="false">A63</f>
        <v>[:toteutunut-ostoenergiankulutus :polttoaineet-vuosikulutus-yhteensa-nettoala]</v>
      </c>
      <c r="J42" s="316"/>
    </row>
    <row r="43" customFormat="false" ht="12.8" hidden="false" customHeight="false" outlineLevel="0" collapsed="false">
      <c r="A43" s="97" t="s">
        <v>464</v>
      </c>
      <c r="B43" s="105"/>
      <c r="C43" s="32"/>
      <c r="D43" s="32"/>
      <c r="E43" s="353"/>
      <c r="F43" s="354"/>
      <c r="G43" s="354"/>
      <c r="H43" s="240"/>
      <c r="I43" s="357"/>
      <c r="J43" s="316"/>
    </row>
    <row r="44" customFormat="false" ht="12.85" hidden="false" customHeight="false" outlineLevel="0" collapsed="false">
      <c r="A44" s="97" t="s">
        <v>465</v>
      </c>
      <c r="B44" s="105"/>
      <c r="C44" s="32" t="s">
        <v>309</v>
      </c>
      <c r="D44" s="32"/>
      <c r="E44" s="353"/>
      <c r="F44" s="354"/>
      <c r="G44" s="354"/>
      <c r="H44" s="240" t="str">
        <f aca="false">A64</f>
        <v>[:toteutunut-ostoenergiankulutus :kaukojaahdytys-vuosikulutus-yhteensa]</v>
      </c>
      <c r="I44" s="315" t="str">
        <f aca="false">A65</f>
        <v>[:toteutunut-ostoenergiankulutus :kaukojaahdytys-vuosikulutus-yhteensa-nettoala]</v>
      </c>
      <c r="J44" s="316"/>
    </row>
    <row r="45" customFormat="false" ht="12.8" hidden="false" customHeight="false" outlineLevel="0" collapsed="false">
      <c r="A45" s="97" t="s">
        <v>466</v>
      </c>
      <c r="B45" s="105"/>
      <c r="C45" s="32"/>
      <c r="D45" s="32"/>
      <c r="E45" s="353"/>
      <c r="F45" s="354"/>
      <c r="G45" s="354"/>
      <c r="H45" s="240"/>
      <c r="I45" s="357"/>
      <c r="J45" s="316"/>
    </row>
    <row r="46" customFormat="false" ht="12.85" hidden="false" customHeight="false" outlineLevel="0" collapsed="false">
      <c r="A46" s="97" t="s">
        <v>467</v>
      </c>
      <c r="B46" s="105"/>
      <c r="C46" s="16" t="s">
        <v>295</v>
      </c>
      <c r="D46" s="16"/>
      <c r="E46" s="5"/>
      <c r="F46" s="47"/>
      <c r="G46" s="47"/>
      <c r="H46" s="315" t="str">
        <f aca="false">A66</f>
        <v>[:toteutunut-ostoenergiankulutus :summa]</v>
      </c>
      <c r="I46" s="315" t="str">
        <f aca="false">A67</f>
        <v>[:toteutunut-ostoenergiankulutus :summa-nettoala]</v>
      </c>
      <c r="J46" s="358"/>
    </row>
    <row r="47" customFormat="false" ht="12.8" hidden="false" customHeight="false" outlineLevel="0" collapsed="false">
      <c r="A47" s="97" t="s">
        <v>468</v>
      </c>
      <c r="B47" s="114"/>
      <c r="C47" s="359"/>
      <c r="D47" s="359"/>
      <c r="E47" s="115"/>
      <c r="F47" s="360"/>
      <c r="G47" s="360"/>
      <c r="H47" s="361"/>
      <c r="I47" s="360"/>
      <c r="J47" s="154"/>
    </row>
    <row r="48" customFormat="false" ht="19.35" hidden="false" customHeight="true" outlineLevel="0" collapsed="false">
      <c r="A48" s="97" t="s">
        <v>469</v>
      </c>
      <c r="B48" s="99"/>
      <c r="C48" s="362" t="s">
        <v>470</v>
      </c>
      <c r="D48" s="362"/>
      <c r="E48" s="362"/>
      <c r="F48" s="362"/>
      <c r="G48" s="362"/>
      <c r="H48" s="362"/>
      <c r="I48" s="362"/>
      <c r="J48" s="362"/>
    </row>
    <row r="49" customFormat="false" ht="12.75" hidden="false" customHeight="true" outlineLevel="0" collapsed="false">
      <c r="A49" s="97" t="s">
        <v>471</v>
      </c>
      <c r="B49" s="105"/>
      <c r="C49" s="362"/>
      <c r="D49" s="362"/>
      <c r="E49" s="362"/>
      <c r="F49" s="362"/>
      <c r="G49" s="362"/>
      <c r="H49" s="362"/>
      <c r="I49" s="362"/>
      <c r="J49" s="362"/>
    </row>
    <row r="50" customFormat="false" ht="12.75" hidden="false" customHeight="true" outlineLevel="0" collapsed="false">
      <c r="A50" s="97" t="s">
        <v>472</v>
      </c>
      <c r="B50" s="105"/>
      <c r="C50" s="362"/>
      <c r="D50" s="362"/>
      <c r="E50" s="362"/>
      <c r="F50" s="362"/>
      <c r="G50" s="362"/>
      <c r="H50" s="362"/>
      <c r="I50" s="362"/>
      <c r="J50" s="362"/>
    </row>
    <row r="51" customFormat="false" ht="12.75" hidden="false" customHeight="true" outlineLevel="0" collapsed="false">
      <c r="A51" s="97" t="s">
        <v>473</v>
      </c>
      <c r="B51" s="105"/>
      <c r="C51" s="362"/>
      <c r="D51" s="362"/>
      <c r="E51" s="362"/>
      <c r="F51" s="362"/>
      <c r="G51" s="362"/>
      <c r="H51" s="362"/>
      <c r="I51" s="362"/>
      <c r="J51" s="362"/>
    </row>
    <row r="52" customFormat="false" ht="20.1" hidden="false" customHeight="true" outlineLevel="0" collapsed="false">
      <c r="A52" s="97" t="s">
        <v>474</v>
      </c>
      <c r="B52" s="105"/>
      <c r="C52" s="362"/>
      <c r="D52" s="362"/>
      <c r="E52" s="362"/>
      <c r="F52" s="362"/>
      <c r="G52" s="362"/>
      <c r="H52" s="362"/>
      <c r="I52" s="362"/>
      <c r="J52" s="362"/>
    </row>
    <row r="53" customFormat="false" ht="33.4" hidden="false" customHeight="true" outlineLevel="0" collapsed="false">
      <c r="A53" s="97" t="s">
        <v>475</v>
      </c>
      <c r="B53" s="152"/>
      <c r="C53" s="362"/>
      <c r="D53" s="362"/>
      <c r="E53" s="362"/>
      <c r="F53" s="362"/>
      <c r="G53" s="362"/>
      <c r="H53" s="362"/>
      <c r="I53" s="362"/>
      <c r="J53" s="362"/>
      <c r="K53" s="363"/>
    </row>
    <row r="54" customFormat="false" ht="12.8" hidden="false" customHeight="false" outlineLevel="0" collapsed="false">
      <c r="A54" s="97" t="s">
        <v>476</v>
      </c>
      <c r="B54" s="364" t="str">
        <f aca="false">"Certifikatbeteckning: "&amp;A1&amp;", 5/8"</f>
        <v>Certifikatbeteckning: [:id], 5/8</v>
      </c>
      <c r="C54" s="364"/>
      <c r="D54" s="364"/>
      <c r="E54" s="364"/>
      <c r="F54" s="364"/>
      <c r="G54" s="364"/>
      <c r="H54" s="364"/>
      <c r="I54" s="364"/>
      <c r="J54" s="364"/>
    </row>
    <row r="55" customFormat="false" ht="12.75" hidden="false" customHeight="true" outlineLevel="0" collapsed="false">
      <c r="A55" s="97" t="s">
        <v>477</v>
      </c>
      <c r="B55" s="364"/>
      <c r="C55" s="364"/>
      <c r="D55" s="364"/>
      <c r="E55" s="364"/>
      <c r="F55" s="364"/>
      <c r="G55" s="364"/>
      <c r="H55" s="364"/>
      <c r="I55" s="364"/>
      <c r="J55" s="364"/>
    </row>
    <row r="56" customFormat="false" ht="12.8" hidden="false" customHeight="false" outlineLevel="0" collapsed="false">
      <c r="A56" s="97" t="s">
        <v>478</v>
      </c>
    </row>
    <row r="57" customFormat="false" ht="12.8" hidden="false" customHeight="false" outlineLevel="0" collapsed="false">
      <c r="A57" s="97" t="s">
        <v>479</v>
      </c>
    </row>
    <row r="58" customFormat="false" ht="12.8" hidden="false" customHeight="false" outlineLevel="0" collapsed="false">
      <c r="A58" s="97" t="s">
        <v>480</v>
      </c>
    </row>
    <row r="59" customFormat="false" ht="12.8" hidden="false" customHeight="false" outlineLevel="0" collapsed="false">
      <c r="A59" s="97" t="s">
        <v>481</v>
      </c>
    </row>
    <row r="60" customFormat="false" ht="12.8" hidden="false" customHeight="false" outlineLevel="0" collapsed="false">
      <c r="A60" s="97" t="s">
        <v>482</v>
      </c>
    </row>
    <row r="61" customFormat="false" ht="12.8" hidden="false" customHeight="false" outlineLevel="0" collapsed="false">
      <c r="A61" s="97" t="s">
        <v>483</v>
      </c>
    </row>
    <row r="62" customFormat="false" ht="12.8" hidden="false" customHeight="false" outlineLevel="0" collapsed="false">
      <c r="A62" s="97" t="s">
        <v>484</v>
      </c>
    </row>
    <row r="63" customFormat="false" ht="12.8" hidden="false" customHeight="false" outlineLevel="0" collapsed="false">
      <c r="A63" s="97" t="s">
        <v>485</v>
      </c>
    </row>
    <row r="64" customFormat="false" ht="12.8" hidden="false" customHeight="false" outlineLevel="0" collapsed="false">
      <c r="A64" s="97" t="s">
        <v>486</v>
      </c>
    </row>
    <row r="65" customFormat="false" ht="12.8" hidden="false" customHeight="false" outlineLevel="0" collapsed="false">
      <c r="A65" s="97" t="s">
        <v>487</v>
      </c>
    </row>
    <row r="66" customFormat="false" ht="12.8" hidden="false" customHeight="false" outlineLevel="0" collapsed="false">
      <c r="A66" s="97" t="s">
        <v>488</v>
      </c>
    </row>
    <row r="67" customFormat="false" ht="12.8" hidden="false" customHeight="false" outlineLevel="0" collapsed="false">
      <c r="A67" s="97" t="s">
        <v>489</v>
      </c>
    </row>
  </sheetData>
  <mergeCells count="13">
    <mergeCell ref="C3:J3"/>
    <mergeCell ref="I10:J10"/>
    <mergeCell ref="C20:G20"/>
    <mergeCell ref="I21:J21"/>
    <mergeCell ref="C27:D27"/>
    <mergeCell ref="C28:D28"/>
    <mergeCell ref="C29:D32"/>
    <mergeCell ref="C33:D33"/>
    <mergeCell ref="C34:D34"/>
    <mergeCell ref="C35:D36"/>
    <mergeCell ref="I36:J36"/>
    <mergeCell ref="C48:J53"/>
    <mergeCell ref="B54:J55"/>
  </mergeCells>
  <conditionalFormatting sqref="L46:GZ47 L53:GZ54 K53 L37:GZ45 K32:K47 J5:J9 B56:GZ65353 B2:J2 D5:I5 B9:I9 E11:H11 B47:E47 F12:F13 L2:GZ6 B37:D37 B8:D8 F8:I8 K2:K24 L7:GZ7 B4:J4 B3:C3 I20 H12:H20 L8:GZ24 B10:B24 H27:I35 L32:GZ36 B32:B36 E23:E36 G27:G36 K55:GZ55 B54:J55 B5:B6 D6:I6 B45:D45 B38:B44 D38:D44 B46 D46:E46">
    <cfRule type="cellIs" priority="2" operator="equal" aboveAverage="0" equalAverage="0" bottom="0" percent="0" rank="0" text="" dxfId="208">
      <formula>"*"</formula>
    </cfRule>
  </conditionalFormatting>
  <conditionalFormatting sqref="B7 I7">
    <cfRule type="cellIs" priority="3" operator="equal" aboveAverage="0" equalAverage="0" bottom="0" percent="0" rank="0" text="" dxfId="209">
      <formula>"*"</formula>
    </cfRule>
  </conditionalFormatting>
  <conditionalFormatting sqref="F46:G46">
    <cfRule type="cellIs" priority="4" operator="equal" aboveAverage="0" equalAverage="0" bottom="0" percent="0" rank="0" text="" dxfId="210">
      <formula>"*"</formula>
    </cfRule>
  </conditionalFormatting>
  <conditionalFormatting sqref="F47:I47 I10">
    <cfRule type="cellIs" priority="5" operator="equal" aboveAverage="0" equalAverage="0" bottom="0" percent="0" rank="0" text="" dxfId="211">
      <formula>"*"</formula>
    </cfRule>
  </conditionalFormatting>
  <conditionalFormatting sqref="I11">
    <cfRule type="cellIs" priority="6" operator="equal" aboveAverage="0" equalAverage="0" bottom="0" percent="0" rank="0" text="" dxfId="212">
      <formula>"*"</formula>
    </cfRule>
  </conditionalFormatting>
  <conditionalFormatting sqref="B48:D51 B52 K48:GZ52">
    <cfRule type="cellIs" priority="7" operator="equal" aboveAverage="0" equalAverage="0" bottom="0" percent="0" rank="0" text="" dxfId="213">
      <formula>"*"</formula>
    </cfRule>
  </conditionalFormatting>
  <conditionalFormatting sqref="F24:G24">
    <cfRule type="cellIs" priority="8" operator="equal" aboveAverage="0" equalAverage="0" bottom="0" percent="0" rank="0" text="" dxfId="214">
      <formula>"*"</formula>
    </cfRule>
  </conditionalFormatting>
  <conditionalFormatting sqref="B53">
    <cfRule type="cellIs" priority="9" operator="equal" aboveAverage="0" equalAverage="0" bottom="0" percent="0" rank="0" text="" dxfId="215">
      <formula>"*"</formula>
    </cfRule>
  </conditionalFormatting>
  <conditionalFormatting sqref="K54">
    <cfRule type="cellIs" priority="10" operator="equal" aboveAverage="0" equalAverage="0" bottom="0" percent="0" rank="0" text="" dxfId="216">
      <formula>"*"</formula>
    </cfRule>
  </conditionalFormatting>
  <conditionalFormatting sqref="D25 C33:D34 C20 F32:F36 C24">
    <cfRule type="expression" priority="11" aboveAverage="0" equalAverage="0" bottom="0" percent="0" rank="0" text="" dxfId="217">
      <formula>LEFT(C20,1)="*"</formula>
    </cfRule>
  </conditionalFormatting>
  <conditionalFormatting sqref="D24">
    <cfRule type="expression" priority="12" aboveAverage="0" equalAverage="0" bottom="0" percent="0" rank="0" text="" dxfId="218">
      <formula>LEFT(D24,1)="*"</formula>
    </cfRule>
  </conditionalFormatting>
  <conditionalFormatting sqref="K25:GZ27">
    <cfRule type="cellIs" priority="13" operator="equal" aboveAverage="0" equalAverage="0" bottom="0" percent="0" rank="0" text="" dxfId="219">
      <formula>"*"</formula>
    </cfRule>
  </conditionalFormatting>
  <conditionalFormatting sqref="B25:B27">
    <cfRule type="cellIs" priority="14" operator="equal" aboveAverage="0" equalAverage="0" bottom="0" percent="0" rank="0" text="" dxfId="220">
      <formula>"*"</formula>
    </cfRule>
  </conditionalFormatting>
  <conditionalFormatting sqref="F26:G26 G25">
    <cfRule type="cellIs" priority="15" operator="equal" aboveAverage="0" equalAverage="0" bottom="0" percent="0" rank="0" text="" dxfId="221">
      <formula>"*"</formula>
    </cfRule>
  </conditionalFormatting>
  <conditionalFormatting sqref="D25 C26">
    <cfRule type="expression" priority="16" aboveAverage="0" equalAverage="0" bottom="0" percent="0" rank="0" text="" dxfId="222">
      <formula>LEFT(C25,1)="*"</formula>
    </cfRule>
  </conditionalFormatting>
  <conditionalFormatting sqref="C27:D27 D26">
    <cfRule type="expression" priority="17" aboveAverage="0" equalAverage="0" bottom="0" percent="0" rank="0" text="" dxfId="223">
      <formula>LEFT(C26,1)="*"</formula>
    </cfRule>
  </conditionalFormatting>
  <conditionalFormatting sqref="D7 E10">
    <cfRule type="cellIs" priority="18" operator="equal" aboveAverage="0" equalAverage="0" bottom="0" percent="0" rank="0" text="" dxfId="224">
      <formula>"*"</formula>
    </cfRule>
  </conditionalFormatting>
  <conditionalFormatting sqref="D12:D13">
    <cfRule type="cellIs" priority="19" operator="equal" aboveAverage="0" equalAverage="0" bottom="0" percent="0" rank="0" text="" dxfId="225">
      <formula>"*"</formula>
    </cfRule>
  </conditionalFormatting>
  <conditionalFormatting sqref="F14:F15 C14:C15">
    <cfRule type="cellIs" priority="20" operator="equal" aboveAverage="0" equalAverage="0" bottom="0" percent="0" rank="0" text="" dxfId="226">
      <formula>"*"</formula>
    </cfRule>
  </conditionalFormatting>
  <conditionalFormatting sqref="D14:D15 C23">
    <cfRule type="cellIs" priority="21" operator="equal" aboveAverage="0" equalAverage="0" bottom="0" percent="0" rank="0" text="" dxfId="227">
      <formula>"*"</formula>
    </cfRule>
  </conditionalFormatting>
  <conditionalFormatting sqref="D23">
    <cfRule type="cellIs" priority="22" operator="equal" aboveAverage="0" equalAverage="0" bottom="0" percent="0" rank="0" text="" dxfId="228">
      <formula>"*"</formula>
    </cfRule>
  </conditionalFormatting>
  <conditionalFormatting sqref="D16:D18">
    <cfRule type="cellIs" priority="23" operator="equal" aboveAverage="0" equalAverage="0" bottom="0" percent="0" rank="0" text="" dxfId="229">
      <formula>"*"</formula>
    </cfRule>
  </conditionalFormatting>
  <conditionalFormatting sqref="F23:G23 C16:C18">
    <cfRule type="cellIs" priority="24" operator="equal" aboveAverage="0" equalAverage="0" bottom="0" percent="0" rank="0" text="" dxfId="230">
      <formula>"*"</formula>
    </cfRule>
  </conditionalFormatting>
  <conditionalFormatting sqref="F16:F18">
    <cfRule type="cellIs" priority="25" operator="equal" aboveAverage="0" equalAverage="0" bottom="0" percent="0" rank="0" text="" dxfId="231">
      <formula>"*"</formula>
    </cfRule>
  </conditionalFormatting>
  <conditionalFormatting sqref="F16:F18 C16:C18">
    <cfRule type="cellIs" priority="26" operator="equal" aboveAverage="0" equalAverage="0" bottom="0" percent="0" rank="0" text="" dxfId="232">
      <formula>"*"</formula>
    </cfRule>
  </conditionalFormatting>
  <conditionalFormatting sqref="D16:D18">
    <cfRule type="cellIs" priority="27" operator="equal" aboveAverage="0" equalAverage="0" bottom="0" percent="0" rank="0" text="" dxfId="233">
      <formula>"*"</formula>
    </cfRule>
  </conditionalFormatting>
  <conditionalFormatting sqref="F23:G23 C23">
    <cfRule type="cellIs" priority="28" operator="equal" aboveAverage="0" equalAverage="0" bottom="0" percent="0" rank="0" text="" dxfId="234">
      <formula>"*"</formula>
    </cfRule>
  </conditionalFormatting>
  <conditionalFormatting sqref="D23">
    <cfRule type="cellIs" priority="29" operator="equal" aboveAverage="0" equalAverage="0" bottom="0" percent="0" rank="0" text="" dxfId="235">
      <formula>"*"</formula>
    </cfRule>
  </conditionalFormatting>
  <conditionalFormatting sqref="G24">
    <cfRule type="cellIs" priority="30" operator="equal" aboveAverage="0" equalAverage="0" bottom="0" percent="0" rank="0" text="" dxfId="236">
      <formula>"*"</formula>
    </cfRule>
  </conditionalFormatting>
  <conditionalFormatting sqref="D24">
    <cfRule type="cellIs" priority="31" operator="equal" aboveAverage="0" equalAverage="0" bottom="0" percent="0" rank="0" text="" dxfId="237">
      <formula>"*"</formula>
    </cfRule>
  </conditionalFormatting>
  <conditionalFormatting sqref="G25 C25">
    <cfRule type="cellIs" priority="32" operator="equal" aboveAverage="0" equalAverage="0" bottom="0" percent="0" rank="0" text="" dxfId="238">
      <formula>"*"</formula>
    </cfRule>
  </conditionalFormatting>
  <conditionalFormatting sqref="D25 C24">
    <cfRule type="cellIs" priority="33" operator="equal" aboveAverage="0" equalAverage="0" bottom="0" percent="0" rank="0" text="" dxfId="239">
      <formula>"*"</formula>
    </cfRule>
  </conditionalFormatting>
  <conditionalFormatting sqref="F24">
    <cfRule type="cellIs" priority="34" operator="equal" aboveAverage="0" equalAverage="0" bottom="0" percent="0" rank="0" text="" dxfId="240">
      <formula>"*"</formula>
    </cfRule>
  </conditionalFormatting>
  <conditionalFormatting sqref="G25">
    <cfRule type="cellIs" priority="35" operator="equal" aboveAverage="0" equalAverage="0" bottom="0" percent="0" rank="0" text="" dxfId="241">
      <formula>"*"</formula>
    </cfRule>
  </conditionalFormatting>
  <conditionalFormatting sqref="D26">
    <cfRule type="expression" priority="36" aboveAverage="0" equalAverage="0" bottom="0" percent="0" rank="0" text="" dxfId="242">
      <formula>LEFT(D26,1)="*"</formula>
    </cfRule>
  </conditionalFormatting>
  <conditionalFormatting sqref="G23">
    <cfRule type="cellIs" priority="37" operator="equal" aboveAverage="0" equalAverage="0" bottom="0" percent="0" rank="0" text="" dxfId="243">
      <formula>"*"</formula>
    </cfRule>
  </conditionalFormatting>
  <conditionalFormatting sqref="D23">
    <cfRule type="cellIs" priority="38" operator="equal" aboveAverage="0" equalAverage="0" bottom="0" percent="0" rank="0" text="" dxfId="244">
      <formula>"*"</formula>
    </cfRule>
  </conditionalFormatting>
  <conditionalFormatting sqref="F24:G24 C24">
    <cfRule type="cellIs" priority="39" operator="equal" aboveAverage="0" equalAverage="0" bottom="0" percent="0" rank="0" text="" dxfId="245">
      <formula>"*"</formula>
    </cfRule>
  </conditionalFormatting>
  <conditionalFormatting sqref="D24 C23">
    <cfRule type="cellIs" priority="40" operator="equal" aboveAverage="0" equalAverage="0" bottom="0" percent="0" rank="0" text="" dxfId="246">
      <formula>"*"</formula>
    </cfRule>
  </conditionalFormatting>
  <conditionalFormatting sqref="F23">
    <cfRule type="cellIs" priority="41" operator="equal" aboveAverage="0" equalAverage="0" bottom="0" percent="0" rank="0" text="" dxfId="247">
      <formula>"*"</formula>
    </cfRule>
  </conditionalFormatting>
  <conditionalFormatting sqref="F23:G23 C23">
    <cfRule type="cellIs" priority="42" operator="equal" aboveAverage="0" equalAverage="0" bottom="0" percent="0" rank="0" text="" dxfId="248">
      <formula>"*"</formula>
    </cfRule>
  </conditionalFormatting>
  <conditionalFormatting sqref="D23">
    <cfRule type="cellIs" priority="43" operator="equal" aboveAverage="0" equalAverage="0" bottom="0" percent="0" rank="0" text="" dxfId="249">
      <formula>"*"</formula>
    </cfRule>
  </conditionalFormatting>
  <conditionalFormatting sqref="F24:G24 C24">
    <cfRule type="cellIs" priority="44" operator="equal" aboveAverage="0" equalAverage="0" bottom="0" percent="0" rank="0" text="" dxfId="250">
      <formula>"*"</formula>
    </cfRule>
  </conditionalFormatting>
  <conditionalFormatting sqref="D24">
    <cfRule type="cellIs" priority="45" operator="equal" aboveAverage="0" equalAverage="0" bottom="0" percent="0" rank="0" text="" dxfId="251">
      <formula>"*"</formula>
    </cfRule>
  </conditionalFormatting>
  <conditionalFormatting sqref="G25">
    <cfRule type="cellIs" priority="46" operator="equal" aboveAverage="0" equalAverage="0" bottom="0" percent="0" rank="0" text="" dxfId="252">
      <formula>"*"</formula>
    </cfRule>
  </conditionalFormatting>
  <conditionalFormatting sqref="D25">
    <cfRule type="cellIs" priority="47" operator="equal" aboveAverage="0" equalAverage="0" bottom="0" percent="0" rank="0" text="" dxfId="253">
      <formula>"*"</formula>
    </cfRule>
  </conditionalFormatting>
  <conditionalFormatting sqref="F26:G26 C26">
    <cfRule type="cellIs" priority="48" operator="equal" aboveAverage="0" equalAverage="0" bottom="0" percent="0" rank="0" text="" dxfId="254">
      <formula>"*"</formula>
    </cfRule>
  </conditionalFormatting>
  <conditionalFormatting sqref="D26 C25">
    <cfRule type="cellIs" priority="49" operator="equal" aboveAverage="0" equalAverage="0" bottom="0" percent="0" rank="0" text="" dxfId="255">
      <formula>"*"</formula>
    </cfRule>
  </conditionalFormatting>
  <conditionalFormatting sqref="F27">
    <cfRule type="expression" priority="50" aboveAverage="0" equalAverage="0" bottom="0" percent="0" rank="0" text="" dxfId="256">
      <formula>LEFT(F27,1)="*"</formula>
    </cfRule>
  </conditionalFormatting>
  <conditionalFormatting sqref="F25">
    <cfRule type="cellIs" priority="51" operator="equal" aboveAverage="0" equalAverage="0" bottom="0" percent="0" rank="0" text="" dxfId="257">
      <formula>"*"</formula>
    </cfRule>
  </conditionalFormatting>
  <conditionalFormatting sqref="F25">
    <cfRule type="cellIs" priority="52" operator="equal" aboveAverage="0" equalAverage="0" bottom="0" percent="0" rank="0" text="" dxfId="258">
      <formula>"*"</formula>
    </cfRule>
  </conditionalFormatting>
  <conditionalFormatting sqref="F25">
    <cfRule type="cellIs" priority="53" operator="equal" aboveAverage="0" equalAverage="0" bottom="0" percent="0" rank="0" text="" dxfId="259">
      <formula>"*"</formula>
    </cfRule>
  </conditionalFormatting>
  <conditionalFormatting sqref="F25">
    <cfRule type="cellIs" priority="54" operator="equal" aboveAverage="0" equalAverage="0" bottom="0" percent="0" rank="0" text="" dxfId="260">
      <formula>"*"</formula>
    </cfRule>
  </conditionalFormatting>
  <conditionalFormatting sqref="K28:GZ31">
    <cfRule type="cellIs" priority="55" operator="equal" aboveAverage="0" equalAverage="0" bottom="0" percent="0" rank="0" text="" dxfId="261">
      <formula>"*"</formula>
    </cfRule>
  </conditionalFormatting>
  <conditionalFormatting sqref="B28:B31">
    <cfRule type="cellIs" priority="56" operator="equal" aboveAverage="0" equalAverage="0" bottom="0" percent="0" rank="0" text="" dxfId="262">
      <formula>"*"</formula>
    </cfRule>
  </conditionalFormatting>
  <conditionalFormatting sqref="C28:D28 D29">
    <cfRule type="expression" priority="57" aboveAverage="0" equalAverage="0" bottom="0" percent="0" rank="0" text="" dxfId="263">
      <formula>LEFT(C28,1)="*"</formula>
    </cfRule>
  </conditionalFormatting>
  <conditionalFormatting sqref="F28:F31">
    <cfRule type="expression" priority="58" aboveAverage="0" equalAverage="0" bottom="0" percent="0" rank="0" text="" dxfId="264">
      <formula>LEFT(F28,1)="*"</formula>
    </cfRule>
  </conditionalFormatting>
  <conditionalFormatting sqref="I12:I14 I16:I17 I19 H23:I26 I38 I42 I44 H46:I46">
    <cfRule type="cellIs" priority="59" operator="equal" aboveAverage="0" equalAverage="0" bottom="0" percent="0" rank="0" text="" dxfId="265">
      <formula>"*"</formula>
    </cfRule>
  </conditionalFormatting>
  <conditionalFormatting sqref="I12:I14 I16:I17 I19 H23:I26 I38 I42 I44 H46:I46">
    <cfRule type="cellIs" priority="60" operator="equal" aboveAverage="0" equalAverage="0" bottom="0" percent="0" rank="0" text="" dxfId="266">
      <formula>"*"</formula>
    </cfRule>
  </conditionalFormatting>
  <conditionalFormatting sqref="I18 I15">
    <cfRule type="cellIs" priority="61" operator="equal" aboveAverage="0" equalAverage="0" bottom="0" percent="0" rank="0" text="" dxfId="267">
      <formula>"*"</formula>
    </cfRule>
  </conditionalFormatting>
  <conditionalFormatting sqref="I18 I15">
    <cfRule type="cellIs" priority="62" operator="equal" aboveAverage="0" equalAverage="0" bottom="0" percent="0" rank="0" text="" dxfId="268">
      <formula>"*"</formula>
    </cfRule>
  </conditionalFormatting>
  <conditionalFormatting sqref="I37 I45 I43 I40">
    <cfRule type="cellIs" priority="63" operator="equal" aboveAverage="0" equalAverage="0" bottom="0" percent="0" rank="0" text="" dxfId="269">
      <formula>"*"</formula>
    </cfRule>
  </conditionalFormatting>
  <conditionalFormatting sqref="I37 I45 I43 I40">
    <cfRule type="cellIs" priority="64" operator="equal" aboveAverage="0" equalAverage="0" bottom="0" percent="0" rank="0" text="" dxfId="270">
      <formula>"*"</formula>
    </cfRule>
  </conditionalFormatting>
  <conditionalFormatting sqref="F12:F18">
    <cfRule type="cellIs" priority="65" operator="equal" aboveAverage="0" equalAverage="0" bottom="0" percent="0" rank="0" text="" dxfId="271">
      <formula>"*"</formula>
    </cfRule>
  </conditionalFormatting>
  <conditionalFormatting sqref="F12:F18">
    <cfRule type="cellIs" priority="66" operator="equal" aboveAverage="0" equalAverage="0" bottom="0" percent="0" rank="0" text="" dxfId="272">
      <formula>"*"</formula>
    </cfRule>
  </conditionalFormatting>
  <conditionalFormatting sqref="F12:F18">
    <cfRule type="cellIs" priority="67" operator="equal" aboveAverage="0" equalAverage="0" bottom="0" percent="0" rank="0" text="" dxfId="273">
      <formula>"*"</formula>
    </cfRule>
  </conditionalFormatting>
  <conditionalFormatting sqref="F12:F18">
    <cfRule type="cellIs" priority="68" operator="equal" aboveAverage="0" equalAverage="0" bottom="0" percent="0" rank="0" text="" dxfId="274">
      <formula>"*"</formula>
    </cfRule>
  </conditionalFormatting>
  <conditionalFormatting sqref="E37:E41">
    <cfRule type="cellIs" priority="69" operator="equal" aboveAverage="0" equalAverage="0" bottom="0" percent="0" rank="0" text="" dxfId="275">
      <formula>"*"</formula>
    </cfRule>
  </conditionalFormatting>
  <conditionalFormatting sqref="E12:E13">
    <cfRule type="cellIs" priority="70" operator="equal" aboveAverage="0" equalAverage="0" bottom="0" percent="0" rank="0" text="" dxfId="276">
      <formula>"*"</formula>
    </cfRule>
  </conditionalFormatting>
  <conditionalFormatting sqref="E14:E18">
    <cfRule type="cellIs" priority="71" operator="equal" aboveAverage="0" equalAverage="0" bottom="0" percent="0" rank="0" text="" dxfId="277">
      <formula>"*"</formula>
    </cfRule>
  </conditionalFormatting>
  <conditionalFormatting sqref="G12:G18">
    <cfRule type="cellIs" priority="72" operator="equal" aboveAverage="0" equalAverage="0" bottom="0" percent="0" rank="0" text="" dxfId="278">
      <formula>"*"</formula>
    </cfRule>
  </conditionalFormatting>
  <conditionalFormatting sqref="H37:H38 H42:H45 H40 C21">
    <cfRule type="cellIs" priority="73" operator="equal" aboveAverage="0" equalAverage="0" bottom="0" percent="0" rank="0" text="" dxfId="279">
      <formula>"*"</formula>
    </cfRule>
  </conditionalFormatting>
  <conditionalFormatting sqref="C22:D22 D21:E21">
    <cfRule type="cellIs" priority="74" operator="equal" aboveAverage="0" equalAverage="0" bottom="0" percent="0" rank="0" text="" dxfId="280">
      <formula>"*"</formula>
    </cfRule>
  </conditionalFormatting>
  <conditionalFormatting sqref="E22 G21">
    <cfRule type="cellIs" priority="75" operator="equal" aboveAverage="0" equalAverage="0" bottom="0" percent="0" rank="0" text="" dxfId="281">
      <formula>"*"</formula>
    </cfRule>
  </conditionalFormatting>
  <conditionalFormatting sqref="G22 H21">
    <cfRule type="cellIs" priority="76" operator="equal" aboveAverage="0" equalAverage="0" bottom="0" percent="0" rank="0" text="" dxfId="282">
      <formula>"*"</formula>
    </cfRule>
  </conditionalFormatting>
  <conditionalFormatting sqref="H22 I21">
    <cfRule type="cellIs" priority="77" operator="equal" aboveAverage="0" equalAverage="0" bottom="0" percent="0" rank="0" text="" dxfId="283">
      <formula>"*"</formula>
    </cfRule>
  </conditionalFormatting>
  <conditionalFormatting sqref="I22 H36">
    <cfRule type="cellIs" priority="78" operator="equal" aboveAverage="0" equalAverage="0" bottom="0" percent="0" rank="0" text="" dxfId="284">
      <formula>"*"</formula>
    </cfRule>
  </conditionalFormatting>
  <conditionalFormatting sqref="C19">
    <cfRule type="cellIs" priority="79" operator="equal" aboveAverage="0" equalAverage="0" bottom="0" percent="0" rank="0" text="" dxfId="285">
      <formula>"*"</formula>
    </cfRule>
  </conditionalFormatting>
  <conditionalFormatting sqref="D19:G19">
    <cfRule type="cellIs" priority="80" operator="equal" aboveAverage="0" equalAverage="0" bottom="0" percent="0" rank="0" text="" dxfId="286">
      <formula>"*"</formula>
    </cfRule>
  </conditionalFormatting>
  <conditionalFormatting sqref="I41">
    <cfRule type="cellIs" priority="81" operator="equal" aboveAverage="0" equalAverage="0" bottom="0" percent="0" rank="0" text="" dxfId="287">
      <formula>"*"</formula>
    </cfRule>
  </conditionalFormatting>
  <conditionalFormatting sqref="I41">
    <cfRule type="cellIs" priority="82" operator="equal" aboveAverage="0" equalAverage="0" bottom="0" percent="0" rank="0" text="" dxfId="288">
      <formula>"*"</formula>
    </cfRule>
  </conditionalFormatting>
  <conditionalFormatting sqref="H41">
    <cfRule type="cellIs" priority="83" operator="equal" aboveAverage="0" equalAverage="0" bottom="0" percent="0" rank="0" text="" dxfId="289">
      <formula>"*"</formula>
    </cfRule>
  </conditionalFormatting>
  <conditionalFormatting sqref="C5 C10 H10 C35 C38:C44 C46">
    <cfRule type="cellIs" priority="84" operator="equal" aboveAverage="0" equalAverage="0" bottom="0" percent="0" rank="0" text="" dxfId="194">
      <formula>"*"</formula>
    </cfRule>
  </conditionalFormatting>
  <conditionalFormatting sqref="G10">
    <cfRule type="cellIs" priority="85" operator="equal" aboveAverage="0" equalAverage="0" bottom="0" percent="0" rank="0" text="" dxfId="290">
      <formula>"*"</formula>
    </cfRule>
  </conditionalFormatting>
  <conditionalFormatting sqref="C12:C13">
    <cfRule type="cellIs" priority="86" operator="equal" aboveAverage="0" equalAverage="0" bottom="0" percent="0" rank="0" text="" dxfId="291">
      <formula>"*"</formula>
    </cfRule>
  </conditionalFormatting>
  <conditionalFormatting sqref="C25">
    <cfRule type="expression" priority="87" aboveAverage="0" equalAverage="0" bottom="0" percent="0" rank="0" text="" dxfId="216">
      <formula>LEFT(C25,1)="*"</formula>
    </cfRule>
  </conditionalFormatting>
  <conditionalFormatting sqref="C25">
    <cfRule type="expression" priority="88" aboveAverage="0" equalAverage="0" bottom="0" percent="0" rank="0" text="" dxfId="221">
      <formula>LEFT(C25,1)="*"</formula>
    </cfRule>
  </conditionalFormatting>
  <conditionalFormatting sqref="C26">
    <cfRule type="expression" priority="89" aboveAverage="0" equalAverage="0" bottom="0" percent="0" rank="0" text="" dxfId="241">
      <formula>LEFT(C26,1)="*"</formula>
    </cfRule>
  </conditionalFormatting>
  <conditionalFormatting sqref="C29">
    <cfRule type="expression" priority="90" aboveAverage="0" equalAverage="0" bottom="0" percent="0" rank="0" text="" dxfId="262">
      <formula>LEFT(C29,1)="*"</formula>
    </cfRule>
  </conditionalFormatting>
  <conditionalFormatting sqref="I36">
    <cfRule type="cellIs" priority="91" operator="equal" aboveAverage="0" equalAverage="0" bottom="0" percent="0" rank="0" text="" dxfId="292">
      <formula>"*"</formula>
    </cfRule>
  </conditionalFormatting>
  <dataValidations count="1">
    <dataValidation allowBlank="true" operator="equal" showDropDown="false" showErrorMessage="true" showInputMessage="false" sqref="A6:B55 D6:AMJ6 C7:AMJ9 K10:AMJ10 C11:AMJ11 D12:AMJ19 C20:AMJ20 D21 K21:AMJ21 C22:AMJ22 D23:AMJ26 C27:AMJ28 D29:AMJ29 C30:AMJ34 D35:AMJ35 C36:G37 K36:AMJ36 H37:AMJ37 D38:AMJ38 D39:G44 J39:AMJ39 H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D36" activeCellId="0" sqref="D36"/>
    </sheetView>
  </sheetViews>
  <sheetFormatPr defaultColWidth="9.13671875" defaultRowHeight="12.8" zeroHeight="false" outlineLevelRow="0" outlineLevelCol="0"/>
  <cols>
    <col collapsed="false" customWidth="true" hidden="false" outlineLevel="0" max="1" min="1" style="365"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7" customFormat="true" ht="39.95" hidden="false" customHeight="true" outlineLevel="0" collapsed="false">
      <c r="A2" s="248" t="s">
        <v>490</v>
      </c>
      <c r="B2" s="366" t="s">
        <v>491</v>
      </c>
      <c r="C2" s="366"/>
      <c r="D2" s="366"/>
      <c r="E2" s="366"/>
      <c r="F2" s="366"/>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492</v>
      </c>
      <c r="B3" s="368" t="s">
        <v>493</v>
      </c>
      <c r="C3" s="368"/>
      <c r="D3" s="368"/>
      <c r="E3" s="368"/>
      <c r="F3" s="368"/>
    </row>
    <row r="4" customFormat="false" ht="21.75" hidden="false" customHeight="true" outlineLevel="0" collapsed="false">
      <c r="A4" s="365" t="s">
        <v>494</v>
      </c>
      <c r="B4" s="369" t="s">
        <v>495</v>
      </c>
      <c r="C4" s="102"/>
      <c r="D4" s="370"/>
      <c r="E4" s="370"/>
      <c r="F4" s="371"/>
    </row>
    <row r="5" customFormat="false" ht="12.8" hidden="false" customHeight="false" outlineLevel="0" collapsed="false">
      <c r="A5" s="365" t="s">
        <v>496</v>
      </c>
      <c r="B5" s="372" t="str">
        <f aca="false">A3</f>
        <v>[:huomiot :ymparys :teksti-sv]</v>
      </c>
      <c r="C5" s="372"/>
      <c r="D5" s="372"/>
      <c r="E5" s="372"/>
      <c r="F5" s="372"/>
      <c r="G5" s="13"/>
    </row>
    <row r="6" customFormat="false" ht="12.8" hidden="false" customHeight="false" outlineLevel="0" collapsed="false">
      <c r="A6" s="365" t="s">
        <v>497</v>
      </c>
      <c r="B6" s="372"/>
      <c r="C6" s="372"/>
      <c r="D6" s="372"/>
      <c r="E6" s="372"/>
      <c r="F6" s="372"/>
    </row>
    <row r="7" customFormat="false" ht="12.8" hidden="false" customHeight="false" outlineLevel="0" collapsed="false">
      <c r="A7" s="365" t="s">
        <v>498</v>
      </c>
      <c r="B7" s="372"/>
      <c r="C7" s="372"/>
      <c r="D7" s="372"/>
      <c r="E7" s="372"/>
      <c r="F7" s="372"/>
    </row>
    <row r="8" customFormat="false" ht="12.8" hidden="false" customHeight="false" outlineLevel="0" collapsed="false">
      <c r="A8" s="365" t="s">
        <v>499</v>
      </c>
      <c r="B8" s="372"/>
      <c r="C8" s="372"/>
      <c r="D8" s="372"/>
      <c r="E8" s="372"/>
      <c r="F8" s="372"/>
    </row>
    <row r="9" customFormat="false" ht="12.8" hidden="false" customHeight="false" outlineLevel="0" collapsed="false">
      <c r="A9" s="365" t="s">
        <v>500</v>
      </c>
      <c r="B9" s="372"/>
      <c r="C9" s="372"/>
      <c r="D9" s="372"/>
      <c r="E9" s="372"/>
      <c r="F9" s="372"/>
    </row>
    <row r="10" customFormat="false" ht="12.8" hidden="false" customHeight="false" outlineLevel="0" collapsed="false">
      <c r="A10" s="365" t="s">
        <v>501</v>
      </c>
      <c r="B10" s="372"/>
      <c r="C10" s="372"/>
      <c r="D10" s="372"/>
      <c r="E10" s="372"/>
      <c r="F10" s="372"/>
    </row>
    <row r="11" customFormat="false" ht="21.75" hidden="false" customHeight="true" outlineLevel="0" collapsed="false">
      <c r="A11" s="166" t="s">
        <v>502</v>
      </c>
      <c r="B11" s="373" t="s">
        <v>503</v>
      </c>
      <c r="C11" s="373"/>
      <c r="D11" s="373"/>
      <c r="E11" s="373"/>
      <c r="F11" s="373"/>
    </row>
    <row r="12" customFormat="false" ht="12.8" hidden="false" customHeight="false" outlineLevel="0" collapsed="false">
      <c r="A12" s="166" t="s">
        <v>504</v>
      </c>
      <c r="B12" s="374" t="n">
        <v>1</v>
      </c>
      <c r="C12" s="375" t="str">
        <f aca="false">A5</f>
        <v>[:huomiot :ymparys :toimenpide 0 :nimi-sv]</v>
      </c>
      <c r="D12" s="375"/>
      <c r="E12" s="375"/>
      <c r="F12" s="375"/>
    </row>
    <row r="13" customFormat="false" ht="12.8" hidden="false" customHeight="false" outlineLevel="0" collapsed="false">
      <c r="A13" s="166" t="s">
        <v>505</v>
      </c>
      <c r="B13" s="374" t="n">
        <v>2</v>
      </c>
      <c r="C13" s="375" t="str">
        <f aca="false">A7</f>
        <v>[:huomiot :ymparys :toimenpide 1 :nimi-sv]</v>
      </c>
      <c r="D13" s="375"/>
      <c r="E13" s="375"/>
      <c r="F13" s="375"/>
    </row>
    <row r="14" customFormat="false" ht="12.8" hidden="false" customHeight="false" outlineLevel="0" collapsed="false">
      <c r="A14" s="166" t="s">
        <v>506</v>
      </c>
      <c r="B14" s="374" t="n">
        <v>3</v>
      </c>
      <c r="C14" s="375" t="str">
        <f aca="false">A9</f>
        <v>[:huomiot :ymparys :toimenpide 2 :nimi-sv]</v>
      </c>
      <c r="D14" s="375"/>
      <c r="E14" s="375"/>
      <c r="F14" s="375"/>
    </row>
    <row r="15" customFormat="false" ht="24.4" hidden="false" customHeight="false" outlineLevel="0" collapsed="false">
      <c r="A15" s="166" t="s">
        <v>507</v>
      </c>
      <c r="B15" s="376"/>
      <c r="C15" s="377" t="s">
        <v>508</v>
      </c>
      <c r="D15" s="377" t="s">
        <v>509</v>
      </c>
      <c r="E15" s="377" t="s">
        <v>510</v>
      </c>
      <c r="F15" s="378" t="s">
        <v>511</v>
      </c>
    </row>
    <row r="16" customFormat="false" ht="18" hidden="false" customHeight="true" outlineLevel="0" collapsed="false">
      <c r="A16" s="166" t="s">
        <v>512</v>
      </c>
      <c r="B16" s="379"/>
      <c r="C16" s="120" t="s">
        <v>59</v>
      </c>
      <c r="D16" s="120" t="s">
        <v>59</v>
      </c>
      <c r="E16" s="120" t="s">
        <v>59</v>
      </c>
      <c r="F16" s="120" t="s">
        <v>292</v>
      </c>
    </row>
    <row r="17" customFormat="false" ht="12.8" hidden="false" customHeight="false" outlineLevel="0" collapsed="false">
      <c r="A17" s="166" t="s">
        <v>513</v>
      </c>
      <c r="B17" s="374" t="n">
        <v>1</v>
      </c>
      <c r="C17" s="380" t="str">
        <f aca="false">A10</f>
        <v>[:huomiot :ymparys :toimenpide 0 :lampo]</v>
      </c>
      <c r="D17" s="380" t="str">
        <f aca="false">A11</f>
        <v>[:huomiot :ymparys :toimenpide 0 :sahko]</v>
      </c>
      <c r="E17" s="380" t="str">
        <f aca="false">A12</f>
        <v>[:huomiot :ymparys :toimenpide 0 :jaahdytys]</v>
      </c>
      <c r="F17" s="380" t="str">
        <f aca="false">A13</f>
        <v>[:huomiot :ymparys :toimenpide 0 :eluvun-muutos]</v>
      </c>
    </row>
    <row r="18" customFormat="false" ht="12.8" hidden="false" customHeight="false" outlineLevel="0" collapsed="false">
      <c r="A18" s="166" t="s">
        <v>514</v>
      </c>
      <c r="B18" s="374" t="n">
        <v>2</v>
      </c>
      <c r="C18" s="380" t="str">
        <f aca="false">A14</f>
        <v>[:huomiot :ymparys :toimenpide 1 :lampo]</v>
      </c>
      <c r="D18" s="380" t="str">
        <f aca="false">A15</f>
        <v>[:huomiot :ymparys :toimenpide 1 :sahko]</v>
      </c>
      <c r="E18" s="380" t="str">
        <f aca="false">A16</f>
        <v>[:huomiot :ymparys :toimenpide 1 :jaahdytys]</v>
      </c>
      <c r="F18" s="380" t="str">
        <f aca="false">A17</f>
        <v>[:huomiot :ymparys :toimenpide 1 :eluvun-muutos]</v>
      </c>
    </row>
    <row r="19" customFormat="false" ht="12.8" hidden="false" customHeight="false" outlineLevel="0" collapsed="false">
      <c r="A19" s="166" t="s">
        <v>515</v>
      </c>
      <c r="B19" s="374" t="n">
        <v>3</v>
      </c>
      <c r="C19" s="380" t="str">
        <f aca="false">A18</f>
        <v>[:huomiot :ymparys :toimenpide 2 :lampo]</v>
      </c>
      <c r="D19" s="380" t="str">
        <f aca="false">A19</f>
        <v>[:huomiot :ymparys :toimenpide 2 :sahko]</v>
      </c>
      <c r="E19" s="380" t="str">
        <f aca="false">A20</f>
        <v>[:huomiot :ymparys :toimenpide 2 :jaahdytys]</v>
      </c>
      <c r="F19" s="380" t="str">
        <f aca="false">A21</f>
        <v>[:huomiot :ymparys :toimenpide 2 :eluvun-muutos]</v>
      </c>
    </row>
    <row r="20" customFormat="false" ht="21.75" hidden="false" customHeight="true" outlineLevel="0" collapsed="false">
      <c r="A20" s="166" t="s">
        <v>516</v>
      </c>
      <c r="B20" s="381" t="s">
        <v>517</v>
      </c>
      <c r="C20" s="102"/>
      <c r="D20" s="370"/>
      <c r="E20" s="370"/>
      <c r="F20" s="382"/>
    </row>
    <row r="21" customFormat="false" ht="12.8" hidden="false" customHeight="true" outlineLevel="0" collapsed="false">
      <c r="A21" s="166" t="s">
        <v>518</v>
      </c>
      <c r="B21" s="372" t="str">
        <f aca="false">A23</f>
        <v>[:huomiot :alapohja-ylapohja :teksti-sv]</v>
      </c>
      <c r="C21" s="372"/>
      <c r="D21" s="372"/>
      <c r="E21" s="372"/>
      <c r="F21" s="372"/>
    </row>
    <row r="22" customFormat="false" ht="12.8" hidden="false" customHeight="false" outlineLevel="0" collapsed="false">
      <c r="A22" s="166" t="s">
        <v>519</v>
      </c>
      <c r="B22" s="372"/>
      <c r="C22" s="372"/>
      <c r="D22" s="372"/>
      <c r="E22" s="372"/>
      <c r="F22" s="372"/>
    </row>
    <row r="23" customFormat="false" ht="12.8" hidden="false" customHeight="false" outlineLevel="0" collapsed="false">
      <c r="A23" s="166" t="s">
        <v>520</v>
      </c>
      <c r="B23" s="372"/>
      <c r="C23" s="372"/>
      <c r="D23" s="372"/>
      <c r="E23" s="372"/>
      <c r="F23" s="372"/>
    </row>
    <row r="24" customFormat="false" ht="12.8" hidden="false" customHeight="false" outlineLevel="0" collapsed="false">
      <c r="A24" s="166" t="s">
        <v>521</v>
      </c>
      <c r="B24" s="372"/>
      <c r="C24" s="372"/>
      <c r="D24" s="372"/>
      <c r="E24" s="372"/>
      <c r="F24" s="372"/>
    </row>
    <row r="25" customFormat="false" ht="12.8" hidden="false" customHeight="false" outlineLevel="0" collapsed="false">
      <c r="A25" s="166" t="s">
        <v>522</v>
      </c>
      <c r="B25" s="372"/>
      <c r="C25" s="372"/>
      <c r="D25" s="372"/>
      <c r="E25" s="372"/>
      <c r="F25" s="372"/>
    </row>
    <row r="26" customFormat="false" ht="12.8" hidden="false" customHeight="false" outlineLevel="0" collapsed="false">
      <c r="A26" s="166" t="s">
        <v>523</v>
      </c>
      <c r="B26" s="372"/>
      <c r="C26" s="372"/>
      <c r="D26" s="372"/>
      <c r="E26" s="372"/>
      <c r="F26" s="372"/>
    </row>
    <row r="27" customFormat="false" ht="21.75" hidden="false" customHeight="true" outlineLevel="0" collapsed="false">
      <c r="A27" s="166" t="s">
        <v>524</v>
      </c>
      <c r="B27" s="373" t="s">
        <v>503</v>
      </c>
      <c r="C27" s="373"/>
      <c r="D27" s="373"/>
      <c r="E27" s="373"/>
      <c r="F27" s="373"/>
    </row>
    <row r="28" customFormat="false" ht="12.8" hidden="false" customHeight="false" outlineLevel="0" collapsed="false">
      <c r="A28" s="166" t="s">
        <v>525</v>
      </c>
      <c r="B28" s="374" t="n">
        <v>1</v>
      </c>
      <c r="C28" s="375" t="str">
        <f aca="false">A25</f>
        <v>[:huomiot :alapohja-ylapohja :toimenpide 0 :nimi-sv]</v>
      </c>
      <c r="D28" s="375"/>
      <c r="E28" s="375"/>
      <c r="F28" s="375"/>
    </row>
    <row r="29" customFormat="false" ht="12.8" hidden="false" customHeight="false" outlineLevel="0" collapsed="false">
      <c r="A29" s="166" t="s">
        <v>526</v>
      </c>
      <c r="B29" s="374" t="n">
        <v>2</v>
      </c>
      <c r="C29" s="375" t="str">
        <f aca="false">A27</f>
        <v>[:huomiot :alapohja-ylapohja :toimenpide 1 :nimi-sv]</v>
      </c>
      <c r="D29" s="375"/>
      <c r="E29" s="375"/>
      <c r="F29" s="375"/>
    </row>
    <row r="30" customFormat="false" ht="12.8" hidden="false" customHeight="false" outlineLevel="0" collapsed="false">
      <c r="A30" s="166" t="s">
        <v>527</v>
      </c>
      <c r="B30" s="374" t="n">
        <v>3</v>
      </c>
      <c r="C30" s="375" t="str">
        <f aca="false">A29</f>
        <v>[:huomiot :alapohja-ylapohja :toimenpide 2 :nimi-sv]</v>
      </c>
      <c r="D30" s="375"/>
      <c r="E30" s="375"/>
      <c r="F30" s="375"/>
    </row>
    <row r="31" customFormat="false" ht="24.4" hidden="false" customHeight="false" outlineLevel="0" collapsed="false">
      <c r="A31" s="166" t="s">
        <v>528</v>
      </c>
      <c r="B31" s="383"/>
      <c r="C31" s="377" t="s">
        <v>508</v>
      </c>
      <c r="D31" s="377" t="s">
        <v>509</v>
      </c>
      <c r="E31" s="377" t="s">
        <v>510</v>
      </c>
      <c r="F31" s="378" t="s">
        <v>511</v>
      </c>
    </row>
    <row r="32" customFormat="false" ht="18" hidden="false" customHeight="true" outlineLevel="0" collapsed="false">
      <c r="A32" s="166" t="s">
        <v>529</v>
      </c>
      <c r="B32" s="383"/>
      <c r="C32" s="120" t="s">
        <v>59</v>
      </c>
      <c r="D32" s="120" t="s">
        <v>59</v>
      </c>
      <c r="E32" s="120" t="s">
        <v>59</v>
      </c>
      <c r="F32" s="120" t="s">
        <v>292</v>
      </c>
    </row>
    <row r="33" customFormat="false" ht="12.8" hidden="false" customHeight="false" outlineLevel="0" collapsed="false">
      <c r="A33" s="166" t="s">
        <v>530</v>
      </c>
      <c r="B33" s="374" t="n">
        <v>1</v>
      </c>
      <c r="C33" s="380" t="str">
        <f aca="false">A30</f>
        <v>[:huomiot :alapohja-ylapohja :toimenpide 0 :lampo]</v>
      </c>
      <c r="D33" s="380" t="str">
        <f aca="false">A31</f>
        <v>[:huomiot :alapohja-ylapohja :toimenpide 0 :sahko]</v>
      </c>
      <c r="E33" s="380" t="str">
        <f aca="false">A32</f>
        <v>[:huomiot :alapohja-ylapohja :toimenpide 0 :jaahdytys]</v>
      </c>
      <c r="F33" s="380" t="str">
        <f aca="false">A33</f>
        <v>[:huomiot :alapohja-ylapohja :toimenpide 0 :eluvun-muutos]</v>
      </c>
    </row>
    <row r="34" customFormat="false" ht="12.8" hidden="false" customHeight="false" outlineLevel="0" collapsed="false">
      <c r="A34" s="166" t="s">
        <v>531</v>
      </c>
      <c r="B34" s="374" t="n">
        <v>2</v>
      </c>
      <c r="C34" s="380" t="str">
        <f aca="false">A34</f>
        <v>[:huomiot :alapohja-ylapohja :toimenpide 1 :lampo]</v>
      </c>
      <c r="D34" s="380" t="str">
        <f aca="false">A35</f>
        <v>[:huomiot :alapohja-ylapohja :toimenpide 1 :sahko]</v>
      </c>
      <c r="E34" s="380" t="str">
        <f aca="false">A36</f>
        <v>[:huomiot :alapohja-ylapohja :toimenpide 1 :jaahdytys]</v>
      </c>
      <c r="F34" s="380" t="str">
        <f aca="false">A37</f>
        <v>[:huomiot :alapohja-ylapohja :toimenpide 1 :eluvun-muutos]</v>
      </c>
    </row>
    <row r="35" customFormat="false" ht="12.8" hidden="false" customHeight="false" outlineLevel="0" collapsed="false">
      <c r="A35" s="166" t="s">
        <v>532</v>
      </c>
      <c r="B35" s="374" t="n">
        <v>3</v>
      </c>
      <c r="C35" s="380" t="str">
        <f aca="false">A38</f>
        <v>[:huomiot :alapohja-ylapohja :toimenpide 2 :lampo]</v>
      </c>
      <c r="D35" s="380" t="str">
        <f aca="false">A39</f>
        <v>[:huomiot :alapohja-ylapohja :toimenpide 2 :sahko]</v>
      </c>
      <c r="E35" s="380" t="str">
        <f aca="false">A40</f>
        <v>[:huomiot :alapohja-ylapohja :toimenpide 2 :jaahdytys]</v>
      </c>
      <c r="F35" s="380" t="str">
        <f aca="false">A41</f>
        <v>[:huomiot :alapohja-ylapohja :toimenpide 2 :eluvun-muutos]</v>
      </c>
    </row>
    <row r="36" customFormat="false" ht="21.75" hidden="false" customHeight="true" outlineLevel="0" collapsed="false">
      <c r="A36" s="166" t="s">
        <v>533</v>
      </c>
      <c r="B36" s="381" t="s">
        <v>534</v>
      </c>
      <c r="C36" s="384"/>
      <c r="D36" s="14"/>
      <c r="E36" s="14"/>
      <c r="F36" s="382"/>
    </row>
    <row r="37" customFormat="false" ht="12.8" hidden="false" customHeight="false" outlineLevel="0" collapsed="false">
      <c r="A37" s="166" t="s">
        <v>535</v>
      </c>
      <c r="B37" s="372" t="str">
        <f aca="false">A43</f>
        <v>[:huomiot :lammitys :teksti-sv]</v>
      </c>
      <c r="C37" s="372"/>
      <c r="D37" s="372"/>
      <c r="E37" s="372"/>
      <c r="F37" s="372"/>
    </row>
    <row r="38" customFormat="false" ht="12.8" hidden="false" customHeight="false" outlineLevel="0" collapsed="false">
      <c r="A38" s="166" t="s">
        <v>536</v>
      </c>
      <c r="B38" s="372"/>
      <c r="C38" s="372"/>
      <c r="D38" s="372"/>
      <c r="E38" s="372"/>
      <c r="F38" s="372"/>
    </row>
    <row r="39" customFormat="false" ht="12.8" hidden="false" customHeight="false" outlineLevel="0" collapsed="false">
      <c r="A39" s="166" t="s">
        <v>537</v>
      </c>
      <c r="B39" s="372"/>
      <c r="C39" s="372"/>
      <c r="D39" s="372"/>
      <c r="E39" s="372"/>
      <c r="F39" s="372"/>
    </row>
    <row r="40" customFormat="false" ht="12.8" hidden="false" customHeight="false" outlineLevel="0" collapsed="false">
      <c r="A40" s="166" t="s">
        <v>538</v>
      </c>
      <c r="B40" s="372"/>
      <c r="C40" s="372"/>
      <c r="D40" s="372"/>
      <c r="E40" s="372"/>
      <c r="F40" s="372"/>
    </row>
    <row r="41" customFormat="false" ht="12.8" hidden="false" customHeight="false" outlineLevel="0" collapsed="false">
      <c r="A41" s="166" t="s">
        <v>539</v>
      </c>
      <c r="B41" s="372"/>
      <c r="C41" s="372"/>
      <c r="D41" s="372"/>
      <c r="E41" s="372"/>
      <c r="F41" s="372"/>
    </row>
    <row r="42" customFormat="false" ht="12.8" hidden="false" customHeight="false" outlineLevel="0" collapsed="false">
      <c r="A42" s="166" t="s">
        <v>540</v>
      </c>
      <c r="B42" s="372"/>
      <c r="C42" s="372"/>
      <c r="D42" s="372"/>
      <c r="E42" s="372"/>
      <c r="F42" s="372"/>
    </row>
    <row r="43" customFormat="false" ht="21.75" hidden="false" customHeight="true" outlineLevel="0" collapsed="false">
      <c r="A43" s="166" t="s">
        <v>541</v>
      </c>
      <c r="B43" s="373" t="s">
        <v>503</v>
      </c>
      <c r="C43" s="373"/>
      <c r="D43" s="373"/>
      <c r="E43" s="373"/>
      <c r="F43" s="373"/>
    </row>
    <row r="44" customFormat="false" ht="12.8" hidden="false" customHeight="false" outlineLevel="0" collapsed="false">
      <c r="A44" s="166" t="s">
        <v>542</v>
      </c>
      <c r="B44" s="374" t="n">
        <v>1</v>
      </c>
      <c r="C44" s="375" t="str">
        <f aca="false">A45</f>
        <v>[:huomiot :lammitys :toimenpide 0 :nimi-sv]</v>
      </c>
      <c r="D44" s="375"/>
      <c r="E44" s="375"/>
      <c r="F44" s="375"/>
    </row>
    <row r="45" customFormat="false" ht="12.8" hidden="false" customHeight="false" outlineLevel="0" collapsed="false">
      <c r="A45" s="166" t="s">
        <v>543</v>
      </c>
      <c r="B45" s="374" t="n">
        <v>2</v>
      </c>
      <c r="C45" s="375" t="str">
        <f aca="false">A47</f>
        <v>[:huomiot :lammitys :toimenpide 1 :nimi-sv]</v>
      </c>
      <c r="D45" s="375"/>
      <c r="E45" s="375"/>
      <c r="F45" s="375"/>
    </row>
    <row r="46" customFormat="false" ht="12.8" hidden="false" customHeight="false" outlineLevel="0" collapsed="false">
      <c r="A46" s="166" t="s">
        <v>544</v>
      </c>
      <c r="B46" s="374" t="n">
        <v>3</v>
      </c>
      <c r="C46" s="375" t="str">
        <f aca="false">A49</f>
        <v>[:huomiot :lammitys :toimenpide 2 :nimi-sv]</v>
      </c>
      <c r="D46" s="375"/>
      <c r="E46" s="375"/>
      <c r="F46" s="375"/>
    </row>
    <row r="47" customFormat="false" ht="24.4" hidden="false" customHeight="false" outlineLevel="0" collapsed="false">
      <c r="A47" s="166" t="s">
        <v>545</v>
      </c>
      <c r="B47" s="383"/>
      <c r="C47" s="377" t="s">
        <v>508</v>
      </c>
      <c r="D47" s="377" t="s">
        <v>509</v>
      </c>
      <c r="E47" s="377" t="s">
        <v>510</v>
      </c>
      <c r="F47" s="378" t="s">
        <v>511</v>
      </c>
    </row>
    <row r="48" customFormat="false" ht="18" hidden="false" customHeight="true" outlineLevel="0" collapsed="false">
      <c r="A48" s="166" t="s">
        <v>546</v>
      </c>
      <c r="B48" s="383"/>
      <c r="C48" s="120" t="s">
        <v>59</v>
      </c>
      <c r="D48" s="120" t="s">
        <v>59</v>
      </c>
      <c r="E48" s="120" t="s">
        <v>59</v>
      </c>
      <c r="F48" s="120" t="s">
        <v>292</v>
      </c>
    </row>
    <row r="49" customFormat="false" ht="12.8" hidden="false" customHeight="false" outlineLevel="0" collapsed="false">
      <c r="A49" s="166" t="s">
        <v>547</v>
      </c>
      <c r="B49" s="374" t="n">
        <v>1</v>
      </c>
      <c r="C49" s="380" t="str">
        <f aca="false">A50</f>
        <v>[:huomiot :lammitys :toimenpide 0 :lampo]</v>
      </c>
      <c r="D49" s="380" t="str">
        <f aca="false">A51</f>
        <v>[:huomiot :lammitys :toimenpide 0 :sahko]</v>
      </c>
      <c r="E49" s="380" t="str">
        <f aca="false">A52</f>
        <v>[:huomiot :lammitys :toimenpide 0 :jaahdytys]</v>
      </c>
      <c r="F49" s="380" t="str">
        <f aca="false">A53</f>
        <v>[:huomiot :lammitys :toimenpide 0 :eluvun-muutos]</v>
      </c>
    </row>
    <row r="50" customFormat="false" ht="12.8" hidden="false" customHeight="false" outlineLevel="0" collapsed="false">
      <c r="A50" s="166" t="s">
        <v>548</v>
      </c>
      <c r="B50" s="374" t="n">
        <v>2</v>
      </c>
      <c r="C50" s="380" t="str">
        <f aca="false">A54</f>
        <v>[:huomiot :lammitys :toimenpide 1 :lampo]</v>
      </c>
      <c r="D50" s="380" t="str">
        <f aca="false">A55</f>
        <v>[:huomiot :lammitys :toimenpide 1 :sahko]</v>
      </c>
      <c r="E50" s="380" t="str">
        <f aca="false">A56</f>
        <v>[:huomiot :lammitys :toimenpide 1 :jaahdytys]</v>
      </c>
      <c r="F50" s="380" t="str">
        <f aca="false">A57</f>
        <v>[:huomiot :lammitys :toimenpide 1 :eluvun-muutos]</v>
      </c>
    </row>
    <row r="51" customFormat="false" ht="12.8" hidden="false" customHeight="false" outlineLevel="0" collapsed="false">
      <c r="A51" s="166" t="s">
        <v>549</v>
      </c>
      <c r="B51" s="374" t="n">
        <v>3</v>
      </c>
      <c r="C51" s="380" t="str">
        <f aca="false">A58</f>
        <v>[:huomiot :lammitys :toimenpide 2 :lampo]</v>
      </c>
      <c r="D51" s="380" t="str">
        <f aca="false">A59</f>
        <v>[:huomiot :lammitys :toimenpide 2 :sahko]</v>
      </c>
      <c r="E51" s="380" t="str">
        <f aca="false">A60</f>
        <v>[:huomiot :lammitys :toimenpide 2 :jaahdytys]</v>
      </c>
      <c r="F51" s="380" t="str">
        <f aca="false">A61</f>
        <v>[:huomiot :lammitys :toimenpide 2 :eluvun-muutos]</v>
      </c>
    </row>
    <row r="52" customFormat="false" ht="16.95" hidden="false" customHeight="true" outlineLevel="0" collapsed="false">
      <c r="A52" s="365" t="s">
        <v>550</v>
      </c>
      <c r="B52" s="291" t="str">
        <f aca="false">"Certifikatbeteckning: "&amp;A1&amp;", 6/8"</f>
        <v>Certifikatbeteckning: [:id], 6/8</v>
      </c>
      <c r="C52" s="291"/>
      <c r="D52" s="291"/>
      <c r="E52" s="291"/>
      <c r="F52" s="291"/>
    </row>
    <row r="53" customFormat="false" ht="12.8" hidden="false" customHeight="false" outlineLevel="0" collapsed="false">
      <c r="A53" s="365" t="s">
        <v>551</v>
      </c>
      <c r="B53" s="385"/>
    </row>
    <row r="54" customFormat="false" ht="12.8" hidden="false" customHeight="false" outlineLevel="0" collapsed="false">
      <c r="A54" s="365" t="s">
        <v>552</v>
      </c>
    </row>
    <row r="55" customFormat="false" ht="12.8" hidden="false" customHeight="false" outlineLevel="0" collapsed="false">
      <c r="A55" s="365" t="s">
        <v>553</v>
      </c>
    </row>
    <row r="56" customFormat="false" ht="12.8" hidden="false" customHeight="false" outlineLevel="0" collapsed="false">
      <c r="A56" s="365" t="s">
        <v>554</v>
      </c>
    </row>
    <row r="57" customFormat="false" ht="12.8" hidden="false" customHeight="false" outlineLevel="0" collapsed="false">
      <c r="A57" s="365" t="s">
        <v>555</v>
      </c>
    </row>
    <row r="58" customFormat="false" ht="12.8" hidden="false" customHeight="false" outlineLevel="0" collapsed="false">
      <c r="A58" s="365" t="s">
        <v>556</v>
      </c>
    </row>
    <row r="59" customFormat="false" ht="12.8" hidden="false" customHeight="false" outlineLevel="0" collapsed="false">
      <c r="A59" s="365" t="s">
        <v>557</v>
      </c>
    </row>
    <row r="60" customFormat="false" ht="12.8" hidden="false" customHeight="false" outlineLevel="0" collapsed="false">
      <c r="A60" s="365" t="s">
        <v>558</v>
      </c>
    </row>
    <row r="61" customFormat="false" ht="12.8" hidden="false" customHeight="false" outlineLevel="0" collapsed="false">
      <c r="A61" s="365" t="s">
        <v>559</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93">
      <formula>"*"</formula>
    </cfRule>
  </conditionalFormatting>
  <conditionalFormatting sqref="G49:AMJ51 B27">
    <cfRule type="cellIs" priority="3" operator="equal" aboveAverage="0" equalAverage="0" bottom="0" percent="0" rank="0" text="" dxfId="294">
      <formula>"*"</formula>
    </cfRule>
  </conditionalFormatting>
  <conditionalFormatting sqref="B28:C30">
    <cfRule type="cellIs" priority="4" operator="equal" aboveAverage="0" equalAverage="0" bottom="0" percent="0" rank="0" text="" dxfId="295">
      <formula>"*"</formula>
    </cfRule>
  </conditionalFormatting>
  <conditionalFormatting sqref="B31">
    <cfRule type="cellIs" priority="5" operator="equal" aboveAverage="0" equalAverage="0" bottom="0" percent="0" rank="0" text="" dxfId="296">
      <formula>"*"</formula>
    </cfRule>
  </conditionalFormatting>
  <conditionalFormatting sqref="B17:F19 B11">
    <cfRule type="cellIs" priority="6" operator="equal" aboveAverage="0" equalAverage="0" bottom="0" percent="0" rank="0" text="" dxfId="297">
      <formula>"*"</formula>
    </cfRule>
  </conditionalFormatting>
  <conditionalFormatting sqref="B12:C14">
    <cfRule type="cellIs" priority="7" operator="equal" aboveAverage="0" equalAverage="0" bottom="0" percent="0" rank="0" text="" dxfId="298">
      <formula>"*"</formula>
    </cfRule>
  </conditionalFormatting>
  <conditionalFormatting sqref="B47">
    <cfRule type="cellIs" priority="8" operator="equal" aboveAverage="0" equalAverage="0" bottom="0" percent="0" rank="0" text="" dxfId="299">
      <formula>"*"</formula>
    </cfRule>
  </conditionalFormatting>
  <conditionalFormatting sqref="B49:F51 B43">
    <cfRule type="cellIs" priority="9" operator="equal" aboveAverage="0" equalAverage="0" bottom="0" percent="0" rank="0" text="" dxfId="300">
      <formula>"*"</formula>
    </cfRule>
  </conditionalFormatting>
  <conditionalFormatting sqref="B44:C46 C16:E16 C32:E32 C48:E48">
    <cfRule type="cellIs" priority="10" operator="equal" aboveAverage="0" equalAverage="0" bottom="0" percent="0" rank="0" text="" dxfId="301">
      <formula>"*"</formula>
    </cfRule>
  </conditionalFormatting>
  <conditionalFormatting sqref="F16 F32 F48">
    <cfRule type="cellIs" priority="11" operator="equal" aboveAverage="0" equalAverage="0" bottom="0" percent="0" rank="0" text="" dxfId="302">
      <formula>"*"</formula>
    </cfRule>
  </conditionalFormatting>
  <conditionalFormatting sqref="E15 E31 E47">
    <cfRule type="cellIs" priority="12" operator="equal" aboveAverage="0" equalAverage="0" bottom="0" percent="0" rank="0" text="" dxfId="303">
      <formula>"*"</formula>
    </cfRule>
  </conditionalFormatting>
  <conditionalFormatting sqref="C15 C31 C47">
    <cfRule type="cellIs" priority="13" operator="equal" aboveAverage="0" equalAverage="0" bottom="0" percent="0" rank="0" text="" dxfId="304">
      <formula>"*"</formula>
    </cfRule>
  </conditionalFormatting>
  <conditionalFormatting sqref="D15 D31 D47">
    <cfRule type="cellIs" priority="14" operator="equal" aboveAverage="0" equalAverage="0" bottom="0" percent="0" rank="0" text="" dxfId="305">
      <formula>"*"</formula>
    </cfRule>
  </conditionalFormatting>
  <conditionalFormatting sqref="G32:AMJ32">
    <cfRule type="cellIs" priority="15" operator="equal" aboveAverage="0" equalAverage="0" bottom="0" percent="0" rank="0" text="" dxfId="306">
      <formula>"*"</formula>
    </cfRule>
  </conditionalFormatting>
  <conditionalFormatting sqref="G48:AMJ48">
    <cfRule type="cellIs" priority="16" operator="equal" aboveAverage="0" equalAverage="0" bottom="0" percent="0" rank="0" text="" dxfId="307">
      <formula>"*"</formula>
    </cfRule>
  </conditionalFormatting>
  <conditionalFormatting sqref="G15:AMJ15">
    <cfRule type="cellIs" priority="17" operator="equal" aboveAverage="0" equalAverage="0" bottom="0" percent="0" rank="0" text="" dxfId="308">
      <formula>"*"</formula>
    </cfRule>
  </conditionalFormatting>
  <conditionalFormatting sqref="B15">
    <cfRule type="cellIs" priority="18" operator="equal" aboveAverage="0" equalAverage="0" bottom="0" percent="0" rank="0" text="" dxfId="309">
      <formula>"*"</formula>
    </cfRule>
  </conditionalFormatting>
  <conditionalFormatting sqref="B20 B36">
    <cfRule type="cellIs" priority="19" operator="equal" aboveAverage="0" equalAverage="0" bottom="0" percent="0" rank="0" text="" dxfId="28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G60"/>
  <sheetViews>
    <sheetView showFormulas="false" showGridLines="false" showRowColHeaders="true" showZeros="true" rightToLeft="false" tabSelected="true" showOutlineSymbols="true" defaultGridColor="true" view="normal" topLeftCell="A37" colorId="64" zoomScale="110" zoomScaleNormal="110" zoomScalePageLayoutView="100" workbookViewId="0">
      <selection pane="topLeft" activeCell="B37" activeCellId="0" sqref="B37"/>
    </sheetView>
  </sheetViews>
  <sheetFormatPr defaultColWidth="9.13671875" defaultRowHeight="12.8" zeroHeight="false" outlineLevelRow="0" outlineLevelCol="0"/>
  <cols>
    <col collapsed="false" customWidth="true" hidden="false" outlineLevel="0" max="1" min="1" style="365"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5" t="s">
        <v>560</v>
      </c>
      <c r="B2" s="369" t="s">
        <v>561</v>
      </c>
      <c r="C2" s="102"/>
      <c r="D2" s="370"/>
      <c r="E2" s="370"/>
      <c r="F2" s="371"/>
    </row>
    <row r="3" customFormat="false" ht="12.8" hidden="false" customHeight="false" outlineLevel="0" collapsed="false">
      <c r="A3" s="365" t="s">
        <v>562</v>
      </c>
      <c r="B3" s="372" t="str">
        <f aca="false">A3</f>
        <v>[:huomiot :iv-ilmastointi :teksti-sv]</v>
      </c>
      <c r="C3" s="372"/>
      <c r="D3" s="372"/>
      <c r="E3" s="372"/>
      <c r="F3" s="372"/>
    </row>
    <row r="4" customFormat="false" ht="12.8" hidden="false" customHeight="false" outlineLevel="0" collapsed="false">
      <c r="A4" s="365" t="s">
        <v>563</v>
      </c>
      <c r="B4" s="372"/>
      <c r="C4" s="372"/>
      <c r="D4" s="372"/>
      <c r="E4" s="372"/>
      <c r="F4" s="372"/>
    </row>
    <row r="5" customFormat="false" ht="12.8" hidden="false" customHeight="false" outlineLevel="0" collapsed="false">
      <c r="A5" s="365" t="s">
        <v>564</v>
      </c>
      <c r="B5" s="372"/>
      <c r="C5" s="372"/>
      <c r="D5" s="372"/>
      <c r="E5" s="372"/>
      <c r="F5" s="372"/>
      <c r="G5" s="4"/>
    </row>
    <row r="6" customFormat="false" ht="12.8" hidden="false" customHeight="false" outlineLevel="0" collapsed="false">
      <c r="A6" s="365" t="s">
        <v>565</v>
      </c>
      <c r="B6" s="372"/>
      <c r="C6" s="372"/>
      <c r="D6" s="372"/>
      <c r="E6" s="372"/>
      <c r="F6" s="372"/>
      <c r="G6" s="13"/>
    </row>
    <row r="7" customFormat="false" ht="12.8" hidden="false" customHeight="false" outlineLevel="0" collapsed="false">
      <c r="A7" s="365" t="s">
        <v>566</v>
      </c>
      <c r="B7" s="372"/>
      <c r="C7" s="372"/>
      <c r="D7" s="372"/>
      <c r="E7" s="372"/>
      <c r="F7" s="372"/>
    </row>
    <row r="8" customFormat="false" ht="12.8" hidden="false" customHeight="false" outlineLevel="0" collapsed="false">
      <c r="A8" s="365" t="s">
        <v>567</v>
      </c>
      <c r="B8" s="372"/>
      <c r="C8" s="372"/>
      <c r="D8" s="372"/>
      <c r="E8" s="372"/>
      <c r="F8" s="372"/>
    </row>
    <row r="9" customFormat="false" ht="12.8" hidden="false" customHeight="false" outlineLevel="0" collapsed="false">
      <c r="A9" s="365" t="s">
        <v>568</v>
      </c>
      <c r="B9" s="372"/>
      <c r="C9" s="372"/>
      <c r="D9" s="372"/>
      <c r="E9" s="372"/>
      <c r="F9" s="372"/>
    </row>
    <row r="10" customFormat="false" ht="21.75" hidden="false" customHeight="true" outlineLevel="0" collapsed="false">
      <c r="A10" s="166" t="s">
        <v>569</v>
      </c>
      <c r="B10" s="386" t="s">
        <v>503</v>
      </c>
      <c r="C10" s="386"/>
      <c r="D10" s="386"/>
      <c r="E10" s="386"/>
      <c r="F10" s="386"/>
    </row>
    <row r="11" customFormat="false" ht="12.8" hidden="false" customHeight="false" outlineLevel="0" collapsed="false">
      <c r="A11" s="166" t="s">
        <v>570</v>
      </c>
      <c r="B11" s="374" t="n">
        <v>1</v>
      </c>
      <c r="C11" s="387" t="str">
        <f aca="false">A5</f>
        <v>[:huomiot :iv-ilmastointi :toimenpide 0 :nimi-sv]</v>
      </c>
      <c r="D11" s="387"/>
      <c r="E11" s="387"/>
      <c r="F11" s="387"/>
    </row>
    <row r="12" customFormat="false" ht="12.8" hidden="false" customHeight="false" outlineLevel="0" collapsed="false">
      <c r="A12" s="166" t="s">
        <v>571</v>
      </c>
      <c r="B12" s="374" t="n">
        <v>2</v>
      </c>
      <c r="C12" s="387" t="str">
        <f aca="false">A7</f>
        <v>[:huomiot :iv-ilmastointi :toimenpide 1 :nimi-sv]</v>
      </c>
      <c r="D12" s="387"/>
      <c r="E12" s="387"/>
      <c r="F12" s="387"/>
    </row>
    <row r="13" customFormat="false" ht="12.8" hidden="false" customHeight="false" outlineLevel="0" collapsed="false">
      <c r="A13" s="166" t="s">
        <v>572</v>
      </c>
      <c r="B13" s="374" t="n">
        <v>3</v>
      </c>
      <c r="C13" s="387" t="str">
        <f aca="false">A9</f>
        <v>[:huomiot :iv-ilmastointi :toimenpide 2 :nimi-sv]</v>
      </c>
      <c r="D13" s="387"/>
      <c r="E13" s="387"/>
      <c r="F13" s="387"/>
    </row>
    <row r="14" customFormat="false" ht="24.4" hidden="false" customHeight="false" outlineLevel="0" collapsed="false">
      <c r="A14" s="166" t="s">
        <v>573</v>
      </c>
      <c r="B14" s="383"/>
      <c r="C14" s="377" t="s">
        <v>508</v>
      </c>
      <c r="D14" s="377" t="s">
        <v>509</v>
      </c>
      <c r="E14" s="377" t="s">
        <v>510</v>
      </c>
      <c r="F14" s="378" t="s">
        <v>511</v>
      </c>
    </row>
    <row r="15" customFormat="false" ht="18" hidden="false" customHeight="true" outlineLevel="0" collapsed="false">
      <c r="A15" s="166" t="s">
        <v>574</v>
      </c>
      <c r="B15" s="383"/>
      <c r="C15" s="120" t="s">
        <v>59</v>
      </c>
      <c r="D15" s="120" t="s">
        <v>59</v>
      </c>
      <c r="E15" s="120" t="s">
        <v>59</v>
      </c>
      <c r="F15" s="120" t="s">
        <v>292</v>
      </c>
    </row>
    <row r="16" customFormat="false" ht="12.8" hidden="false" customHeight="false" outlineLevel="0" collapsed="false">
      <c r="A16" s="166" t="s">
        <v>575</v>
      </c>
      <c r="B16" s="374" t="n">
        <v>1</v>
      </c>
      <c r="C16" s="380" t="str">
        <f aca="false">A10</f>
        <v>[:huomiot :iv-ilmastointi :toimenpide 0 :lampo]</v>
      </c>
      <c r="D16" s="380" t="str">
        <f aca="false">A11</f>
        <v>[:huomiot :iv-ilmastointi :toimenpide 0 :sahko]</v>
      </c>
      <c r="E16" s="380" t="str">
        <f aca="false">A12</f>
        <v>[:huomiot :iv-ilmastointi :toimenpide 0 :jaahdytys]</v>
      </c>
      <c r="F16" s="380" t="str">
        <f aca="false">A13</f>
        <v>[:huomiot :iv-ilmastointi :toimenpide 0 :eluvun-muutos]</v>
      </c>
    </row>
    <row r="17" customFormat="false" ht="12.8" hidden="false" customHeight="false" outlineLevel="0" collapsed="false">
      <c r="A17" s="166" t="s">
        <v>576</v>
      </c>
      <c r="B17" s="374" t="n">
        <v>2</v>
      </c>
      <c r="C17" s="380" t="str">
        <f aca="false">A14</f>
        <v>[:huomiot :iv-ilmastointi :toimenpide 1 :lampo]</v>
      </c>
      <c r="D17" s="380" t="str">
        <f aca="false">A15</f>
        <v>[:huomiot :iv-ilmastointi :toimenpide 1 :sahko]</v>
      </c>
      <c r="E17" s="380" t="str">
        <f aca="false">A16</f>
        <v>[:huomiot :iv-ilmastointi :toimenpide 1 :jaahdytys]</v>
      </c>
      <c r="F17" s="380" t="str">
        <f aca="false">A17</f>
        <v>[:huomiot :iv-ilmastointi :toimenpide 1 :eluvun-muutos]</v>
      </c>
    </row>
    <row r="18" customFormat="false" ht="12.8" hidden="false" customHeight="false" outlineLevel="0" collapsed="false">
      <c r="A18" s="166" t="s">
        <v>577</v>
      </c>
      <c r="B18" s="374" t="n">
        <v>3</v>
      </c>
      <c r="C18" s="380" t="str">
        <f aca="false">A18</f>
        <v>[:huomiot :iv-ilmastointi :toimenpide 2 :lampo]</v>
      </c>
      <c r="D18" s="380" t="str">
        <f aca="false">A19</f>
        <v>[:huomiot :iv-ilmastointi :toimenpide 2 :sahko]</v>
      </c>
      <c r="E18" s="380" t="str">
        <f aca="false">A20</f>
        <v>[:huomiot :iv-ilmastointi :toimenpide 2 :jaahdytys]</v>
      </c>
      <c r="F18" s="380" t="str">
        <f aca="false">A21</f>
        <v>[:huomiot :iv-ilmastointi :toimenpide 2 :eluvun-muutos]</v>
      </c>
    </row>
    <row r="19" customFormat="false" ht="21.75" hidden="false" customHeight="true" outlineLevel="0" collapsed="false">
      <c r="A19" s="166" t="s">
        <v>578</v>
      </c>
      <c r="B19" s="381" t="s">
        <v>579</v>
      </c>
      <c r="C19" s="384"/>
      <c r="D19" s="14"/>
      <c r="E19" s="14"/>
      <c r="F19" s="382"/>
    </row>
    <row r="20" customFormat="false" ht="12.8" hidden="false" customHeight="false" outlineLevel="0" collapsed="false">
      <c r="A20" s="166" t="s">
        <v>580</v>
      </c>
      <c r="B20" s="372" t="str">
        <f aca="false">A23</f>
        <v>[:huomiot :valaistus-muut :teksti-sv]</v>
      </c>
      <c r="C20" s="372"/>
      <c r="D20" s="372"/>
      <c r="E20" s="372"/>
      <c r="F20" s="372"/>
    </row>
    <row r="21" customFormat="false" ht="12.8" hidden="false" customHeight="false" outlineLevel="0" collapsed="false">
      <c r="A21" s="166" t="s">
        <v>581</v>
      </c>
      <c r="B21" s="372"/>
      <c r="C21" s="372"/>
      <c r="D21" s="372"/>
      <c r="E21" s="372"/>
      <c r="F21" s="372"/>
    </row>
    <row r="22" customFormat="false" ht="12.8" hidden="false" customHeight="false" outlineLevel="0" collapsed="false">
      <c r="A22" s="166" t="s">
        <v>582</v>
      </c>
      <c r="B22" s="372"/>
      <c r="C22" s="372"/>
      <c r="D22" s="372"/>
      <c r="E22" s="372"/>
      <c r="F22" s="372"/>
    </row>
    <row r="23" customFormat="false" ht="12.8" hidden="false" customHeight="false" outlineLevel="0" collapsed="false">
      <c r="A23" s="166" t="s">
        <v>583</v>
      </c>
      <c r="B23" s="372"/>
      <c r="C23" s="372"/>
      <c r="D23" s="372"/>
      <c r="E23" s="372"/>
      <c r="F23" s="372"/>
    </row>
    <row r="24" customFormat="false" ht="12.8" hidden="false" customHeight="false" outlineLevel="0" collapsed="false">
      <c r="A24" s="166" t="s">
        <v>584</v>
      </c>
      <c r="B24" s="372"/>
      <c r="C24" s="372"/>
      <c r="D24" s="372"/>
      <c r="E24" s="372"/>
      <c r="F24" s="372"/>
    </row>
    <row r="25" customFormat="false" ht="12.8" hidden="false" customHeight="false" outlineLevel="0" collapsed="false">
      <c r="A25" s="166" t="s">
        <v>585</v>
      </c>
      <c r="B25" s="372"/>
      <c r="C25" s="372"/>
      <c r="D25" s="372"/>
      <c r="E25" s="372"/>
      <c r="F25" s="372"/>
    </row>
    <row r="26" customFormat="false" ht="12.8" hidden="false" customHeight="false" outlineLevel="0" collapsed="false">
      <c r="A26" s="166" t="s">
        <v>586</v>
      </c>
      <c r="B26" s="372"/>
      <c r="C26" s="372"/>
      <c r="D26" s="372"/>
      <c r="E26" s="372"/>
      <c r="F26" s="372"/>
    </row>
    <row r="27" customFormat="false" ht="21.75" hidden="false" customHeight="true" outlineLevel="0" collapsed="false">
      <c r="A27" s="166" t="s">
        <v>587</v>
      </c>
      <c r="B27" s="386" t="s">
        <v>503</v>
      </c>
      <c r="C27" s="386"/>
      <c r="D27" s="386"/>
      <c r="E27" s="386"/>
      <c r="F27" s="386"/>
    </row>
    <row r="28" customFormat="false" ht="12.8" hidden="false" customHeight="false" outlineLevel="0" collapsed="false">
      <c r="A28" s="166" t="s">
        <v>588</v>
      </c>
      <c r="B28" s="374" t="n">
        <v>1</v>
      </c>
      <c r="C28" s="387" t="str">
        <f aca="false">A25</f>
        <v>[:huomiot :valaistus-muut :toimenpide 0 :nimi-sv]</v>
      </c>
      <c r="D28" s="387"/>
      <c r="E28" s="387"/>
      <c r="F28" s="387"/>
    </row>
    <row r="29" customFormat="false" ht="12.8" hidden="false" customHeight="false" outlineLevel="0" collapsed="false">
      <c r="A29" s="166" t="s">
        <v>589</v>
      </c>
      <c r="B29" s="374" t="n">
        <v>2</v>
      </c>
      <c r="C29" s="387" t="str">
        <f aca="false">A27</f>
        <v>[:huomiot :valaistus-muut :toimenpide 1 :nimi-sv]</v>
      </c>
      <c r="D29" s="387"/>
      <c r="E29" s="387"/>
      <c r="F29" s="387"/>
    </row>
    <row r="30" customFormat="false" ht="12.8" hidden="false" customHeight="false" outlineLevel="0" collapsed="false">
      <c r="A30" s="166" t="s">
        <v>590</v>
      </c>
      <c r="B30" s="374" t="n">
        <v>3</v>
      </c>
      <c r="C30" s="387" t="str">
        <f aca="false">A29</f>
        <v>[:huomiot :valaistus-muut :toimenpide 2 :nimi-sv]</v>
      </c>
      <c r="D30" s="387"/>
      <c r="E30" s="387"/>
      <c r="F30" s="387"/>
    </row>
    <row r="31" customFormat="false" ht="24.75" hidden="false" customHeight="true" outlineLevel="0" collapsed="false">
      <c r="A31" s="166" t="s">
        <v>591</v>
      </c>
      <c r="B31" s="383"/>
      <c r="C31" s="377" t="s">
        <v>508</v>
      </c>
      <c r="D31" s="377" t="s">
        <v>509</v>
      </c>
      <c r="E31" s="377" t="s">
        <v>510</v>
      </c>
      <c r="F31" s="378" t="s">
        <v>511</v>
      </c>
    </row>
    <row r="32" customFormat="false" ht="18" hidden="false" customHeight="true" outlineLevel="0" collapsed="false">
      <c r="A32" s="166" t="s">
        <v>592</v>
      </c>
      <c r="B32" s="383"/>
      <c r="C32" s="120" t="s">
        <v>59</v>
      </c>
      <c r="D32" s="120" t="s">
        <v>59</v>
      </c>
      <c r="E32" s="120" t="s">
        <v>59</v>
      </c>
      <c r="F32" s="120" t="s">
        <v>292</v>
      </c>
    </row>
    <row r="33" customFormat="false" ht="12.8" hidden="false" customHeight="false" outlineLevel="0" collapsed="false">
      <c r="A33" s="166" t="s">
        <v>593</v>
      </c>
      <c r="B33" s="374" t="n">
        <v>1</v>
      </c>
      <c r="C33" s="380" t="str">
        <f aca="false">A30</f>
        <v>[:huomiot :valaistus-muut :toimenpide 0 :lampo]</v>
      </c>
      <c r="D33" s="380" t="str">
        <f aca="false">A31</f>
        <v>[:huomiot :valaistus-muut :toimenpide 0 :sahko]</v>
      </c>
      <c r="E33" s="380" t="str">
        <f aca="false">A32</f>
        <v>[:huomiot :valaistus-muut :toimenpide 0 :jaahdytys]</v>
      </c>
      <c r="F33" s="380" t="str">
        <f aca="false">A33</f>
        <v>[:huomiot :valaistus-muut :toimenpide 0 :eluvun-muutos]</v>
      </c>
    </row>
    <row r="34" customFormat="false" ht="12.8" hidden="false" customHeight="false" outlineLevel="0" collapsed="false">
      <c r="A34" s="166" t="s">
        <v>594</v>
      </c>
      <c r="B34" s="374" t="n">
        <v>2</v>
      </c>
      <c r="C34" s="380" t="str">
        <f aca="false">A34</f>
        <v>[:huomiot :valaistus-muut :toimenpide 1 :lampo]</v>
      </c>
      <c r="D34" s="380" t="str">
        <f aca="false">A35</f>
        <v>[:huomiot :valaistus-muut :toimenpide 1 :sahko]</v>
      </c>
      <c r="E34" s="380" t="str">
        <f aca="false">A36</f>
        <v>[:huomiot :valaistus-muut :toimenpide 1 :jaahdytys]</v>
      </c>
      <c r="F34" s="380" t="str">
        <f aca="false">A37</f>
        <v>[:huomiot :valaistus-muut :toimenpide 1 :eluvun-muutos]</v>
      </c>
    </row>
    <row r="35" customFormat="false" ht="12.8" hidden="false" customHeight="false" outlineLevel="0" collapsed="false">
      <c r="A35" s="166" t="s">
        <v>595</v>
      </c>
      <c r="B35" s="374" t="n">
        <v>3</v>
      </c>
      <c r="C35" s="380" t="str">
        <f aca="false">A38</f>
        <v>[:huomiot :valaistus-muut :toimenpide 2 :lampo]</v>
      </c>
      <c r="D35" s="380" t="str">
        <f aca="false">A39</f>
        <v>[:huomiot :valaistus-muut :toimenpide 2 :sahko]</v>
      </c>
      <c r="E35" s="380" t="str">
        <f aca="false">A40</f>
        <v>[:huomiot :valaistus-muut :toimenpide 2 :jaahdytys]</v>
      </c>
      <c r="F35" s="380" t="str">
        <f aca="false">A41</f>
        <v>[:huomiot :valaistus-muut :toimenpide 2 :eluvun-muutos]</v>
      </c>
    </row>
    <row r="36" customFormat="false" ht="12.75" hidden="false" customHeight="true" outlineLevel="0" collapsed="false">
      <c r="A36" s="166" t="s">
        <v>596</v>
      </c>
      <c r="B36" s="388" t="s">
        <v>597</v>
      </c>
      <c r="C36" s="388"/>
      <c r="D36" s="388"/>
      <c r="E36" s="388"/>
      <c r="F36" s="388"/>
    </row>
    <row r="37" customFormat="false" ht="12.8" hidden="false" customHeight="false" outlineLevel="0" collapsed="false">
      <c r="A37" s="166" t="s">
        <v>598</v>
      </c>
      <c r="B37" s="389" t="str">
        <f aca="false">A43</f>
        <v>[:huomiot :suositukset-sv]</v>
      </c>
      <c r="C37" s="389"/>
      <c r="D37" s="389"/>
      <c r="E37" s="389"/>
      <c r="F37" s="389"/>
    </row>
    <row r="38" customFormat="false" ht="12.8" hidden="false" customHeight="false" outlineLevel="0" collapsed="false">
      <c r="A38" s="166" t="s">
        <v>599</v>
      </c>
      <c r="B38" s="389"/>
      <c r="C38" s="389"/>
      <c r="D38" s="389"/>
      <c r="E38" s="389"/>
      <c r="F38" s="389"/>
    </row>
    <row r="39" customFormat="false" ht="12.8" hidden="false" customHeight="false" outlineLevel="0" collapsed="false">
      <c r="A39" s="166" t="s">
        <v>600</v>
      </c>
      <c r="B39" s="389"/>
      <c r="C39" s="389"/>
      <c r="D39" s="389"/>
      <c r="E39" s="389"/>
      <c r="F39" s="389"/>
    </row>
    <row r="40" customFormat="false" ht="12.8" hidden="false" customHeight="false" outlineLevel="0" collapsed="false">
      <c r="A40" s="166" t="s">
        <v>601</v>
      </c>
      <c r="B40" s="389"/>
      <c r="C40" s="389"/>
      <c r="D40" s="389"/>
      <c r="E40" s="389"/>
      <c r="F40" s="389"/>
    </row>
    <row r="41" customFormat="false" ht="12.8" hidden="false" customHeight="false" outlineLevel="0" collapsed="false">
      <c r="A41" s="166" t="s">
        <v>602</v>
      </c>
      <c r="B41" s="389"/>
      <c r="C41" s="389"/>
      <c r="D41" s="389"/>
      <c r="E41" s="389"/>
      <c r="F41" s="389"/>
    </row>
    <row r="42" customFormat="false" ht="12.8" hidden="false" customHeight="false" outlineLevel="0" collapsed="false">
      <c r="A42" s="166" t="s">
        <v>603</v>
      </c>
      <c r="B42" s="389"/>
      <c r="C42" s="389"/>
      <c r="D42" s="389"/>
      <c r="E42" s="389"/>
      <c r="F42" s="389"/>
    </row>
    <row r="43" customFormat="false" ht="12.8" hidden="false" customHeight="false" outlineLevel="0" collapsed="false">
      <c r="A43" s="166" t="s">
        <v>604</v>
      </c>
      <c r="B43" s="389"/>
      <c r="C43" s="389"/>
      <c r="D43" s="389"/>
      <c r="E43" s="389"/>
      <c r="F43" s="389"/>
    </row>
    <row r="44" customFormat="false" ht="19.35" hidden="false" customHeight="true" outlineLevel="0" collapsed="false">
      <c r="A44" s="166" t="s">
        <v>605</v>
      </c>
      <c r="B44" s="389"/>
      <c r="C44" s="389"/>
      <c r="D44" s="389"/>
      <c r="E44" s="389"/>
      <c r="F44" s="389"/>
    </row>
    <row r="45" customFormat="false" ht="12.8" hidden="false" customHeight="false" outlineLevel="0" collapsed="false">
      <c r="A45" s="166" t="s">
        <v>606</v>
      </c>
      <c r="B45" s="389"/>
      <c r="C45" s="389"/>
      <c r="D45" s="389"/>
      <c r="E45" s="389"/>
      <c r="F45" s="389"/>
    </row>
    <row r="46" customFormat="false" ht="12.8" hidden="false" customHeight="false" outlineLevel="0" collapsed="false">
      <c r="A46" s="166"/>
      <c r="B46" s="389"/>
      <c r="C46" s="389"/>
      <c r="D46" s="389"/>
      <c r="E46" s="389"/>
      <c r="F46" s="389"/>
    </row>
    <row r="47" customFormat="false" ht="12.8" hidden="false" customHeight="false" outlineLevel="0" collapsed="false">
      <c r="A47" s="166"/>
      <c r="B47" s="389"/>
      <c r="C47" s="389"/>
      <c r="D47" s="389"/>
      <c r="E47" s="389"/>
      <c r="F47" s="389"/>
    </row>
    <row r="48" customFormat="false" ht="12.8" hidden="false" customHeight="false" outlineLevel="0" collapsed="false">
      <c r="A48" s="166"/>
      <c r="B48" s="389"/>
      <c r="C48" s="389"/>
      <c r="D48" s="389"/>
      <c r="E48" s="389"/>
      <c r="F48" s="389"/>
    </row>
    <row r="49" customFormat="false" ht="12.8" hidden="false" customHeight="false" outlineLevel="0" collapsed="false">
      <c r="A49" s="166"/>
      <c r="B49" s="389"/>
      <c r="C49" s="389"/>
      <c r="D49" s="389"/>
      <c r="E49" s="389"/>
      <c r="F49" s="389"/>
    </row>
    <row r="50" customFormat="false" ht="12.8" hidden="false" customHeight="false" outlineLevel="0" collapsed="false">
      <c r="A50" s="166"/>
      <c r="B50" s="389"/>
      <c r="C50" s="389"/>
      <c r="D50" s="389"/>
      <c r="E50" s="389"/>
      <c r="F50" s="389"/>
    </row>
    <row r="51" customFormat="false" ht="12.8" hidden="false" customHeight="false" outlineLevel="0" collapsed="false">
      <c r="A51" s="166"/>
      <c r="B51" s="389"/>
      <c r="C51" s="389"/>
      <c r="D51" s="389"/>
      <c r="E51" s="389"/>
      <c r="F51" s="389"/>
    </row>
    <row r="52" customFormat="false" ht="16.15" hidden="false" customHeight="true" outlineLevel="0" collapsed="false">
      <c r="B52" s="369" t="s">
        <v>607</v>
      </c>
      <c r="C52" s="102"/>
      <c r="D52" s="370"/>
      <c r="E52" s="370"/>
      <c r="F52" s="371"/>
    </row>
    <row r="53" customFormat="false" ht="7.5" hidden="false" customHeight="true" outlineLevel="0" collapsed="false">
      <c r="A53" s="166"/>
      <c r="B53" s="158"/>
      <c r="C53" s="5"/>
      <c r="D53" s="4"/>
      <c r="E53" s="4"/>
      <c r="F53" s="390"/>
    </row>
    <row r="54" customFormat="false" ht="12.75" hidden="false" customHeight="true" outlineLevel="0" collapsed="false">
      <c r="A54" s="166"/>
      <c r="B54" s="331" t="s">
        <v>608</v>
      </c>
      <c r="C54" s="331"/>
      <c r="D54" s="331"/>
      <c r="E54" s="331"/>
      <c r="F54" s="331"/>
    </row>
    <row r="55" customFormat="false" ht="12.75" hidden="false" customHeight="true" outlineLevel="0" collapsed="false">
      <c r="A55" s="166"/>
      <c r="B55" s="391" t="str">
        <f aca="false">A45</f>
        <v>[:huomiot :lisatietoja-sv]</v>
      </c>
      <c r="C55" s="391"/>
      <c r="D55" s="391"/>
      <c r="E55" s="391"/>
      <c r="F55" s="391"/>
    </row>
    <row r="56" customFormat="false" ht="12.75" hidden="false" customHeight="true" outlineLevel="0" collapsed="false">
      <c r="A56" s="166"/>
      <c r="B56" s="391"/>
      <c r="C56" s="391"/>
      <c r="D56" s="391"/>
      <c r="E56" s="391"/>
      <c r="F56" s="391"/>
    </row>
    <row r="57" customFormat="false" ht="12.75" hidden="false" customHeight="true" outlineLevel="0" collapsed="false">
      <c r="A57" s="166"/>
      <c r="B57" s="391"/>
      <c r="C57" s="391"/>
      <c r="D57" s="391"/>
      <c r="E57" s="391"/>
      <c r="F57" s="391"/>
    </row>
    <row r="58" customFormat="false" ht="12.8" hidden="false" customHeight="false" outlineLevel="0" collapsed="false">
      <c r="B58" s="391"/>
      <c r="C58" s="391"/>
      <c r="D58" s="391"/>
      <c r="E58" s="391"/>
      <c r="F58" s="391"/>
    </row>
    <row r="59" customFormat="false" ht="14.9" hidden="false" customHeight="true" outlineLevel="0" collapsed="false">
      <c r="B59" s="291" t="str">
        <f aca="false">"Certifikatbeteckning: "&amp;A1&amp;", 7/8"</f>
        <v>Certifikatbeteckning: [:id], 7/8</v>
      </c>
      <c r="C59" s="291"/>
      <c r="D59" s="291"/>
      <c r="E59" s="291"/>
      <c r="F59" s="291"/>
    </row>
    <row r="60" customFormat="false" ht="12.8" hidden="false" customHeight="false" outlineLevel="0" collapsed="false">
      <c r="B60" s="385"/>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310">
      <formula>"*"</formula>
    </cfRule>
  </conditionalFormatting>
  <conditionalFormatting sqref="B14">
    <cfRule type="cellIs" priority="3" operator="equal" aboveAverage="0" equalAverage="0" bottom="0" percent="0" rank="0" text="" dxfId="311">
      <formula>"*"</formula>
    </cfRule>
  </conditionalFormatting>
  <conditionalFormatting sqref="B28:C30 B33:F35">
    <cfRule type="cellIs" priority="4" operator="equal" aboveAverage="0" equalAverage="0" bottom="0" percent="0" rank="0" text="" dxfId="312">
      <formula>"*"</formula>
    </cfRule>
  </conditionalFormatting>
  <conditionalFormatting sqref="B31">
    <cfRule type="cellIs" priority="5" operator="equal" aboveAverage="0" equalAverage="0" bottom="0" percent="0" rank="0" text="" dxfId="313">
      <formula>"*"</formula>
    </cfRule>
  </conditionalFormatting>
  <conditionalFormatting sqref="B44:B50">
    <cfRule type="cellIs" priority="6" operator="equal" aboveAverage="0" equalAverage="0" bottom="0" percent="0" rank="0" text="" dxfId="314">
      <formula>"*"</formula>
    </cfRule>
  </conditionalFormatting>
  <conditionalFormatting sqref="G32:AMJ32">
    <cfRule type="cellIs" priority="7" operator="equal" aboveAverage="0" equalAverage="0" bottom="0" percent="0" rank="0" text="" dxfId="315">
      <formula>"*"</formula>
    </cfRule>
  </conditionalFormatting>
  <conditionalFormatting sqref="G15:AMJ15">
    <cfRule type="cellIs" priority="8" operator="equal" aboveAverage="0" equalAverage="0" bottom="0" percent="0" rank="0" text="" dxfId="316">
      <formula>"*"</formula>
    </cfRule>
  </conditionalFormatting>
  <conditionalFormatting sqref="B2 B10 B19 B36 B52">
    <cfRule type="cellIs" priority="9" operator="equal" aboveAverage="0" equalAverage="0" bottom="0" percent="0" rank="0" text="" dxfId="306">
      <formula>"*"</formula>
    </cfRule>
  </conditionalFormatting>
  <conditionalFormatting sqref="E14 E31">
    <cfRule type="cellIs" priority="10" operator="equal" aboveAverage="0" equalAverage="0" bottom="0" percent="0" rank="0" text="" dxfId="303">
      <formula>"*"</formula>
    </cfRule>
  </conditionalFormatting>
  <conditionalFormatting sqref="C14 C31">
    <cfRule type="cellIs" priority="11" operator="equal" aboveAverage="0" equalAverage="0" bottom="0" percent="0" rank="0" text="" dxfId="304">
      <formula>"*"</formula>
    </cfRule>
  </conditionalFormatting>
  <conditionalFormatting sqref="D14 D31">
    <cfRule type="cellIs" priority="12" operator="equal" aboveAverage="0" equalAverage="0" bottom="0" percent="0" rank="0" text="" dxfId="305">
      <formula>"*"</formula>
    </cfRule>
  </conditionalFormatting>
  <conditionalFormatting sqref="C15:E15 C32:E32">
    <cfRule type="cellIs" priority="13" operator="equal" aboveAverage="0" equalAverage="0" bottom="0" percent="0" rank="0" text="" dxfId="301">
      <formula>"*"</formula>
    </cfRule>
  </conditionalFormatting>
  <conditionalFormatting sqref="F15 F32">
    <cfRule type="cellIs" priority="14" operator="equal" aboveAverage="0" equalAverage="0" bottom="0" percent="0" rank="0" text="" dxfId="302">
      <formula>"*"</formula>
    </cfRule>
  </conditionalFormatting>
  <conditionalFormatting sqref="B27">
    <cfRule type="cellIs" priority="15" operator="equal" aboveAverage="0" equalAverage="0" bottom="0" percent="0" rank="0" text="" dxfId="317">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A1:I63"/>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365" width="25.92"/>
    <col collapsed="false" customWidth="true" hidden="false" outlineLevel="0" max="2" min="2" style="3" width="5.14"/>
    <col collapsed="false" customWidth="true" hidden="false" outlineLevel="0" max="8" min="3" style="3" width="15.57"/>
    <col collapsed="false" customWidth="true" hidden="false" outlineLevel="0" max="9" min="9" style="3" width="1.12"/>
    <col collapsed="false" customWidth="false" hidden="false" outlineLevel="0" max="994" min="10" style="3" width="9.13"/>
    <col collapsed="false" customWidth="true" hidden="false" outlineLevel="0" max="1024" min="995" style="0" width="11.52"/>
  </cols>
  <sheetData>
    <row r="1" customFormat="false" ht="7.35" hidden="false" customHeight="true" outlineLevel="0" collapsed="false">
      <c r="A1" s="166" t="s">
        <v>0</v>
      </c>
    </row>
    <row r="2" customFormat="false" ht="27.75" hidden="false" customHeight="true" outlineLevel="0" collapsed="false">
      <c r="A2" s="166" t="s">
        <v>609</v>
      </c>
      <c r="B2" s="392" t="s">
        <v>610</v>
      </c>
      <c r="C2" s="392"/>
      <c r="D2" s="392"/>
      <c r="E2" s="392"/>
      <c r="F2" s="392"/>
      <c r="G2" s="392"/>
      <c r="H2" s="392"/>
    </row>
    <row r="3" customFormat="false" ht="12.8" hidden="false" customHeight="false" outlineLevel="0" collapsed="false">
      <c r="A3" s="365" t="s">
        <v>611</v>
      </c>
      <c r="B3" s="372" t="str">
        <f aca="false">A3</f>
        <v>[:lisamerkintoja-sv]</v>
      </c>
      <c r="C3" s="372"/>
      <c r="D3" s="372"/>
      <c r="E3" s="372"/>
      <c r="F3" s="372"/>
      <c r="G3" s="372"/>
      <c r="H3" s="372"/>
    </row>
    <row r="4" customFormat="false" ht="12.8" hidden="false" customHeight="false" outlineLevel="0" collapsed="false">
      <c r="B4" s="372"/>
      <c r="C4" s="372"/>
      <c r="D4" s="372"/>
      <c r="E4" s="372"/>
      <c r="F4" s="372"/>
      <c r="G4" s="372"/>
      <c r="H4" s="372"/>
    </row>
    <row r="5" customFormat="false" ht="12.8" hidden="false" customHeight="false" outlineLevel="0" collapsed="false">
      <c r="B5" s="372"/>
      <c r="C5" s="372"/>
      <c r="D5" s="372"/>
      <c r="E5" s="372"/>
      <c r="F5" s="372"/>
      <c r="G5" s="372"/>
      <c r="H5" s="372"/>
    </row>
    <row r="6" customFormat="false" ht="12.8" hidden="false" customHeight="false" outlineLevel="0" collapsed="false">
      <c r="B6" s="372"/>
      <c r="C6" s="372"/>
      <c r="D6" s="372"/>
      <c r="E6" s="372"/>
      <c r="F6" s="372"/>
      <c r="G6" s="372"/>
      <c r="H6" s="372"/>
      <c r="I6" s="4"/>
    </row>
    <row r="7" customFormat="false" ht="7.35" hidden="false" customHeight="true" outlineLevel="0" collapsed="false">
      <c r="B7" s="372"/>
      <c r="C7" s="372"/>
      <c r="D7" s="372"/>
      <c r="E7" s="372"/>
      <c r="F7" s="372"/>
      <c r="G7" s="372"/>
      <c r="H7" s="372"/>
      <c r="I7" s="13"/>
    </row>
    <row r="8" customFormat="false" ht="12.8" hidden="false" customHeight="false" outlineLevel="0" collapsed="false">
      <c r="B8" s="372"/>
      <c r="C8" s="372"/>
      <c r="D8" s="372"/>
      <c r="E8" s="372"/>
      <c r="F8" s="372"/>
      <c r="G8" s="372"/>
      <c r="H8" s="372"/>
    </row>
    <row r="9" customFormat="false" ht="12.8" hidden="false" customHeight="false" outlineLevel="0" collapsed="false">
      <c r="B9" s="372"/>
      <c r="C9" s="372"/>
      <c r="D9" s="372"/>
      <c r="E9" s="372"/>
      <c r="F9" s="372"/>
      <c r="G9" s="372"/>
      <c r="H9" s="372"/>
    </row>
    <row r="10" customFormat="false" ht="12.8" hidden="false" customHeight="false" outlineLevel="0" collapsed="false">
      <c r="B10" s="372"/>
      <c r="C10" s="372"/>
      <c r="D10" s="372"/>
      <c r="E10" s="372"/>
      <c r="F10" s="372"/>
      <c r="G10" s="372"/>
      <c r="H10" s="372"/>
    </row>
    <row r="11" customFormat="false" ht="12.8" hidden="false" customHeight="false" outlineLevel="0" collapsed="false">
      <c r="B11" s="372"/>
      <c r="C11" s="372"/>
      <c r="D11" s="372"/>
      <c r="E11" s="372"/>
      <c r="F11" s="372"/>
      <c r="G11" s="372"/>
      <c r="H11" s="372"/>
    </row>
    <row r="12" customFormat="false" ht="12.8" hidden="false" customHeight="false" outlineLevel="0" collapsed="false">
      <c r="B12" s="372"/>
      <c r="C12" s="372"/>
      <c r="D12" s="372"/>
      <c r="E12" s="372"/>
      <c r="F12" s="372"/>
      <c r="G12" s="372"/>
      <c r="H12" s="372"/>
    </row>
    <row r="13" customFormat="false" ht="12.8" hidden="false" customHeight="false" outlineLevel="0" collapsed="false">
      <c r="B13" s="372"/>
      <c r="C13" s="372"/>
      <c r="D13" s="372"/>
      <c r="E13" s="372"/>
      <c r="F13" s="372"/>
      <c r="G13" s="372"/>
      <c r="H13" s="372"/>
    </row>
    <row r="14" customFormat="false" ht="12.8" hidden="false" customHeight="false" outlineLevel="0" collapsed="false">
      <c r="B14" s="372"/>
      <c r="C14" s="372"/>
      <c r="D14" s="372"/>
      <c r="E14" s="372"/>
      <c r="F14" s="372"/>
      <c r="G14" s="372"/>
      <c r="H14" s="372"/>
    </row>
    <row r="15" customFormat="false" ht="12.8" hidden="false" customHeight="false" outlineLevel="0" collapsed="false">
      <c r="B15" s="372"/>
      <c r="C15" s="372"/>
      <c r="D15" s="372"/>
      <c r="E15" s="372"/>
      <c r="F15" s="372"/>
      <c r="G15" s="372"/>
      <c r="H15" s="372"/>
    </row>
    <row r="16" customFormat="false" ht="12.8" hidden="false" customHeight="false" outlineLevel="0" collapsed="false">
      <c r="B16" s="372"/>
      <c r="C16" s="372"/>
      <c r="D16" s="372"/>
      <c r="E16" s="372"/>
      <c r="F16" s="372"/>
      <c r="G16" s="372"/>
      <c r="H16" s="372"/>
    </row>
    <row r="17" customFormat="false" ht="12.8" hidden="false" customHeight="false" outlineLevel="0" collapsed="false">
      <c r="B17" s="372"/>
      <c r="C17" s="372"/>
      <c r="D17" s="372"/>
      <c r="E17" s="372"/>
      <c r="F17" s="372"/>
      <c r="G17" s="372"/>
      <c r="H17" s="372"/>
    </row>
    <row r="18" customFormat="false" ht="12.8" hidden="false" customHeight="false" outlineLevel="0" collapsed="false">
      <c r="B18" s="372"/>
      <c r="C18" s="372"/>
      <c r="D18" s="372"/>
      <c r="E18" s="372"/>
      <c r="F18" s="372"/>
      <c r="G18" s="372"/>
      <c r="H18" s="372"/>
    </row>
    <row r="19" customFormat="false" ht="12.8" hidden="false" customHeight="false" outlineLevel="0" collapsed="false">
      <c r="B19" s="372"/>
      <c r="C19" s="372"/>
      <c r="D19" s="372"/>
      <c r="E19" s="372"/>
      <c r="F19" s="372"/>
      <c r="G19" s="372"/>
      <c r="H19" s="372"/>
    </row>
    <row r="20" customFormat="false" ht="12.8" hidden="false" customHeight="false" outlineLevel="0" collapsed="false">
      <c r="B20" s="372"/>
      <c r="C20" s="372"/>
      <c r="D20" s="372"/>
      <c r="E20" s="372"/>
      <c r="F20" s="372"/>
      <c r="G20" s="372"/>
      <c r="H20" s="372"/>
    </row>
    <row r="21" customFormat="false" ht="12.8" hidden="false" customHeight="false" outlineLevel="0" collapsed="false">
      <c r="B21" s="372"/>
      <c r="C21" s="372"/>
      <c r="D21" s="372"/>
      <c r="E21" s="372"/>
      <c r="F21" s="372"/>
      <c r="G21" s="372"/>
      <c r="H21" s="372"/>
    </row>
    <row r="22" customFormat="false" ht="12.8" hidden="false" customHeight="false" outlineLevel="0" collapsed="false">
      <c r="B22" s="372"/>
      <c r="C22" s="372"/>
      <c r="D22" s="372"/>
      <c r="E22" s="372"/>
      <c r="F22" s="372"/>
      <c r="G22" s="372"/>
      <c r="H22" s="372"/>
    </row>
    <row r="23" customFormat="false" ht="12.8" hidden="false" customHeight="false" outlineLevel="0" collapsed="false">
      <c r="B23" s="372"/>
      <c r="C23" s="372"/>
      <c r="D23" s="372"/>
      <c r="E23" s="372"/>
      <c r="F23" s="372"/>
      <c r="G23" s="372"/>
      <c r="H23" s="372"/>
    </row>
    <row r="24" customFormat="false" ht="12.8" hidden="false" customHeight="false" outlineLevel="0" collapsed="false">
      <c r="B24" s="372"/>
      <c r="C24" s="372"/>
      <c r="D24" s="372"/>
      <c r="E24" s="372"/>
      <c r="F24" s="372"/>
      <c r="G24" s="372"/>
      <c r="H24" s="372"/>
    </row>
    <row r="25" customFormat="false" ht="12.8" hidden="false" customHeight="false" outlineLevel="0" collapsed="false">
      <c r="B25" s="372"/>
      <c r="C25" s="372"/>
      <c r="D25" s="372"/>
      <c r="E25" s="372"/>
      <c r="F25" s="372"/>
      <c r="G25" s="372"/>
      <c r="H25" s="372"/>
    </row>
    <row r="26" customFormat="false" ht="12.8" hidden="false" customHeight="false" outlineLevel="0" collapsed="false">
      <c r="B26" s="372"/>
      <c r="C26" s="372"/>
      <c r="D26" s="372"/>
      <c r="E26" s="372"/>
      <c r="F26" s="372"/>
      <c r="G26" s="372"/>
      <c r="H26" s="372"/>
    </row>
    <row r="27" customFormat="false" ht="12.8" hidden="false" customHeight="false" outlineLevel="0" collapsed="false">
      <c r="B27" s="372"/>
      <c r="C27" s="372"/>
      <c r="D27" s="372"/>
      <c r="E27" s="372"/>
      <c r="F27" s="372"/>
      <c r="G27" s="372"/>
      <c r="H27" s="372"/>
    </row>
    <row r="28" customFormat="false" ht="12.8" hidden="false" customHeight="false" outlineLevel="0" collapsed="false">
      <c r="B28" s="372"/>
      <c r="C28" s="372"/>
      <c r="D28" s="372"/>
      <c r="E28" s="372"/>
      <c r="F28" s="372"/>
      <c r="G28" s="372"/>
      <c r="H28" s="372"/>
    </row>
    <row r="29" customFormat="false" ht="12.8" hidden="false" customHeight="false" outlineLevel="0" collapsed="false">
      <c r="B29" s="372"/>
      <c r="C29" s="372"/>
      <c r="D29" s="372"/>
      <c r="E29" s="372"/>
      <c r="F29" s="372"/>
      <c r="G29" s="372"/>
      <c r="H29" s="372"/>
    </row>
    <row r="30" customFormat="false" ht="12.8" hidden="false" customHeight="false" outlineLevel="0" collapsed="false">
      <c r="B30" s="372"/>
      <c r="C30" s="372"/>
      <c r="D30" s="372"/>
      <c r="E30" s="372"/>
      <c r="F30" s="372"/>
      <c r="G30" s="372"/>
      <c r="H30" s="372"/>
    </row>
    <row r="31" customFormat="false" ht="12.8" hidden="false" customHeight="false" outlineLevel="0" collapsed="false">
      <c r="B31" s="372"/>
      <c r="C31" s="372"/>
      <c r="D31" s="372"/>
      <c r="E31" s="372"/>
      <c r="F31" s="372"/>
      <c r="G31" s="372"/>
      <c r="H31" s="372"/>
    </row>
    <row r="32" customFormat="false" ht="12.8" hidden="false" customHeight="false" outlineLevel="0" collapsed="false">
      <c r="B32" s="372"/>
      <c r="C32" s="372"/>
      <c r="D32" s="372"/>
      <c r="E32" s="372"/>
      <c r="F32" s="372"/>
      <c r="G32" s="372"/>
      <c r="H32" s="372"/>
    </row>
    <row r="33" customFormat="false" ht="12.8" hidden="false" customHeight="false" outlineLevel="0" collapsed="false">
      <c r="B33" s="372"/>
      <c r="C33" s="372"/>
      <c r="D33" s="372"/>
      <c r="E33" s="372"/>
      <c r="F33" s="372"/>
      <c r="G33" s="372"/>
      <c r="H33" s="372"/>
    </row>
    <row r="34" customFormat="false" ht="12.8" hidden="false" customHeight="false" outlineLevel="0" collapsed="false">
      <c r="B34" s="372"/>
      <c r="C34" s="372"/>
      <c r="D34" s="372"/>
      <c r="E34" s="372"/>
      <c r="F34" s="372"/>
      <c r="G34" s="372"/>
      <c r="H34" s="372"/>
    </row>
    <row r="35" customFormat="false" ht="12.8" hidden="false" customHeight="false" outlineLevel="0" collapsed="false">
      <c r="B35" s="372"/>
      <c r="C35" s="372"/>
      <c r="D35" s="372"/>
      <c r="E35" s="372"/>
      <c r="F35" s="372"/>
      <c r="G35" s="372"/>
      <c r="H35" s="372"/>
    </row>
    <row r="36" customFormat="false" ht="12.8" hidden="false" customHeight="false" outlineLevel="0" collapsed="false">
      <c r="B36" s="372"/>
      <c r="C36" s="372"/>
      <c r="D36" s="372"/>
      <c r="E36" s="372"/>
      <c r="F36" s="372"/>
      <c r="G36" s="372"/>
      <c r="H36" s="372"/>
    </row>
    <row r="37" customFormat="false" ht="12.8" hidden="false" customHeight="false" outlineLevel="0" collapsed="false">
      <c r="B37" s="372"/>
      <c r="C37" s="372"/>
      <c r="D37" s="372"/>
      <c r="E37" s="372"/>
      <c r="F37" s="372"/>
      <c r="G37" s="372"/>
      <c r="H37" s="372"/>
    </row>
    <row r="38" customFormat="false" ht="12.8" hidden="false" customHeight="false" outlineLevel="0" collapsed="false">
      <c r="B38" s="372"/>
      <c r="C38" s="372"/>
      <c r="D38" s="372"/>
      <c r="E38" s="372"/>
      <c r="F38" s="372"/>
      <c r="G38" s="372"/>
      <c r="H38" s="372"/>
    </row>
    <row r="39" customFormat="false" ht="12.8" hidden="false" customHeight="false" outlineLevel="0" collapsed="false">
      <c r="B39" s="372"/>
      <c r="C39" s="372"/>
      <c r="D39" s="372"/>
      <c r="E39" s="372"/>
      <c r="F39" s="372"/>
      <c r="G39" s="372"/>
      <c r="H39" s="372"/>
    </row>
    <row r="40" customFormat="false" ht="12.8" hidden="false" customHeight="false" outlineLevel="0" collapsed="false">
      <c r="B40" s="372"/>
      <c r="C40" s="372"/>
      <c r="D40" s="372"/>
      <c r="E40" s="372"/>
      <c r="F40" s="372"/>
      <c r="G40" s="372"/>
      <c r="H40" s="372"/>
    </row>
    <row r="41" customFormat="false" ht="6.6" hidden="false" customHeight="true" outlineLevel="0" collapsed="false">
      <c r="B41" s="372"/>
      <c r="C41" s="372"/>
      <c r="D41" s="372"/>
      <c r="E41" s="372"/>
      <c r="F41" s="372"/>
      <c r="G41" s="372"/>
      <c r="H41" s="372"/>
    </row>
    <row r="42" customFormat="false" ht="12.8" hidden="false" customHeight="false" outlineLevel="0" collapsed="false">
      <c r="B42" s="372"/>
      <c r="C42" s="372"/>
      <c r="D42" s="372"/>
      <c r="E42" s="372"/>
      <c r="F42" s="372"/>
      <c r="G42" s="372"/>
      <c r="H42" s="372"/>
    </row>
    <row r="43" customFormat="false" ht="12.8" hidden="false" customHeight="false" outlineLevel="0" collapsed="false">
      <c r="B43" s="372"/>
      <c r="C43" s="372"/>
      <c r="D43" s="372"/>
      <c r="E43" s="372"/>
      <c r="F43" s="372"/>
      <c r="G43" s="372"/>
      <c r="H43" s="372"/>
    </row>
    <row r="44" customFormat="false" ht="12.8" hidden="false" customHeight="false" outlineLevel="0" collapsed="false">
      <c r="B44" s="372"/>
      <c r="C44" s="372"/>
      <c r="D44" s="372"/>
      <c r="E44" s="372"/>
      <c r="F44" s="372"/>
      <c r="G44" s="372"/>
      <c r="H44" s="372"/>
    </row>
    <row r="45" customFormat="false" ht="12.8" hidden="false" customHeight="false" outlineLevel="0" collapsed="false">
      <c r="B45" s="372"/>
      <c r="C45" s="372"/>
      <c r="D45" s="372"/>
      <c r="E45" s="372"/>
      <c r="F45" s="372"/>
      <c r="G45" s="372"/>
      <c r="H45" s="372"/>
    </row>
    <row r="46" customFormat="false" ht="12.8" hidden="false" customHeight="false" outlineLevel="0" collapsed="false">
      <c r="B46" s="372"/>
      <c r="C46" s="372"/>
      <c r="D46" s="372"/>
      <c r="E46" s="372"/>
      <c r="F46" s="372"/>
      <c r="G46" s="372"/>
      <c r="H46" s="372"/>
    </row>
    <row r="47" customFormat="false" ht="12.8" hidden="false" customHeight="false" outlineLevel="0" collapsed="false">
      <c r="B47" s="372"/>
      <c r="C47" s="372"/>
      <c r="D47" s="372"/>
      <c r="E47" s="372"/>
      <c r="F47" s="372"/>
      <c r="G47" s="372"/>
      <c r="H47" s="372"/>
    </row>
    <row r="48" customFormat="false" ht="12.8" hidden="false" customHeight="false" outlineLevel="0" collapsed="false">
      <c r="B48" s="372"/>
      <c r="C48" s="372"/>
      <c r="D48" s="372"/>
      <c r="E48" s="372"/>
      <c r="F48" s="372"/>
      <c r="G48" s="372"/>
      <c r="H48" s="372"/>
    </row>
    <row r="49" customFormat="false" ht="19.35" hidden="false" customHeight="true" outlineLevel="0" collapsed="false">
      <c r="B49" s="372"/>
      <c r="C49" s="372"/>
      <c r="D49" s="372"/>
      <c r="E49" s="372"/>
      <c r="F49" s="372"/>
      <c r="G49" s="372"/>
      <c r="H49" s="372"/>
    </row>
    <row r="50" customFormat="false" ht="12.8" hidden="false" customHeight="false" outlineLevel="0" collapsed="false">
      <c r="B50" s="372"/>
      <c r="C50" s="372"/>
      <c r="D50" s="372"/>
      <c r="E50" s="372"/>
      <c r="F50" s="372"/>
      <c r="G50" s="372"/>
      <c r="H50" s="372"/>
    </row>
    <row r="51" customFormat="false" ht="12.8" hidden="false" customHeight="false" outlineLevel="0" collapsed="false">
      <c r="B51" s="372"/>
      <c r="C51" s="372"/>
      <c r="D51" s="372"/>
      <c r="E51" s="372"/>
      <c r="F51" s="372"/>
      <c r="G51" s="372"/>
      <c r="H51" s="372"/>
    </row>
    <row r="52" customFormat="false" ht="12.8" hidden="false" customHeight="false" outlineLevel="0" collapsed="false">
      <c r="B52" s="372"/>
      <c r="C52" s="372"/>
      <c r="D52" s="372"/>
      <c r="E52" s="372"/>
      <c r="F52" s="372"/>
      <c r="G52" s="372"/>
      <c r="H52" s="372"/>
    </row>
    <row r="53" customFormat="false" ht="12.8" hidden="false" customHeight="false" outlineLevel="0" collapsed="false">
      <c r="B53" s="372"/>
      <c r="C53" s="372"/>
      <c r="D53" s="372"/>
      <c r="E53" s="372"/>
      <c r="F53" s="372"/>
      <c r="G53" s="372"/>
      <c r="H53" s="372"/>
    </row>
    <row r="54" customFormat="false" ht="12.8" hidden="false" customHeight="false" outlineLevel="0" collapsed="false">
      <c r="B54" s="372"/>
      <c r="C54" s="372"/>
      <c r="D54" s="372"/>
      <c r="E54" s="372"/>
      <c r="F54" s="372"/>
      <c r="G54" s="372"/>
      <c r="H54" s="372"/>
    </row>
    <row r="55" customFormat="false" ht="12.8" hidden="false" customHeight="false" outlineLevel="0" collapsed="false">
      <c r="B55" s="372"/>
      <c r="C55" s="372"/>
      <c r="D55" s="372"/>
      <c r="E55" s="372"/>
      <c r="F55" s="372"/>
      <c r="G55" s="372"/>
      <c r="H55" s="372"/>
    </row>
    <row r="56" customFormat="false" ht="12.8" hidden="false" customHeight="false" outlineLevel="0" collapsed="false">
      <c r="B56" s="372"/>
      <c r="C56" s="372"/>
      <c r="D56" s="372"/>
      <c r="E56" s="372"/>
      <c r="F56" s="372"/>
      <c r="G56" s="372"/>
      <c r="H56" s="372"/>
    </row>
    <row r="57" customFormat="false" ht="12.8" hidden="false" customHeight="false" outlineLevel="0" collapsed="false">
      <c r="B57" s="372"/>
      <c r="C57" s="372"/>
      <c r="D57" s="372"/>
      <c r="E57" s="372"/>
      <c r="F57" s="372"/>
      <c r="G57" s="372"/>
      <c r="H57" s="372"/>
    </row>
    <row r="58" customFormat="false" ht="12.8" hidden="false" customHeight="false" outlineLevel="0" collapsed="false">
      <c r="B58" s="372"/>
      <c r="C58" s="372"/>
      <c r="D58" s="372"/>
      <c r="E58" s="372"/>
      <c r="F58" s="372"/>
      <c r="G58" s="372"/>
      <c r="H58" s="372"/>
    </row>
    <row r="59" customFormat="false" ht="12.8" hidden="false" customHeight="false" outlineLevel="0" collapsed="false">
      <c r="B59" s="372"/>
      <c r="C59" s="372"/>
      <c r="D59" s="372"/>
      <c r="E59" s="372"/>
      <c r="F59" s="372"/>
      <c r="G59" s="372"/>
      <c r="H59" s="372"/>
    </row>
    <row r="60" customFormat="false" ht="12.8" hidden="false" customHeight="false" outlineLevel="0" collapsed="false">
      <c r="B60" s="372"/>
      <c r="C60" s="372"/>
      <c r="D60" s="372"/>
      <c r="E60" s="372"/>
      <c r="F60" s="372"/>
      <c r="G60" s="372"/>
      <c r="H60" s="372"/>
    </row>
    <row r="61" customFormat="false" ht="12.8" hidden="false" customHeight="false" outlineLevel="0" collapsed="false">
      <c r="B61" s="372"/>
      <c r="C61" s="372"/>
      <c r="D61" s="372"/>
      <c r="E61" s="372"/>
      <c r="F61" s="372"/>
      <c r="G61" s="372"/>
      <c r="H61" s="372"/>
    </row>
    <row r="62" customFormat="false" ht="12.8" hidden="false" customHeight="false" outlineLevel="0" collapsed="false">
      <c r="B62" s="393" t="str">
        <f aca="false">"Certifikatbeteckning: "&amp;A1&amp;", 8/8"</f>
        <v>Certifikatbeteckning: [:id], 8/8</v>
      </c>
      <c r="C62" s="393"/>
      <c r="D62" s="393"/>
      <c r="E62" s="393"/>
      <c r="F62" s="393"/>
      <c r="G62" s="393"/>
      <c r="H62" s="393"/>
    </row>
    <row r="63" customFormat="false" ht="12.8" hidden="false" customHeight="false" outlineLevel="0" collapsed="false">
      <c r="B63" s="393"/>
      <c r="C63" s="393"/>
      <c r="D63" s="393"/>
      <c r="E63" s="393"/>
      <c r="F63" s="393"/>
      <c r="G63" s="393"/>
      <c r="H63" s="393"/>
    </row>
  </sheetData>
  <mergeCells count="3">
    <mergeCell ref="B2:H2"/>
    <mergeCell ref="B3:H61"/>
    <mergeCell ref="B62:H63"/>
  </mergeCells>
  <conditionalFormatting sqref="I2:AMJ2 A3:AMJ1048576">
    <cfRule type="cellIs" priority="2" operator="equal" aboveAverage="0" equalAverage="0" bottom="0" percent="0" rank="0" text="" dxfId="318">
      <formula>"*"</formula>
    </cfRule>
  </conditionalFormatting>
  <conditionalFormatting sqref="B2">
    <cfRule type="cellIs" priority="3" operator="equal" aboveAverage="0" equalAverage="0" bottom="0" percent="0" rank="0" text="" dxfId="30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2069</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2020-08-20T13:50:48Z</dcterms:modified>
  <cp:revision>290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