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6.png" ContentType="image/png"/>
  <Override PartName="/xl/media/image37.png" ContentType="image/png"/>
  <Override PartName="/xl/media/image38.png" ContentType="image/png"/>
  <Override PartName="/xl/media/image39.png" ContentType="image/png"/>
  <Override PartName="/xl/media/image40.png" ContentType="image/png"/>
  <Override PartName="/xl/media/image41.png" ContentType="image/png"/>
  <Override PartName="/xl/media/image4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<sst xmlns="http://schemas.openxmlformats.org/spreadsheetml/2006/main" count="914" uniqueCount="756">
  <si>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</si>
  <si>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</si>
  <si>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</si>
  <si>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</si>
  <si>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</si>
  <si>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</si>
  <si>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</si>
  <si>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</si>
  <si>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Byggnadens namn och adress:</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</si>
  <si>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</si>
  <si>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</si>
  <si>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</si>
  <si>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</si>
  <si>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</si>
  <si>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Permanent byggnadsbeteckning:</t>
  </si>
  <si>
    <t xml:space="preserve">#function[solita.etp.service.energiatodistus-pdf/fn--49533]</t>
  </si>
  <si>
    <t xml:space="preserve">Byggnaden färdigställd år:</t>
  </si>
  <si>
    <t xml:space="preserve">#function[solita.etp.service.energiatodistus-pdf/fn--49535]</t>
  </si>
  <si>
    <t xml:space="preserve">Byggnadens användningskategori:</t>
  </si>
  <si>
    <t xml:space="preserve">#function[solita.etp.service.energiatodistus-pdf/fn--49537]</t>
  </si>
  <si>
    <t xml:space="preserve">#function[solita.etp.service.energiatodistus-pdf/fn--49539]</t>
  </si>
  <si>
    <t xml:space="preserve">Certifikatnummer:</t>
  </si>
  <si>
    <t xml:space="preserve">#function[solita.etp.service.energiatodistus-pdf/fn--49541]</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</si>
  <si>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</si>
  <si>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</si>
  <si>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</si>
  <si>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</si>
  <si>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</si>
  <si>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</si>
  <si>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</si>
  <si>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</si>
  <si>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</si>
  <si>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</si>
  <si>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</si>
  <si>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</si>
  <si>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</si>
  <si>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</si>
  <si>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</si>
  <si>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</si>
  <si>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</si>
  <si>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</si>
  <si>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#function[solita.etp.service.energiatodistus-pdf/fn--49551]</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</si>
  <si>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</si>
  <si>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</si>
  <si>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</si>
  <si>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</si>
  <si>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</si>
  <si>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</si>
  <si>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</si>
  <si>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</si>
  <si>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</si>
  <si>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</si>
  <si>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</si>
  <si>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</si>
  <si>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</si>
  <si>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</si>
  <si>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</si>
  <si>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</si>
  <si>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</si>
  <si>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</si>
  <si>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</si>
  <si>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</si>
  <si>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</si>
  <si>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</si>
  <si>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</si>
  <si>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</si>
  <si>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</si>
  <si>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</si>
  <si>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</si>
  <si>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</si>
  <si>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</si>
  <si>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</si>
  <si>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</si>
  <si>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</si>
  <si>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</si>
  <si>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</si>
  <si>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</si>
  <si>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</si>
  <si>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</si>
  <si>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</si>
  <si>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</si>
  <si>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</si>
  <si>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</si>
  <si>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</si>
  <si>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</si>
  <si>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</si>
  <si>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</si>
  <si>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</si>
  <si>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</si>
  <si>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</si>
  <si>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</si>
  <si>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</si>
  <si>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</si>
  <si>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</si>
  <si>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</si>
  <si>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</si>
  <si>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</si>
  <si>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</si>
  <si>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</si>
  <si>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</si>
  <si>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</si>
  <si>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</si>
  <si>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</si>
  <si>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</si>
  <si>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</si>
  <si>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</si>
  <si>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</si>
  <si>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</si>
  <si>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</si>
  <si>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</si>
  <si>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</si>
  <si>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</si>
  <si>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</si>
  <si>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</si>
  <si>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</si>
  <si>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</si>
  <si>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</si>
  <si>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</si>
  <si>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</si>
  <si>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</si>
  <si>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</si>
  <si>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</si>
  <si>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</si>
  <si>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</si>
  <si>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</si>
  <si>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</si>
  <si>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</si>
  <si>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</si>
  <si>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</si>
  <si>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</si>
  <si>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</si>
  <si>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</si>
  <si>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</si>
  <si>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</si>
  <si>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</si>
  <si>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</si>
  <si>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</si>
  <si>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</si>
  <si>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</si>
  <si>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</si>
  <si>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</si>
  <si>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</si>
  <si>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</si>
  <si>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</si>
  <si>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</si>
  <si>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</si>
  <si>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</si>
  <si>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</si>
  <si>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</si>
  <si>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</si>
  <si>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</si>
  <si>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</si>
  <si>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</si>
  <si>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</si>
  <si>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</si>
  <si>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</si>
  <si>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</si>
  <si>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</si>
  <si>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</si>
  <si>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</si>
  <si>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</si>
  <si>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</si>
  <si>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</si>
  <si>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</si>
  <si>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</si>
  <si>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</si>
  <si>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</si>
  <si>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</si>
  <si>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</si>
  <si>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</si>
  <si>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</si>
  <si>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</si>
  <si>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</si>
  <si>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</si>
  <si>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</si>
  <si>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</si>
  <si>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</si>
  <si>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</si>
  <si>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</si>
  <si>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</si>
  <si>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</si>
  <si>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</si>
  <si>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</si>
  <si>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</si>
  <si>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</si>
  <si>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</si>
  <si>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</si>
  <si>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</si>
  <si>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</si>
  <si>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</si>
  <si>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</si>
  <si>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</si>
  <si>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</si>
  <si>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</si>
  <si>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</si>
  <si>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</si>
  <si>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</si>
  <si>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</si>
  <si>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</si>
  <si>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</si>
  <si>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</si>
  <si>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</si>
  <si>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</si>
  <si>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</si>
  <si>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</si>
  <si>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</si>
  <si>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</si>
  <si>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</si>
  <si>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</si>
  <si>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</si>
  <si>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</si>
  <si>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</si>
  <si>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</si>
  <si>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</si>
  <si>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</si>
  <si>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</si>
  <si>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</si>
  <si>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</si>
  <si>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</si>
  <si>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</si>
  <si>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</si>
  <si>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</si>
  <si>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</si>
  <si>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</si>
  <si>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</si>
  <si>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</si>
  <si>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</si>
  <si>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</si>
  <si>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</si>
  <si>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</si>
  <si>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</si>
  <si>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</si>
  <si>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</si>
  <si>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</si>
  <si>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</si>
  <si>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</si>
  <si>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</si>
  <si>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</si>
  <si>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</si>
  <si>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</si>
  <si>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</si>
  <si>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</si>
  <si>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</si>
  <si>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</si>
  <si>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</si>
  <si>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</si>
  <si>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</si>
  <si>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</si>
  <si>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</si>
  <si>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</si>
  <si>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</si>
  <si>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</si>
  <si>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</si>
  <si>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</si>
  <si>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</si>
  <si>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</si>
  <si>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</si>
  <si>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</si>
  <si>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</si>
  <si>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</si>
  <si>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</si>
  <si>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</si>
  <si>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</si>
  <si>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</si>
  <si>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</si>
  <si>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</si>
  <si>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</si>
  <si>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</si>
  <si>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</si>
  <si>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</si>
  <si>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</si>
  <si>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</si>
  <si>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</si>
  <si>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BERÄKNING AV E-TAL, RESULTAT</t>
  </si>
  <si>
    <r>
      <rPr>
        <sz val="10"/>
        <color rgb="FF009EE0"/>
        <rFont val="Arial"/>
        <family val="2"/>
        <charset val="1"/>
      </rPr>
      <t xml:space="preserve">Uppvärmd nettoarea,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</si>
  <si>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</si>
  <si>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</si>
  <si>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</si>
  <si>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</si>
  <si>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</si>
  <si>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</si>
  <si>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</si>
  <si>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</si>
  <si>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</si>
  <si>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</si>
  <si>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</si>
  <si>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</si>
  <si>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</si>
  <si>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</si>
  <si>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förnybara bränslen</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</si>
  <si>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</si>
  <si>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</si>
  <si>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</si>
  <si>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</si>
  <si>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</si>
  <si>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</si>
  <si>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</si>
  <si>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</si>
  <si>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</si>
  <si>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</si>
  <si>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</si>
  <si>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</si>
  <si>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</si>
  <si>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</si>
  <si>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</si>
  <si>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</si>
  <si>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</si>
  <si>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</si>
  <si>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</si>
  <si>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</si>
  <si>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</si>
  <si>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</si>
  <si>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</si>
  <si>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</si>
  <si>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</si>
  <si>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</si>
  <si>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</si>
  <si>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</si>
  <si>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</si>
  <si>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</si>
  <si>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</si>
  <si>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</si>
  <si>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</si>
  <si>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</si>
  <si>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</si>
  <si>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</si>
  <si>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</si>
  <si>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</si>
  <si>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</si>
  <si>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</si>
  <si>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</si>
  <si>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</si>
  <si>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</si>
  <si>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</si>
  <si>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</si>
  <si>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</si>
  <si>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</si>
  <si>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</si>
  <si>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</si>
  <si>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</si>
  <si>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</si>
  <si>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</si>
  <si>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</si>
  <si>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</si>
  <si>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</si>
  <si>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</si>
  <si>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</si>
  <si>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</si>
  <si>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</si>
  <si>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</si>
  <si>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</si>
  <si>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</si>
  <si>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</si>
  <si>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</si>
  <si>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</si>
  <si>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</si>
  <si>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</si>
  <si>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</si>
  <si>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</si>
  <si>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</si>
  <si>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</si>
  <si>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</si>
  <si>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</si>
  <si>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</si>
  <si>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</si>
  <si>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</si>
  <si>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</si>
  <si>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</si>
  <si>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</si>
  <si>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</si>
  <si>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</si>
  <si>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</si>
  <si>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</si>
  <si>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</si>
  <si>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</si>
  <si>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</si>
  <si>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</si>
  <si>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</si>
  <si>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</si>
  <si>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</si>
  <si>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</si>
  <si>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</si>
  <si>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</si>
  <si>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</si>
  <si>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</si>
  <si>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</si>
  <si>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</si>
  <si>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</si>
  <si>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</si>
  <si>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</si>
  <si>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</si>
  <si>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</si>
  <si>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</si>
  <si>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</si>
  <si>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</si>
  <si>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</si>
  <si>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</si>
  <si>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</si>
  <si>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</si>
  <si>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</si>
  <si>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</si>
  <si>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</si>
  <si>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</si>
  <si>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</si>
  <si>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</si>
  <si>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</si>
  <si>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</si>
  <si>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</si>
  <si>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</si>
  <si>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</si>
  <si>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</si>
  <si>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</si>
  <si>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</si>
  <si>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</si>
  <si>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</si>
  <si>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</si>
  <si>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</si>
  <si>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</si>
  <si>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</si>
  <si>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</si>
  <si>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</si>
  <si>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</si>
  <si>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</si>
  <si>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</si>
  <si>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</si>
  <si>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</si>
  <si>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</si>
  <si>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</si>
  <si>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</si>
  <si>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</si>
  <si>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</si>
  <si>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</si>
  <si>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</si>
  <si>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</si>
  <si>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</si>
  <si>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</si>
  <si>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</si>
  <si>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</si>
  <si>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</si>
  <si>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</si>
  <si>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</si>
  <si>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</si>
  <si>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</si>
  <si>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</si>
  <si>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</si>
  <si>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</si>
  <si>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</si>
  <si>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</si>
  <si>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</si>
  <si>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</si>
  <si>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</si>
  <si>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</si>
  <si>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</si>
  <si>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</si>
  <si>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</si>
  <si>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</si>
  <si>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</si>
  <si>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</si>
  <si>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</si>
  <si>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</si>
  <si>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</si>
  <si>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</si>
  <si>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</si>
  <si>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</si>
  <si>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</si>
  <si>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</si>
  <si>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</si>
  <si>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</si>
  <si>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</si>
  <si>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</si>
  <si>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</si>
  <si>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</si>
  <si>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</si>
  <si>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</si>
  <si>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</si>
  <si>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</si>
  <si>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</si>
  <si>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</si>
  <si>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</si>
  <si>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</si>
  <si>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</si>
  <si>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</si>
  <si>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</si>
  <si>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</si>
  <si>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</si>
  <si>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</si>
  <si>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</si>
  <si>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</si>
  <si>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</si>
  <si>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</si>
  <si>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</si>
  <si>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</si>
  <si>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</si>
  <si>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</si>
  <si>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</si>
  <si>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</si>
  <si>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</si>
  <si>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</si>
  <si>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</si>
  <si>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</si>
  <si>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</si>
  <si>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</si>
  <si>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</si>
  <si>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</si>
  <si>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</si>
  <si>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</si>
  <si>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</si>
  <si>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</si>
  <si>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</si>
  <si>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</si>
  <si>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</si>
  <si>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</si>
  <si>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</si>
  <si>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</si>
  <si>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</si>
  <si>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</si>
  <si>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</si>
  <si>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</si>
  <si>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</si>
  <si>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</si>
  <si>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</si>
  <si>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</si>
  <si>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</si>
  <si>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</si>
  <si>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</si>
  <si>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</si>
  <si>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</si>
  <si>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</si>
  <si>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</si>
  <si>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</si>
  <si>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</si>
  <si>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</si>
  <si>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</si>
  <si>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</si>
  <si>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</si>
  <si>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</si>
  <si>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</si>
  <si>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</si>
  <si>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</si>
  <si>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</si>
  <si>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</si>
  <si>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</si>
  <si>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</si>
  <si>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</si>
  <si>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</si>
  <si>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</si>
  <si>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</si>
  <si>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</si>
  <si>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</si>
  <si>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</si>
  <si>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</si>
  <si>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</si>
  <si>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</si>
  <si>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</si>
  <si>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</si>
  <si>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</si>
  <si>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</si>
  <si>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</si>
  <si>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</si>
  <si>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</si>
  <si>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</si>
  <si>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</si>
  <si>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</si>
  <si>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</si>
  <si>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</si>
  <si>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</si>
  <si>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</si>
  <si>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</si>
  <si>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</si>
  <si>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</si>
  <si>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</si>
  <si>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</si>
  <si>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</si>
  <si>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</si>
  <si>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</si>
  <si>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</si>
  <si>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</si>
  <si>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</si>
  <si>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</si>
  <si>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</si>
  <si>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</si>
  <si>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</si>
  <si>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</si>
  <si>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</si>
  <si>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</si>
  <si>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</si>
  <si>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</si>
  <si>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</si>
  <si>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</si>
  <si>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</si>
  <si>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</si>
  <si>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</si>
  <si>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</si>
  <si>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</si>
  <si>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</si>
  <si>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</si>
  <si>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</si>
  <si>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</si>
  <si>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</si>
  <si>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</si>
  <si>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</si>
  <si>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</si>
  <si>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</si>
  <si>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</si>
  <si>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</si>
  <si>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</si>
  <si>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</si>
  <si>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</si>
  <si>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</si>
  <si>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</si>
  <si>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</si>
  <si>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</si>
  <si>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</si>
  <si>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</si>
  <si>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</si>
  <si>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</si>
  <si>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</si>
  <si>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</si>
  <si>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</si>
  <si>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</si>
  <si>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</si>
  <si>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</si>
  <si>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</si>
  <si>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</si>
  <si>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</si>
  <si>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</si>
  <si>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</si>
  <si>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</si>
  <si>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</si>
  <si>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</si>
  <si>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</si>
  <si>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</si>
  <si>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</si>
  <si>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</si>
  <si>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</si>
  <si>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</si>
  <si>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</si>
  <si>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</si>
  <si>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</si>
  <si>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</si>
  <si>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</si>
  <si>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</si>
  <si>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</si>
  <si>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</si>
  <si>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</si>
  <si>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</si>
  <si>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</si>
  <si>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</si>
  <si>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</si>
  <si>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</si>
  <si>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</si>
  <si>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</si>
  <si>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</si>
  <si>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</si>
  <si>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</si>
  <si>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</si>
  <si>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</si>
  <si>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</si>
  <si>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</si>
  <si>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</si>
  <si>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</si>
  <si>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</si>
  <si>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</si>
  <si>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</si>
  <si>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</si>
  <si>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</si>
  <si>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byg spec</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</si>
  <si>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</si>
  <si>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</si>
  <si>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</si>
  <si>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ib</t>
    </r>
    <r>
      <rPr>
        <sz val="10"/>
        <color rgb="FF009EE0"/>
        <rFont val="Arial"/>
        <family val="2"/>
        <charset val="1"/>
      </rPr>
      <t xml:space="preserve">, °C</t>
    </r>
  </si>
  <si>
    <t xml:space="preserve">[:tulokset :kuukausierittely 4 :hyoty :sahko]</t>
  </si>
  <si>
    <r>
      <rPr>
        <sz val="9"/>
        <color rgb="FF009EE0"/>
        <rFont val="Arial"/>
        <family val="2"/>
        <charset val="1"/>
      </rPr>
      <t xml:space="preserve">Andelen värmeenergi som värmepumpen alstrar den värmeenergi som behövs för uppvärmning av utrymmen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utrymmen</t>
    </r>
    <r>
      <rPr>
        <sz val="9"/>
        <color rgb="FF009EE0"/>
        <rFont val="Arial"/>
        <family val="2"/>
        <charset val="1"/>
      </rPr>
      <t xml:space="preserve"> </t>
    </r>
  </si>
  <si>
    <t xml:space="preserve">[:tulokset :kuukausierittely 4 :hyoty :lampo]</t>
  </si>
  <si>
    <r>
      <rPr>
        <sz val="9"/>
        <color rgb="FF009EE0"/>
        <rFont val="Arial"/>
        <family val="2"/>
        <charset val="1"/>
      </rPr>
      <t xml:space="preserve">Andelen värmeenergi som värmepumpen alstrar den värmeenergi som behövs för uppvärmning av tappvatten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vtv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</si>
  <si>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</si>
  <si>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distribution, ut</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</si>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</sst>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sz val="9"/>
      <color rgb="FF009EE0"/>
      <name val="Arial"/>
      <family val="2"/>
      <charset val="1"/>
    </font>
    <font>
      <vertAlign val="subscript"/>
      <sz val="9"/>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8"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0"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01">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6.png"/><Relationship Id="rId2" Type="http://schemas.openxmlformats.org/officeDocument/2006/relationships/image" Target="../media/image37.png"/><Relationship Id="rId3" Type="http://schemas.openxmlformats.org/officeDocument/2006/relationships/image" Target="../media/image38.png"/><Relationship Id="rId4" Type="http://schemas.openxmlformats.org/officeDocument/2006/relationships/image" Target="../media/image39.png"/><Relationship Id="rId5" Type="http://schemas.openxmlformats.org/officeDocument/2006/relationships/image" Target="../media/image40.png"/><Relationship Id="rId6" Type="http://schemas.openxmlformats.org/officeDocument/2006/relationships/image" Target="../media/image41.png"/><Relationship Id="rId7" Type="http://schemas.openxmlformats.org/officeDocument/2006/relationships/image" Target="../media/image4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228240</xdr:colOff>
      <xdr:row>24</xdr:row>
      <xdr:rowOff>242640</xdr:rowOff>
    </xdr:to>
    <xdr:pic>
      <xdr:nvPicPr>
        <xdr:cNvPr id="0" name="Picture 10" descr="a"/>
        <xdr:cNvPicPr/>
      </xdr:nvPicPr>
      <xdr:blipFill>
        <a:blip r:embed="rId1"/>
        <a:stretch/>
      </xdr:blipFill>
      <xdr:spPr>
        <a:xfrm>
          <a:off x="3083040" y="4656960"/>
          <a:ext cx="738360" cy="195120"/>
        </a:xfrm>
        <a:prstGeom prst="rect">
          <a:avLst/>
        </a:prstGeom>
        <a:ln>
          <a:noFill/>
        </a:ln>
      </xdr:spPr>
    </xdr:pic>
    <xdr:clientData/>
  </xdr:twoCellAnchor>
  <xdr:twoCellAnchor editAs="oneCell">
    <xdr:from>
      <xdr:col>4</xdr:col>
      <xdr:colOff>195120</xdr:colOff>
      <xdr:row>25</xdr:row>
      <xdr:rowOff>47520</xdr:rowOff>
    </xdr:from>
    <xdr:to>
      <xdr:col>6</xdr:col>
      <xdr:colOff>128160</xdr:colOff>
      <xdr:row>25</xdr:row>
      <xdr:rowOff>242640</xdr:rowOff>
    </xdr:to>
    <xdr:pic>
      <xdr:nvPicPr>
        <xdr:cNvPr id="1" name="Picture 11" descr="b"/>
        <xdr:cNvPicPr/>
      </xdr:nvPicPr>
      <xdr:blipFill>
        <a:blip r:embed="rId2"/>
        <a:stretch/>
      </xdr:blipFill>
      <xdr:spPr>
        <a:xfrm>
          <a:off x="3083040" y="4971240"/>
          <a:ext cx="1081800" cy="195120"/>
        </a:xfrm>
        <a:prstGeom prst="rect">
          <a:avLst/>
        </a:prstGeom>
        <a:ln>
          <a:noFill/>
        </a:ln>
      </xdr:spPr>
    </xdr:pic>
    <xdr:clientData/>
  </xdr:twoCellAnchor>
  <xdr:twoCellAnchor editAs="oneCell">
    <xdr:from>
      <xdr:col>4</xdr:col>
      <xdr:colOff>195120</xdr:colOff>
      <xdr:row>26</xdr:row>
      <xdr:rowOff>47520</xdr:rowOff>
    </xdr:from>
    <xdr:to>
      <xdr:col>7</xdr:col>
      <xdr:colOff>1440</xdr:colOff>
      <xdr:row>26</xdr:row>
      <xdr:rowOff>242640</xdr:rowOff>
    </xdr:to>
    <xdr:pic>
      <xdr:nvPicPr>
        <xdr:cNvPr id="2" name="Picture 12" descr="c"/>
        <xdr:cNvPicPr/>
      </xdr:nvPicPr>
      <xdr:blipFill>
        <a:blip r:embed="rId3"/>
        <a:stretch/>
      </xdr:blipFill>
      <xdr:spPr>
        <a:xfrm>
          <a:off x="3083040" y="5285520"/>
          <a:ext cx="1388520" cy="195120"/>
        </a:xfrm>
        <a:prstGeom prst="rect">
          <a:avLst/>
        </a:prstGeom>
        <a:ln>
          <a:noFill/>
        </a:ln>
      </xdr:spPr>
    </xdr:pic>
    <xdr:clientData/>
  </xdr:twoCellAnchor>
  <xdr:twoCellAnchor editAs="oneCell">
    <xdr:from>
      <xdr:col>4</xdr:col>
      <xdr:colOff>195120</xdr:colOff>
      <xdr:row>27</xdr:row>
      <xdr:rowOff>47520</xdr:rowOff>
    </xdr:from>
    <xdr:to>
      <xdr:col>7</xdr:col>
      <xdr:colOff>325440</xdr:colOff>
      <xdr:row>27</xdr:row>
      <xdr:rowOff>242640</xdr:rowOff>
    </xdr:to>
    <xdr:pic>
      <xdr:nvPicPr>
        <xdr:cNvPr id="3" name="Picture 13" descr="d"/>
        <xdr:cNvPicPr/>
      </xdr:nvPicPr>
      <xdr:blipFill>
        <a:blip r:embed="rId4"/>
        <a:stretch/>
      </xdr:blipFill>
      <xdr:spPr>
        <a:xfrm>
          <a:off x="3083040" y="5599800"/>
          <a:ext cx="1712520" cy="195120"/>
        </a:xfrm>
        <a:prstGeom prst="rect">
          <a:avLst/>
        </a:prstGeom>
        <a:ln>
          <a:noFill/>
        </a:ln>
      </xdr:spPr>
    </xdr:pic>
    <xdr:clientData/>
  </xdr:twoCellAnchor>
  <xdr:twoCellAnchor editAs="oneCell">
    <xdr:from>
      <xdr:col>4</xdr:col>
      <xdr:colOff>195120</xdr:colOff>
      <xdr:row>28</xdr:row>
      <xdr:rowOff>47520</xdr:rowOff>
    </xdr:from>
    <xdr:to>
      <xdr:col>8</xdr:col>
      <xdr:colOff>198720</xdr:colOff>
      <xdr:row>28</xdr:row>
      <xdr:rowOff>255600</xdr:rowOff>
    </xdr:to>
    <xdr:pic>
      <xdr:nvPicPr>
        <xdr:cNvPr id="4" name="Picture 14" descr="e"/>
        <xdr:cNvPicPr/>
      </xdr:nvPicPr>
      <xdr:blipFill>
        <a:blip r:embed="rId5"/>
        <a:stretch/>
      </xdr:blipFill>
      <xdr:spPr>
        <a:xfrm>
          <a:off x="3083040" y="5909760"/>
          <a:ext cx="2019600" cy="208080"/>
        </a:xfrm>
        <a:prstGeom prst="rect">
          <a:avLst/>
        </a:prstGeom>
        <a:ln>
          <a:noFill/>
        </a:ln>
      </xdr:spPr>
    </xdr:pic>
    <xdr:clientData/>
  </xdr:twoCellAnchor>
  <xdr:twoCellAnchor editAs="oneCell">
    <xdr:from>
      <xdr:col>4</xdr:col>
      <xdr:colOff>195120</xdr:colOff>
      <xdr:row>29</xdr:row>
      <xdr:rowOff>47520</xdr:rowOff>
    </xdr:from>
    <xdr:to>
      <xdr:col>9</xdr:col>
      <xdr:colOff>141840</xdr:colOff>
      <xdr:row>29</xdr:row>
      <xdr:rowOff>242640</xdr:rowOff>
    </xdr:to>
    <xdr:pic>
      <xdr:nvPicPr>
        <xdr:cNvPr id="5" name="Picture 15" descr="f"/>
        <xdr:cNvPicPr/>
      </xdr:nvPicPr>
      <xdr:blipFill>
        <a:blip r:embed="rId6"/>
        <a:stretch/>
      </xdr:blipFill>
      <xdr:spPr>
        <a:xfrm>
          <a:off x="3083040" y="6219720"/>
          <a:ext cx="2355840" cy="195120"/>
        </a:xfrm>
        <a:prstGeom prst="rect">
          <a:avLst/>
        </a:prstGeom>
        <a:ln>
          <a:noFill/>
        </a:ln>
      </xdr:spPr>
    </xdr:pic>
    <xdr:clientData/>
  </xdr:twoCellAnchor>
  <xdr:twoCellAnchor editAs="oneCell">
    <xdr:from>
      <xdr:col>4</xdr:col>
      <xdr:colOff>195120</xdr:colOff>
      <xdr:row>30</xdr:row>
      <xdr:rowOff>49680</xdr:rowOff>
    </xdr:from>
    <xdr:to>
      <xdr:col>10</xdr:col>
      <xdr:colOff>82080</xdr:colOff>
      <xdr:row>30</xdr:row>
      <xdr:rowOff>243720</xdr:rowOff>
    </xdr:to>
    <xdr:sp>
      <xdr:nvSpPr>
        <xdr:cNvPr id="6" name="CustomShape 1"/>
        <xdr:cNvSpPr/>
      </xdr:nvSpPr>
      <xdr:spPr>
        <a:xfrm>
          <a:off x="3083040" y="6531480"/>
          <a:ext cx="2668680" cy="1940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281520</xdr:colOff>
      <xdr:row>50</xdr:row>
      <xdr:rowOff>82800</xdr:rowOff>
    </xdr:to>
    <xdr:sp>
      <xdr:nvSpPr>
        <xdr:cNvPr id="15" name="CustomShape 1"/>
        <xdr:cNvSpPr/>
      </xdr:nvSpPr>
      <xdr:spPr>
        <a:xfrm>
          <a:off x="1978200" y="78480"/>
          <a:ext cx="6967800" cy="104893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E8" activeCellId="0" sqref="E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#function[solita.etp.service.energiatodistus-pdf/fn--49527]</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#function[solita.etp.service.energiatodistus-pdf/fn--49531]</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#function[solita.etp.service.energiatodistus-pdf/fn--49535]</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#function[solita.etp.service.energiatodistus-pdf/fn--49539]</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2" colorId="64" zoomScale="110" zoomScaleNormal="110" zoomScalePageLayoutView="100" workbookViewId="0">
      <selection pane="topLeft" activeCell="I12" activeCellId="0" sqref="I12"/>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60</v>
      </c>
      <c r="B12" s="107"/>
      <c r="C12" s="6"/>
      <c r="D12" s="6"/>
      <c r="E12" s="6"/>
      <c r="F12" s="122" t="s">
        <v>61</v>
      </c>
      <c r="G12" s="123" t="s">
        <v>62</v>
      </c>
      <c r="H12" s="124" t="s">
        <v>63</v>
      </c>
      <c r="I12" s="123" t="s">
        <v>64</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true" showOutlineSymbols="true" defaultGridColor="true" view="normal" topLeftCell="A10" colorId="64" zoomScale="110" zoomScaleNormal="110" zoomScalePageLayoutView="100" workbookViewId="0">
      <selection pane="topLeft" activeCell="G43" activeCellId="0" sqref="G43"/>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A3</f>
        <v>[:perustiedot :alakayttotarkoitus-sv]</v>
      </c>
      <c r="E4" s="175"/>
      <c r="F4" s="175"/>
      <c r="G4" s="175"/>
      <c r="H4" s="139"/>
      <c r="I4" s="139"/>
      <c r="J4" s="139"/>
      <c r="K4" s="139"/>
      <c r="L4" s="139"/>
    </row>
    <row r="5" customFormat="false" ht="12.8"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20.35"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23" t="s">
        <v>119</v>
      </c>
      <c r="E9" s="123" t="s">
        <v>131</v>
      </c>
      <c r="F9" s="123" t="s">
        <v>132</v>
      </c>
      <c r="G9" s="123" t="s">
        <v>133</v>
      </c>
    </row>
    <row r="10" customFormat="false" ht="12.85" hidden="false" customHeight="false" outlineLevel="0" collapsed="false">
      <c r="A10" s="162" t="s">
        <v>134</v>
      </c>
      <c r="B10" s="173"/>
      <c r="C10" s="177" t="s">
        <v>135</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5" t="s">
        <v>63</v>
      </c>
      <c r="E15" s="196" t="s">
        <v>63</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146</v>
      </c>
      <c r="B16" s="178"/>
      <c r="C16" s="179" t="s">
        <v>147</v>
      </c>
      <c r="D16" s="180"/>
      <c r="E16" s="181"/>
      <c r="F16" s="181"/>
      <c r="G16" s="182"/>
    </row>
    <row r="17" customFormat="false" ht="14.2" hidden="false" customHeight="false" outlineLevel="0" collapsed="false">
      <c r="A17" s="162" t="s">
        <v>148</v>
      </c>
      <c r="B17" s="173"/>
      <c r="C17" s="187"/>
      <c r="D17" s="197" t="s">
        <v>126</v>
      </c>
      <c r="E17" s="197" t="s">
        <v>127</v>
      </c>
      <c r="F17" s="198" t="s">
        <v>149</v>
      </c>
      <c r="G17" s="199"/>
    </row>
    <row r="18" customFormat="false" ht="12.8" hidden="false" customHeight="false" outlineLevel="0" collapsed="false">
      <c r="A18" s="162" t="s">
        <v>150</v>
      </c>
      <c r="B18" s="173"/>
      <c r="C18" s="187"/>
      <c r="D18" s="123" t="s">
        <v>119</v>
      </c>
      <c r="E18" s="123" t="s">
        <v>131</v>
      </c>
      <c r="F18" s="200" t="s">
        <v>63</v>
      </c>
      <c r="G18" s="199"/>
    </row>
    <row r="19" customFormat="false" ht="12.85" hidden="false" customHeight="false" outlineLevel="0" collapsed="false">
      <c r="A19" s="162" t="s">
        <v>151</v>
      </c>
      <c r="B19" s="173"/>
      <c r="C19" s="174" t="s">
        <v>152</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153</v>
      </c>
      <c r="B20" s="173"/>
      <c r="C20" s="174" t="s">
        <v>154</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155</v>
      </c>
      <c r="B21" s="173"/>
      <c r="C21" s="174" t="s">
        <v>156</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157</v>
      </c>
      <c r="B22" s="173"/>
      <c r="C22" s="174" t="s">
        <v>158</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159</v>
      </c>
      <c r="B23" s="173"/>
      <c r="C23" s="174" t="s">
        <v>160</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161</v>
      </c>
      <c r="B24" s="173"/>
      <c r="C24" s="174" t="s">
        <v>162</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163</v>
      </c>
      <c r="B25" s="173"/>
      <c r="C25" s="174" t="s">
        <v>164</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165</v>
      </c>
      <c r="B26" s="173"/>
      <c r="C26" s="174" t="s">
        <v>166</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167</v>
      </c>
      <c r="B27" s="170"/>
      <c r="C27" s="171" t="s">
        <v>168</v>
      </c>
      <c r="D27" s="172"/>
      <c r="E27" s="172"/>
      <c r="F27" s="172"/>
      <c r="G27" s="12"/>
    </row>
    <row r="28" customFormat="false" ht="12.8" hidden="false" customHeight="false" outlineLevel="0" collapsed="false">
      <c r="A28" s="162" t="s">
        <v>169</v>
      </c>
      <c r="B28" s="173"/>
      <c r="C28" s="177" t="s">
        <v>170</v>
      </c>
      <c r="D28" s="202" t="str">
        <f aca="false">A54</f>
        <v>[:lahtotiedot :ilmanvaihto :label-sv]</v>
      </c>
      <c r="E28" s="202"/>
      <c r="F28" s="202"/>
      <c r="G28" s="202"/>
    </row>
    <row r="29" customFormat="false" ht="12.8" hidden="false" customHeight="false" outlineLevel="0" collapsed="false">
      <c r="A29" s="162" t="s">
        <v>171</v>
      </c>
      <c r="B29" s="203"/>
      <c r="C29" s="186"/>
      <c r="D29" s="204"/>
      <c r="E29" s="204"/>
      <c r="F29" s="204"/>
      <c r="G29" s="205"/>
    </row>
    <row r="30" customFormat="false" ht="12.85" hidden="false" customHeight="false" outlineLevel="0" collapsed="false">
      <c r="A30" s="162" t="s">
        <v>172</v>
      </c>
      <c r="B30" s="173"/>
      <c r="C30" s="206"/>
      <c r="D30" s="207" t="s">
        <v>173</v>
      </c>
      <c r="E30" s="188" t="s">
        <v>174</v>
      </c>
      <c r="F30" s="188" t="s">
        <v>175</v>
      </c>
      <c r="G30" s="188" t="s">
        <v>176</v>
      </c>
    </row>
    <row r="31" customFormat="false" ht="12.85" hidden="false" customHeight="false" outlineLevel="0" collapsed="false">
      <c r="A31" s="162" t="s">
        <v>177</v>
      </c>
      <c r="B31" s="173"/>
      <c r="C31" s="206"/>
      <c r="D31" s="208" t="s">
        <v>178</v>
      </c>
      <c r="E31" s="197" t="s">
        <v>179</v>
      </c>
      <c r="F31" s="197" t="s">
        <v>180</v>
      </c>
      <c r="G31" s="197"/>
    </row>
    <row r="32" customFormat="false" ht="13.55" hidden="false" customHeight="false" outlineLevel="0" collapsed="false">
      <c r="A32" s="162" t="s">
        <v>181</v>
      </c>
      <c r="B32" s="173"/>
      <c r="C32" s="206"/>
      <c r="D32" s="209" t="s">
        <v>182</v>
      </c>
      <c r="E32" s="123" t="s">
        <v>183</v>
      </c>
      <c r="F32" s="123" t="s">
        <v>63</v>
      </c>
      <c r="G32" s="210" t="s">
        <v>184</v>
      </c>
    </row>
    <row r="33" customFormat="false" ht="12.85" hidden="false" customHeight="false" outlineLevel="0" collapsed="false">
      <c r="A33" s="162" t="s">
        <v>185</v>
      </c>
      <c r="B33" s="173"/>
      <c r="C33" s="177" t="s">
        <v>186</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187</v>
      </c>
      <c r="B34" s="173"/>
      <c r="C34" s="177" t="s">
        <v>188</v>
      </c>
      <c r="D34" s="211" t="str">
        <f aca="false">A59</f>
        <v>[:lahtotiedot :ilmanvaihto :erillispoistot :tulo-poisto]</v>
      </c>
      <c r="E34" s="211" t="str">
        <f aca="false">A60</f>
        <v>[:lahtotiedot :ilmanvaihto :erillispoistot :sfp]</v>
      </c>
      <c r="F34" s="213" t="s">
        <v>63</v>
      </c>
      <c r="G34" s="214" t="s">
        <v>63</v>
      </c>
    </row>
    <row r="35" customFormat="false" ht="12.85" hidden="false" customHeight="false" outlineLevel="0" collapsed="false">
      <c r="A35" s="162" t="s">
        <v>189</v>
      </c>
      <c r="B35" s="203"/>
      <c r="C35" s="215" t="s">
        <v>168</v>
      </c>
      <c r="D35" s="216" t="str">
        <f aca="false">A61</f>
        <v>[:lahtotiedot :ilmanvaihto :ivjarjestelma :tulo-poisto]</v>
      </c>
      <c r="E35" s="216" t="str">
        <f aca="false">A62</f>
        <v>[:lahtotiedot :ilmanvaihto :ivjarjestelma :sfp]</v>
      </c>
      <c r="F35" s="217" t="s">
        <v>63</v>
      </c>
      <c r="G35" s="218" t="s">
        <v>63</v>
      </c>
    </row>
    <row r="36" customFormat="false" ht="12.75" hidden="false" customHeight="true" outlineLevel="0" collapsed="false">
      <c r="A36" s="162" t="s">
        <v>190</v>
      </c>
      <c r="B36" s="173"/>
      <c r="C36" s="219" t="s">
        <v>191</v>
      </c>
      <c r="D36" s="219"/>
      <c r="E36" s="220" t="str">
        <f aca="false">A63</f>
        <v>[:lahtotiedot :ilmanvaihto :lto-vuosihyotysuhde]</v>
      </c>
      <c r="F36" s="220"/>
      <c r="G36" s="220"/>
    </row>
    <row r="37" customFormat="false" ht="12.85" hidden="false" customHeight="false" outlineLevel="0" collapsed="false">
      <c r="A37" s="162" t="s">
        <v>192</v>
      </c>
      <c r="B37" s="170"/>
      <c r="C37" s="171" t="s">
        <v>193</v>
      </c>
      <c r="D37" s="172"/>
      <c r="E37" s="172"/>
      <c r="F37" s="172"/>
      <c r="G37" s="12"/>
    </row>
    <row r="38" customFormat="false" ht="12.8" hidden="false" customHeight="false" outlineLevel="0" collapsed="false">
      <c r="A38" s="162" t="s">
        <v>194</v>
      </c>
      <c r="B38" s="173"/>
      <c r="C38" s="174" t="s">
        <v>195</v>
      </c>
      <c r="D38" s="221" t="str">
        <f aca="false">A65</f>
        <v>[:lahtotiedot :lammitys :lammitysmuoto-label-sv]</v>
      </c>
      <c r="E38" s="221"/>
      <c r="F38" s="221"/>
      <c r="G38" s="221"/>
    </row>
    <row r="39" customFormat="false" ht="12.85" hidden="false" customHeight="false" outlineLevel="0" collapsed="false">
      <c r="A39" s="162" t="s">
        <v>196</v>
      </c>
      <c r="B39" s="173"/>
      <c r="C39" s="204"/>
      <c r="D39" s="222" t="str">
        <f aca="false">A67</f>
        <v>[:lahtotiedot :lammitys :lammonjako-label-sv]</v>
      </c>
      <c r="E39" s="222"/>
      <c r="F39" s="222"/>
      <c r="G39" s="222"/>
    </row>
    <row r="40" customFormat="false" ht="19.35" hidden="false" customHeight="true" outlineLevel="0" collapsed="false">
      <c r="A40" s="162" t="s">
        <v>197</v>
      </c>
      <c r="B40" s="223"/>
      <c r="C40" s="224"/>
      <c r="D40" s="188" t="s">
        <v>198</v>
      </c>
      <c r="E40" s="225" t="s">
        <v>198</v>
      </c>
      <c r="F40" s="188" t="s">
        <v>199</v>
      </c>
      <c r="G40" s="188" t="s">
        <v>200</v>
      </c>
    </row>
    <row r="41" customFormat="false" ht="22.35" hidden="false" customHeight="false" outlineLevel="0" collapsed="false">
      <c r="A41" s="162" t="s">
        <v>201</v>
      </c>
      <c r="B41" s="173"/>
      <c r="C41" s="187"/>
      <c r="D41" s="197" t="s">
        <v>202</v>
      </c>
      <c r="E41" s="226" t="s">
        <v>203</v>
      </c>
      <c r="F41" s="197"/>
      <c r="G41" s="197" t="s">
        <v>204</v>
      </c>
    </row>
    <row r="42" customFormat="false" ht="12.85" hidden="false" customHeight="false" outlineLevel="0" collapsed="false">
      <c r="A42" s="162" t="s">
        <v>205</v>
      </c>
      <c r="B42" s="173"/>
      <c r="C42" s="227"/>
      <c r="D42" s="228" t="s">
        <v>63</v>
      </c>
      <c r="E42" s="228" t="s">
        <v>63</v>
      </c>
      <c r="F42" s="228" t="s">
        <v>63</v>
      </c>
      <c r="G42" s="123" t="s">
        <v>62</v>
      </c>
    </row>
    <row r="43" customFormat="false" ht="12.85" hidden="false" customHeight="false" outlineLevel="0" collapsed="false">
      <c r="A43" s="162" t="s">
        <v>206</v>
      </c>
      <c r="B43" s="173"/>
      <c r="C43" s="174" t="s">
        <v>207</v>
      </c>
      <c r="D43" s="229" t="str">
        <f aca="false">A68</f>
        <v>[:lahtotiedot :lammitys :tilat-ja-iv :tuoton-hyotysuhde]</v>
      </c>
      <c r="E43" s="229" t="str">
        <f aca="false">A69</f>
        <v>[:lahtotiedot :lammitys :tilat-ja-iv :jaon-hyotysuhde]</v>
      </c>
      <c r="F43" s="191" t="str">
        <f aca="false">A70</f>
        <v>[:lahtotiedot :lammitys :tilat-ja-iv :lampokerroin]</v>
      </c>
      <c r="G43" s="191" t="str">
        <f aca="false">A71</f>
        <v>[:lahtotiedot :lammitys :tilat-ja-iv :apulaitteet]</v>
      </c>
    </row>
    <row r="44" customFormat="false" ht="12.85" hidden="false" customHeight="false" outlineLevel="0" collapsed="false">
      <c r="A44" s="162" t="s">
        <v>208</v>
      </c>
      <c r="B44" s="173"/>
      <c r="C44" s="174" t="s">
        <v>209</v>
      </c>
      <c r="D44" s="229" t="str">
        <f aca="false">A72</f>
        <v>[:lahtotiedot :lammitys :lammin-kayttovesi :tuoton-hyotysuhde]</v>
      </c>
      <c r="E44" s="229" t="str">
        <f aca="false">A73</f>
        <v>[:lahtotiedot :lammitys :lammin-kayttovesi :jaon-hyotysuhde]</v>
      </c>
      <c r="F44" s="191" t="str">
        <f aca="false">A74</f>
        <v>[:lahtotiedot :lammitys :lammin-kayttovesi :lampokerroin]</v>
      </c>
      <c r="G44" s="191" t="str">
        <f aca="false">A75</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5"/>
    </row>
    <row r="49" customFormat="false" ht="12.8" hidden="false" customHeight="false" outlineLevel="0" collapsed="false">
      <c r="A49" s="162" t="s">
        <v>218</v>
      </c>
      <c r="B49" s="173"/>
      <c r="C49" s="187"/>
      <c r="D49" s="123" t="s">
        <v>219</v>
      </c>
      <c r="E49" s="123" t="s">
        <v>61</v>
      </c>
      <c r="F49" s="235"/>
      <c r="G49" s="205"/>
    </row>
    <row r="50" customFormat="false" ht="12.75" hidden="false" customHeight="true" outlineLevel="0" collapsed="false">
      <c r="A50" s="162" t="s">
        <v>220</v>
      </c>
      <c r="B50" s="173"/>
      <c r="C50" s="174" t="s">
        <v>221</v>
      </c>
      <c r="D50" s="211" t="str">
        <f aca="false">A76</f>
        <v>[:lahtotiedot :lammitys :takka :maara]</v>
      </c>
      <c r="E50" s="211" t="str">
        <f aca="false">A77</f>
        <v>[:lahtotiedot :lammitys :takka :tuotto]</v>
      </c>
      <c r="F50" s="235"/>
      <c r="G50" s="205"/>
    </row>
    <row r="51" customFormat="false" ht="12.85" hidden="false" customHeight="false" outlineLevel="0" collapsed="false">
      <c r="A51" s="162" t="s">
        <v>222</v>
      </c>
      <c r="B51" s="173"/>
      <c r="C51" s="174" t="s">
        <v>223</v>
      </c>
      <c r="D51" s="211" t="str">
        <f aca="false">A78</f>
        <v>[:lahtotiedot :lammitys :ilmalampopumppu :maara]</v>
      </c>
      <c r="E51" s="211" t="str">
        <f aca="false">A79</f>
        <v>[:lahtotiedot :lammitys :ilmalampopumppu :tuotto]</v>
      </c>
      <c r="F51" s="235"/>
      <c r="G51" s="205"/>
    </row>
    <row r="52" customFormat="false" ht="12.85" hidden="false" customHeight="false" outlineLevel="0" collapsed="false">
      <c r="A52" s="162" t="s">
        <v>224</v>
      </c>
      <c r="B52" s="170"/>
      <c r="C52" s="171" t="s">
        <v>225</v>
      </c>
      <c r="D52" s="172"/>
      <c r="E52" s="172"/>
      <c r="F52" s="172"/>
      <c r="G52" s="12"/>
    </row>
    <row r="53" customFormat="false" ht="12.85" hidden="false" customHeight="false" outlineLevel="0" collapsed="false">
      <c r="A53" s="162" t="s">
        <v>50</v>
      </c>
      <c r="B53" s="173"/>
      <c r="C53" s="187"/>
      <c r="D53" s="236" t="s">
        <v>226</v>
      </c>
      <c r="E53" s="208"/>
      <c r="F53" s="208"/>
      <c r="G53" s="205"/>
    </row>
    <row r="54" customFormat="false" ht="12.8" hidden="false" customHeight="false" outlineLevel="0" collapsed="false">
      <c r="A54" s="162" t="s">
        <v>51</v>
      </c>
      <c r="B54" s="173"/>
      <c r="C54" s="187"/>
      <c r="D54" s="237" t="s">
        <v>63</v>
      </c>
      <c r="E54" s="237"/>
      <c r="F54" s="208"/>
      <c r="G54" s="205"/>
    </row>
    <row r="55" customFormat="false" ht="12.85" hidden="false" customHeight="false" outlineLevel="0" collapsed="false">
      <c r="A55" s="162" t="s">
        <v>227</v>
      </c>
      <c r="B55" s="173"/>
      <c r="C55" s="174" t="s">
        <v>225</v>
      </c>
      <c r="D55" s="201" t="str">
        <f aca="false">A80</f>
        <v>[:lahtotiedot :jaahdytysjarjestelma :jaahdytyskauden-painotettu-kylmakerroin]</v>
      </c>
      <c r="E55" s="238"/>
      <c r="F55" s="208"/>
      <c r="G55" s="205"/>
    </row>
    <row r="56" customFormat="false" ht="12.85" hidden="false" customHeight="false" outlineLevel="0" collapsed="false">
      <c r="A56" s="162" t="s">
        <v>228</v>
      </c>
      <c r="B56" s="170"/>
      <c r="C56" s="171" t="s">
        <v>229</v>
      </c>
      <c r="D56" s="172"/>
      <c r="E56" s="172"/>
      <c r="F56" s="172"/>
      <c r="G56" s="12"/>
    </row>
    <row r="57" customFormat="false" ht="32.55" hidden="false" customHeight="false" outlineLevel="0" collapsed="false">
      <c r="A57" s="162" t="s">
        <v>230</v>
      </c>
      <c r="B57" s="173"/>
      <c r="C57" s="204"/>
      <c r="D57" s="239" t="s">
        <v>231</v>
      </c>
      <c r="E57" s="240" t="s">
        <v>232</v>
      </c>
      <c r="F57" s="204"/>
      <c r="G57" s="205"/>
    </row>
    <row r="58" customFormat="false" ht="12.85" hidden="false" customHeight="false" outlineLevel="0" collapsed="false">
      <c r="A58" s="162" t="s">
        <v>233</v>
      </c>
      <c r="B58" s="173"/>
      <c r="C58" s="187"/>
      <c r="D58" s="241" t="s">
        <v>234</v>
      </c>
      <c r="E58" s="196" t="s">
        <v>62</v>
      </c>
      <c r="F58" s="204"/>
      <c r="G58" s="205"/>
    </row>
    <row r="59" customFormat="false" ht="12.85" hidden="false" customHeight="false" outlineLevel="0" collapsed="false">
      <c r="A59" s="162" t="s">
        <v>235</v>
      </c>
      <c r="B59" s="173"/>
      <c r="C59" s="174" t="s">
        <v>229</v>
      </c>
      <c r="D59" s="242" t="str">
        <f aca="false">A81</f>
        <v>[:lahtotiedot :lkvn-kaytto :ominaiskulutus]</v>
      </c>
      <c r="E59" s="243" t="str">
        <f aca="false">A82</f>
        <v>[:lahtotiedot :lkvn-kaytto :lammitysenergian-nettotarve]</v>
      </c>
      <c r="F59" s="244"/>
      <c r="G59" s="205"/>
    </row>
    <row r="60" customFormat="false" ht="12.85"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7" t="s">
        <v>239</v>
      </c>
      <c r="E61" s="197" t="s">
        <v>240</v>
      </c>
      <c r="F61" s="235" t="s">
        <v>241</v>
      </c>
      <c r="G61" s="197" t="s">
        <v>242</v>
      </c>
    </row>
    <row r="62" customFormat="false" ht="12.85" hidden="false" customHeight="false" outlineLevel="0" collapsed="false">
      <c r="A62" s="162" t="s">
        <v>243</v>
      </c>
      <c r="B62" s="173"/>
      <c r="C62" s="187"/>
      <c r="D62" s="123" t="s">
        <v>63</v>
      </c>
      <c r="E62" s="123" t="s">
        <v>244</v>
      </c>
      <c r="F62" s="241" t="s">
        <v>244</v>
      </c>
      <c r="G62" s="123" t="s">
        <v>244</v>
      </c>
    </row>
    <row r="63" customFormat="false" ht="12.85" hidden="false" customHeight="false" outlineLevel="0" collapsed="false">
      <c r="A63" s="162" t="s">
        <v>245</v>
      </c>
      <c r="B63" s="173"/>
      <c r="C63" s="22"/>
      <c r="D63" s="212" t="str">
        <f aca="false">A83</f>
        <v>#function[solita.etp.service.energiatodistus-pdf/fn--49573]</v>
      </c>
      <c r="E63" s="211" t="str">
        <f aca="false">A84</f>
        <v>#function[solita.etp.service.energiatodistus-pdf/fn--49575]</v>
      </c>
      <c r="F63" s="246" t="str">
        <f aca="false">A85</f>
        <v>#function[solita.etp.service.energiatodistus-pdf/fn--49577]</v>
      </c>
      <c r="G63" s="211" t="str">
        <f aca="false">A86</f>
        <v>#function[solita.etp.service.energiatodistus-pdf/fn--49579]</v>
      </c>
    </row>
    <row r="64" customFormat="false" ht="12.85" hidden="false" customHeight="false" outlineLevel="0" collapsed="false">
      <c r="A64" s="162" t="s">
        <v>43</v>
      </c>
      <c r="B64" s="173"/>
      <c r="C64" s="22"/>
      <c r="D64" s="212" t="str">
        <f aca="false">A87</f>
        <v>#function[solita.etp.service.energiatodistus-pdf/fn--49581]</v>
      </c>
      <c r="E64" s="246" t="str">
        <f aca="false">A88</f>
        <v>#function[solita.etp.service.energiatodistus-pdf/fn--49583]</v>
      </c>
      <c r="F64" s="246" t="str">
        <f aca="false">A89</f>
        <v>#function[solita.etp.service.energiatodistus-pdf/fn--49585]</v>
      </c>
      <c r="G64" s="211" t="str">
        <f aca="false">A90</f>
        <v>#function[solita.etp.service.energiatodistus-pdf/fn--49587]</v>
      </c>
    </row>
    <row r="65" customFormat="false" ht="12.85" hidden="false" customHeight="false" outlineLevel="0" collapsed="false">
      <c r="A65" s="162" t="s">
        <v>45</v>
      </c>
      <c r="B65" s="247"/>
      <c r="C65" s="185"/>
      <c r="D65" s="248" t="str">
        <f aca="false">A91</f>
        <v>#function[solita.etp.service.energiatodistus-pdf/fn--49589]</v>
      </c>
      <c r="E65" s="216" t="str">
        <f aca="false">A92</f>
        <v>#function[solita.etp.service.energiatodistus-pdf/fn--49591]</v>
      </c>
      <c r="F65" s="249" t="str">
        <f aca="false">A93</f>
        <v>#function[solita.etp.service.energiatodistus-pdf/fn--49593]</v>
      </c>
      <c r="G65" s="216" t="str">
        <f aca="false">A94</f>
        <v>#function[solita.etp.service.energiatodistus-pdf/fn--49595]</v>
      </c>
    </row>
    <row r="66" customFormat="false" ht="16.95" hidden="false" customHeight="true" outlineLevel="0" collapsed="false">
      <c r="A66" s="162" t="s">
        <v>46</v>
      </c>
      <c r="B66" s="165" t="str">
        <f aca="false">"Certifikatbeteckning: "&amp;A1&amp;", 3/8"</f>
        <v>Certifikatbeteckning: [:id], 3/8</v>
      </c>
      <c r="C66" s="165"/>
      <c r="D66" s="165"/>
      <c r="E66" s="165"/>
      <c r="F66" s="165"/>
      <c r="G66" s="165"/>
      <c r="H66" s="165"/>
    </row>
    <row r="67" customFormat="false" ht="12.8" hidden="false" customHeight="false" outlineLevel="0" collapsed="false">
      <c r="A67" s="162" t="s">
        <v>48</v>
      </c>
      <c r="B67" s="250"/>
      <c r="C67" s="5"/>
      <c r="D67" s="5"/>
      <c r="E67" s="5"/>
      <c r="F67" s="5"/>
      <c r="G67" s="5"/>
    </row>
    <row r="68" customFormat="false" ht="12.8" hidden="false" customHeight="false" outlineLevel="0" collapsed="false">
      <c r="A68" s="162" t="s">
        <v>246</v>
      </c>
    </row>
    <row r="69" customFormat="false" ht="12.8" hidden="false" customHeight="false" outlineLevel="0" collapsed="false">
      <c r="A69" s="162" t="s">
        <v>247</v>
      </c>
    </row>
    <row r="70" customFormat="false" ht="12.8" hidden="false" customHeight="false" outlineLevel="0" collapsed="false">
      <c r="A70" s="162" t="s">
        <v>248</v>
      </c>
    </row>
    <row r="71" customFormat="false" ht="12.8" hidden="false" customHeight="false" outlineLevel="0" collapsed="false">
      <c r="A71" s="162" t="s">
        <v>249</v>
      </c>
    </row>
    <row r="72" customFormat="false" ht="12.8" hidden="false" customHeight="false" outlineLevel="0" collapsed="false">
      <c r="A72" s="162" t="s">
        <v>250</v>
      </c>
    </row>
    <row r="73" customFormat="false" ht="12.8" hidden="false" customHeight="false" outlineLevel="0" collapsed="false">
      <c r="A73" s="162" t="s">
        <v>251</v>
      </c>
    </row>
    <row r="74" customFormat="false" ht="12.8" hidden="false" customHeight="false" outlineLevel="0" collapsed="false">
      <c r="A74" s="162" t="s">
        <v>252</v>
      </c>
    </row>
    <row r="75" customFormat="false" ht="12.8" hidden="false" customHeight="false" outlineLevel="0" collapsed="false">
      <c r="A75" s="162" t="s">
        <v>253</v>
      </c>
    </row>
    <row r="76" customFormat="false" ht="12.8" hidden="false" customHeight="false" outlineLevel="0" collapsed="false">
      <c r="A76" s="162" t="s">
        <v>254</v>
      </c>
    </row>
    <row r="77" customFormat="false" ht="12.8" hidden="false" customHeight="false" outlineLevel="0" collapsed="false">
      <c r="A77" s="162" t="s">
        <v>255</v>
      </c>
    </row>
    <row r="78" customFormat="false" ht="12.8" hidden="false" customHeight="false" outlineLevel="0" collapsed="false">
      <c r="A78" s="162" t="s">
        <v>256</v>
      </c>
    </row>
    <row r="79" customFormat="false" ht="12.8" hidden="false" customHeight="false" outlineLevel="0" collapsed="false">
      <c r="A79" s="162" t="s">
        <v>257</v>
      </c>
    </row>
    <row r="80" customFormat="false" ht="12.8" hidden="false" customHeight="false" outlineLevel="0" collapsed="false">
      <c r="A80" s="162" t="s">
        <v>258</v>
      </c>
    </row>
    <row r="81" customFormat="false" ht="12.8" hidden="false" customHeight="false" outlineLevel="0" collapsed="false">
      <c r="A81" s="162" t="s">
        <v>259</v>
      </c>
    </row>
    <row r="82" customFormat="false" ht="12.8" hidden="false" customHeight="false" outlineLevel="0" collapsed="false">
      <c r="A82" s="162" t="s">
        <v>260</v>
      </c>
    </row>
    <row r="83" customFormat="false" ht="12.8" hidden="false" customHeight="false" outlineLevel="0" collapsed="false">
      <c r="A83" s="162" t="s">
        <v>261</v>
      </c>
    </row>
    <row r="84" customFormat="false" ht="12.8" hidden="false" customHeight="false" outlineLevel="0" collapsed="false">
      <c r="A84" s="162" t="s">
        <v>262</v>
      </c>
    </row>
    <row r="85" customFormat="false" ht="12.8" hidden="false" customHeight="false" outlineLevel="0" collapsed="false">
      <c r="A85" s="162" t="s">
        <v>263</v>
      </c>
    </row>
    <row r="86" customFormat="false" ht="12.8" hidden="false" customHeight="false" outlineLevel="0" collapsed="false">
      <c r="A86" s="162" t="s">
        <v>264</v>
      </c>
    </row>
    <row r="87" customFormat="false" ht="12.8" hidden="false" customHeight="false" outlineLevel="0" collapsed="false">
      <c r="A87" s="162" t="s">
        <v>265</v>
      </c>
    </row>
    <row r="88" customFormat="false" ht="12.8" hidden="false" customHeight="false" outlineLevel="0" collapsed="false">
      <c r="A88" s="162" t="s">
        <v>266</v>
      </c>
    </row>
    <row r="89" customFormat="false" ht="12.8" hidden="false" customHeight="false" outlineLevel="0" collapsed="false">
      <c r="A89" s="162" t="s">
        <v>267</v>
      </c>
    </row>
    <row r="90" customFormat="false" ht="12.8" hidden="false" customHeight="false" outlineLevel="0" collapsed="false">
      <c r="A90" s="162" t="s">
        <v>268</v>
      </c>
    </row>
    <row r="91" customFormat="false" ht="12.8" hidden="false" customHeight="false" outlineLevel="0" collapsed="false">
      <c r="A91" s="162" t="s">
        <v>269</v>
      </c>
    </row>
    <row r="92" customFormat="false" ht="12.8" hidden="false" customHeight="false" outlineLevel="0" collapsed="false">
      <c r="A92" s="162" t="s">
        <v>270</v>
      </c>
    </row>
    <row r="93" customFormat="false" ht="12.8" hidden="false" customHeight="false" outlineLevel="0" collapsed="false">
      <c r="A93" s="162" t="s">
        <v>271</v>
      </c>
    </row>
    <row r="94" customFormat="false" ht="12.8" hidden="false" customHeight="false" outlineLevel="0" collapsed="false">
      <c r="A94" s="162" t="s">
        <v>272</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E13:E14 E10:E11">
    <cfRule type="cellIs" priority="33" operator="equal" aboveAverage="0" equalAverage="0" bottom="0" percent="0" rank="0" text="" dxfId="82">
      <formula>"*"</formula>
    </cfRule>
  </conditionalFormatting>
  <conditionalFormatting sqref="F15:G15">
    <cfRule type="cellIs" priority="34" operator="equal" aboveAverage="0" equalAverage="0" bottom="0" percent="0" rank="0" text="" dxfId="83">
      <formula>"*"</formula>
    </cfRule>
  </conditionalFormatting>
  <conditionalFormatting sqref="D19:D26 E20">
    <cfRule type="cellIs" priority="35" operator="equal" aboveAverage="0" equalAverage="0" bottom="0" percent="0" rank="0" text="" dxfId="84">
      <formula>"*"</formula>
    </cfRule>
  </conditionalFormatting>
  <conditionalFormatting sqref="E21:E26 E19">
    <cfRule type="cellIs" priority="36" operator="equal" aboveAverage="0" equalAverage="0" bottom="0" percent="0" rank="0" text="" dxfId="85">
      <formula>"*"</formula>
    </cfRule>
  </conditionalFormatting>
  <conditionalFormatting sqref="F19:F26">
    <cfRule type="cellIs" priority="37" operator="equal" aboveAverage="0" equalAverage="0" bottom="0" percent="0" rank="0" text="" dxfId="86">
      <formula>"*"</formula>
    </cfRule>
  </conditionalFormatting>
  <conditionalFormatting sqref="F33">
    <cfRule type="cellIs" priority="38" operator="equal" aboveAverage="0" equalAverage="0" bottom="0" percent="0" rank="0" text="" dxfId="87">
      <formula>"*"</formula>
    </cfRule>
  </conditionalFormatting>
  <conditionalFormatting sqref="E33:E36 D33:D35">
    <cfRule type="cellIs" priority="39" operator="equal" aboveAverage="0" equalAverage="0" bottom="0" percent="0" rank="0" text="" dxfId="88">
      <formula>"*"</formula>
    </cfRule>
  </conditionalFormatting>
  <conditionalFormatting sqref="G33">
    <cfRule type="cellIs" priority="40" operator="equal" aboveAverage="0" equalAverage="0" bottom="0" percent="0" rank="0" text="" dxfId="89">
      <formula>"*"</formula>
    </cfRule>
  </conditionalFormatting>
  <conditionalFormatting sqref="G43">
    <cfRule type="cellIs" priority="41" operator="equal" aboveAverage="0" equalAverage="0" bottom="0" percent="0" rank="0" text="" dxfId="90">
      <formula>"*"</formula>
    </cfRule>
  </conditionalFormatting>
  <conditionalFormatting sqref="B28 E57">
    <cfRule type="cellIs" priority="42" operator="equal" aboveAverage="0" equalAverage="0" bottom="0" percent="0" rank="0" text="" dxfId="91">
      <formula>"*"</formula>
    </cfRule>
  </conditionalFormatting>
  <conditionalFormatting sqref="D28">
    <cfRule type="cellIs" priority="43" operator="equal" aboveAverage="0" equalAverage="0" bottom="0" percent="0" rank="0" text="" dxfId="92">
      <formula>"*"</formula>
    </cfRule>
  </conditionalFormatting>
  <conditionalFormatting sqref="C28 D43:D44">
    <cfRule type="cellIs" priority="44" operator="equal" aboveAverage="0" equalAverage="0" bottom="0" percent="0" rank="0" text="" dxfId="93">
      <formula>"*"</formula>
    </cfRule>
  </conditionalFormatting>
  <conditionalFormatting sqref="E43">
    <cfRule type="cellIs" priority="45" operator="equal" aboveAverage="0" equalAverage="0" bottom="0" percent="0" rank="0" text="" dxfId="94">
      <formula>"*"</formula>
    </cfRule>
  </conditionalFormatting>
  <conditionalFormatting sqref="E4">
    <cfRule type="cellIs" priority="46" operator="equal" aboveAverage="0" equalAverage="0" bottom="0" percent="0" rank="0" text="" dxfId="0">
      <formula>"*"</formula>
    </cfRule>
  </conditionalFormatting>
  <conditionalFormatting sqref="C10:C15 E44">
    <cfRule type="cellIs" priority="47" operator="equal" aboveAverage="0" equalAverage="0" bottom="0" percent="0" rank="0" text="" dxfId="95">
      <formula>"*"</formula>
    </cfRule>
  </conditionalFormatting>
  <conditionalFormatting sqref="C19:C26 F43">
    <cfRule type="cellIs" priority="48" operator="equal" aboveAverage="0" equalAverage="0" bottom="0" percent="0" rank="0" text="" dxfId="96">
      <formula>"*"</formula>
    </cfRule>
  </conditionalFormatting>
  <conditionalFormatting sqref="E32 F44">
    <cfRule type="cellIs" priority="49" operator="equal" aboveAverage="0" equalAverage="0" bottom="0" percent="0" rank="0" text="" dxfId="97">
      <formula>"*"</formula>
    </cfRule>
  </conditionalFormatting>
  <conditionalFormatting sqref="D38 G44">
    <cfRule type="cellIs" priority="50" operator="equal" aboveAverage="0" equalAverage="0" bottom="0" percent="0" rank="0" text="" dxfId="98">
      <formula>"*"</formula>
    </cfRule>
  </conditionalFormatting>
  <conditionalFormatting sqref="C38 D50">
    <cfRule type="cellIs" priority="51" operator="equal" aboveAverage="0" equalAverage="0" bottom="0" percent="0" rank="0" text="" dxfId="99">
      <formula>"*"</formula>
    </cfRule>
  </conditionalFormatting>
  <conditionalFormatting sqref="F40 D51">
    <cfRule type="cellIs" priority="52" operator="equal" aboveAverage="0" equalAverage="0" bottom="0" percent="0" rank="0" text="" dxfId="100">
      <formula>"*"</formula>
    </cfRule>
  </conditionalFormatting>
  <conditionalFormatting sqref="G41 E51">
    <cfRule type="cellIs" priority="53" operator="equal" aboveAverage="0" equalAverage="0" bottom="0" percent="0" rank="0" text="" dxfId="101">
      <formula>"*"</formula>
    </cfRule>
  </conditionalFormatting>
  <conditionalFormatting sqref="C43:C44 E50">
    <cfRule type="cellIs" priority="54" operator="equal" aboveAverage="0" equalAverage="0" bottom="0" percent="0" rank="0" text="" dxfId="102">
      <formula>"*"</formula>
    </cfRule>
  </conditionalFormatting>
  <conditionalFormatting sqref="C45 D55">
    <cfRule type="cellIs" priority="55" operator="equal" aboveAverage="0" equalAverage="0" bottom="0" percent="0" rank="0" text="" dxfId="103">
      <formula>"*"</formula>
    </cfRule>
  </conditionalFormatting>
  <conditionalFormatting sqref="C51 D59">
    <cfRule type="cellIs" priority="56" operator="equal" aboveAverage="0" equalAverage="0" bottom="0" percent="0" rank="0" text="" dxfId="104">
      <formula>"*"</formula>
    </cfRule>
  </conditionalFormatting>
  <conditionalFormatting sqref="C50 E59">
    <cfRule type="cellIs" priority="57" operator="equal" aboveAverage="0" equalAverage="0" bottom="0" percent="0" rank="0" text="" dxfId="105">
      <formula>"*"</formula>
    </cfRule>
  </conditionalFormatting>
  <conditionalFormatting sqref="D48 E65">
    <cfRule type="cellIs" priority="58" operator="equal" aboveAverage="0" equalAverage="0" bottom="0" percent="0" rank="0" text="" dxfId="106">
      <formula>"*"</formula>
    </cfRule>
  </conditionalFormatting>
  <conditionalFormatting sqref="D49 F64:F65 E64">
    <cfRule type="cellIs" priority="59" operator="equal" aboveAverage="0" equalAverage="0" bottom="0" percent="0" rank="0" text="" dxfId="107">
      <formula>"*"</formula>
    </cfRule>
  </conditionalFormatting>
  <conditionalFormatting sqref="E49 G64:G65">
    <cfRule type="cellIs" priority="60" operator="equal" aboveAverage="0" equalAverage="0" bottom="0" percent="0" rank="0" text="" dxfId="108">
      <formula>"*"</formula>
    </cfRule>
  </conditionalFormatting>
  <conditionalFormatting sqref="E48">
    <cfRule type="cellIs" priority="61" operator="equal" aboveAverage="0" equalAverage="0" bottom="0" percent="0" rank="0" text="" dxfId="109">
      <formula>"*"</formula>
    </cfRule>
  </conditionalFormatting>
  <conditionalFormatting sqref="D53">
    <cfRule type="cellIs" priority="62" operator="equal" aboveAverage="0" equalAverage="0" bottom="0" percent="0" rank="0" text="" dxfId="110">
      <formula>"*"</formula>
    </cfRule>
  </conditionalFormatting>
  <conditionalFormatting sqref="C55">
    <cfRule type="cellIs" priority="63" operator="equal" aboveAverage="0" equalAverage="0" bottom="0" percent="0" rank="0" text="" dxfId="111">
      <formula>"*"</formula>
    </cfRule>
  </conditionalFormatting>
  <conditionalFormatting sqref="D57">
    <cfRule type="cellIs" priority="64" operator="equal" aboveAverage="0" equalAverage="0" bottom="0" percent="0" rank="0" text="" dxfId="112">
      <formula>"*"</formula>
    </cfRule>
  </conditionalFormatting>
  <conditionalFormatting sqref="D58">
    <cfRule type="cellIs" priority="65" operator="equal" aboveAverage="0" equalAverage="0" bottom="0" percent="0" rank="0" text="" dxfId="113">
      <formula>"*"</formula>
    </cfRule>
  </conditionalFormatting>
  <conditionalFormatting sqref="E58">
    <cfRule type="cellIs" priority="66" operator="equal" aboveAverage="0" equalAverage="0" bottom="0" percent="0" rank="0" text="" dxfId="50">
      <formula>"*"</formula>
    </cfRule>
  </conditionalFormatting>
  <conditionalFormatting sqref="C59">
    <cfRule type="cellIs" priority="67" operator="equal" aboveAverage="0" equalAverage="0" bottom="0" percent="0" rank="0" text="" dxfId="114">
      <formula>"*"</formula>
    </cfRule>
  </conditionalFormatting>
  <conditionalFormatting sqref="E62">
    <cfRule type="cellIs" priority="68" operator="equal" aboveAverage="0" equalAverage="0" bottom="0" percent="0" rank="0" text="" dxfId="115">
      <formula>"*"</formula>
    </cfRule>
  </conditionalFormatting>
  <conditionalFormatting sqref="D64:D65">
    <cfRule type="cellIs" priority="69" operator="equal" aboveAverage="0" equalAverage="0" bottom="0" percent="0" rank="0" text="" dxfId="116">
      <formula>"*"</formula>
    </cfRule>
  </conditionalFormatting>
  <conditionalFormatting sqref="E63">
    <cfRule type="cellIs" priority="70" operator="equal" aboveAverage="0" equalAverage="0" bottom="0" percent="0" rank="0" text="" dxfId="117">
      <formula>"*"</formula>
    </cfRule>
  </conditionalFormatting>
  <conditionalFormatting sqref="F63">
    <cfRule type="cellIs" priority="71" operator="equal" aboveAverage="0" equalAverage="0" bottom="0" percent="0" rank="0" text="" dxfId="118">
      <formula>"*"</formula>
    </cfRule>
  </conditionalFormatting>
  <conditionalFormatting sqref="G63">
    <cfRule type="cellIs" priority="72" operator="equal" aboveAverage="0" equalAverage="0" bottom="0" percent="0" rank="0" text="" dxfId="119">
      <formula>"*"</formula>
    </cfRule>
  </conditionalFormatting>
  <conditionalFormatting sqref="D63">
    <cfRule type="cellIs" priority="73" operator="equal" aboveAverage="0" equalAverage="0" bottom="0" percent="0" rank="0" text="" dxfId="120">
      <formula>"*"</formula>
    </cfRule>
  </conditionalFormatting>
  <dataValidations count="16">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E55" type="none">
      <formula1>OR(ISNUMBER(#ref!),#ref!="*")</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9" activeCellId="0" sqref="C9"/>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273</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A3</f>
        <v>[:perustiedot :alakayttotarkoitus-sv]</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274</v>
      </c>
      <c r="D8" s="265" t="str">
        <f aca="false">A5</f>
        <v>[:lahtotiedot :lammitetty-nettoala]</v>
      </c>
      <c r="E8" s="267"/>
      <c r="F8" s="204"/>
      <c r="G8" s="206"/>
    </row>
    <row r="9" customFormat="false" ht="21.4" hidden="false" customHeight="true" outlineLevel="0" collapsed="false">
      <c r="A9" s="162" t="s">
        <v>275</v>
      </c>
      <c r="B9" s="173"/>
      <c r="C9" s="236" t="s">
        <v>276</v>
      </c>
      <c r="D9" s="268" t="str">
        <f aca="false">A6</f>
        <v>[:tulokset :e-luku]</v>
      </c>
      <c r="E9" s="139"/>
      <c r="F9" s="139"/>
      <c r="G9" s="206"/>
      <c r="H9" s="139"/>
      <c r="I9" s="139"/>
      <c r="J9" s="139"/>
      <c r="K9" s="139"/>
    </row>
    <row r="10" customFormat="false" ht="6" hidden="false" customHeight="true" outlineLevel="0" collapsed="false">
      <c r="A10" s="162" t="s">
        <v>60</v>
      </c>
      <c r="B10" s="203"/>
      <c r="C10" s="269"/>
      <c r="D10" s="269"/>
      <c r="E10" s="269"/>
      <c r="F10" s="269"/>
      <c r="G10" s="186"/>
    </row>
    <row r="11" customFormat="false" ht="12.85" hidden="false" customHeight="false" outlineLevel="0" collapsed="false">
      <c r="A11" s="162" t="s">
        <v>65</v>
      </c>
      <c r="B11" s="256"/>
      <c r="C11" s="257" t="s">
        <v>277</v>
      </c>
      <c r="D11" s="258"/>
      <c r="E11" s="258"/>
      <c r="F11" s="258"/>
      <c r="G11" s="259"/>
    </row>
    <row r="12" customFormat="false" ht="6" hidden="false" customHeight="true" outlineLevel="0" collapsed="false">
      <c r="A12" s="162" t="s">
        <v>68</v>
      </c>
      <c r="B12" s="173"/>
      <c r="C12" s="204"/>
      <c r="D12" s="270"/>
      <c r="E12" s="270"/>
      <c r="F12" s="204"/>
      <c r="G12" s="205"/>
    </row>
    <row r="13" customFormat="false" ht="12.85" hidden="false" customHeight="false" outlineLevel="0" collapsed="false">
      <c r="A13" s="162" t="s">
        <v>278</v>
      </c>
      <c r="B13" s="173"/>
      <c r="C13" s="267" t="s">
        <v>279</v>
      </c>
      <c r="D13" s="271" t="s">
        <v>280</v>
      </c>
      <c r="E13" s="197" t="s">
        <v>281</v>
      </c>
      <c r="F13" s="272" t="s">
        <v>282</v>
      </c>
      <c r="G13" s="272"/>
    </row>
    <row r="14" customFormat="false" ht="12.85" hidden="false" customHeight="false" outlineLevel="0" collapsed="false">
      <c r="A14" s="162" t="s">
        <v>70</v>
      </c>
      <c r="B14" s="173"/>
      <c r="C14" s="187"/>
      <c r="D14" s="271" t="s">
        <v>283</v>
      </c>
      <c r="E14" s="197" t="s">
        <v>284</v>
      </c>
      <c r="F14" s="272" t="s">
        <v>285</v>
      </c>
      <c r="G14" s="272"/>
    </row>
    <row r="15" customFormat="false" ht="14.9" hidden="false" customHeight="false" outlineLevel="0" collapsed="false">
      <c r="A15" s="162" t="s">
        <v>79</v>
      </c>
      <c r="B15" s="203"/>
      <c r="C15" s="273"/>
      <c r="D15" s="123" t="s">
        <v>61</v>
      </c>
      <c r="E15" s="123" t="s">
        <v>63</v>
      </c>
      <c r="F15" s="241" t="s">
        <v>286</v>
      </c>
      <c r="G15" s="200" t="s">
        <v>64</v>
      </c>
    </row>
    <row r="16" customFormat="false" ht="6" hidden="false" customHeight="true" outlineLevel="0" collapsed="false">
      <c r="A16" s="162" t="s">
        <v>82</v>
      </c>
      <c r="B16" s="173"/>
      <c r="C16" s="187"/>
      <c r="D16" s="197"/>
      <c r="E16" s="197"/>
      <c r="F16" s="188"/>
      <c r="G16" s="272"/>
    </row>
    <row r="17" customFormat="false" ht="12.85" hidden="false" customHeight="false" outlineLevel="0" collapsed="false">
      <c r="A17" s="162" t="s">
        <v>287</v>
      </c>
      <c r="B17" s="173"/>
      <c r="C17" s="274" t="s">
        <v>67</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84</v>
      </c>
      <c r="B18" s="173"/>
      <c r="C18" s="274" t="s">
        <v>69</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5"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5"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288</v>
      </c>
      <c r="B21" s="173"/>
      <c r="C21" s="276" t="s">
        <v>289</v>
      </c>
      <c r="D21" s="243" t="str">
        <f aca="false">A23</f>
        <v>[:tulokset :kaytettavat-energiamuodot :uusiutuva-polttoaine]</v>
      </c>
      <c r="E21" s="275"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5" hidden="false" customHeight="false" outlineLevel="0" collapsed="false">
      <c r="A22" s="162" t="s">
        <v>89</v>
      </c>
      <c r="B22" s="173"/>
      <c r="C22" s="267" t="s">
        <v>290</v>
      </c>
      <c r="D22" s="277" t="str">
        <f aca="false">A42</f>
        <v>[:tulokset :kaytettavat-energiamuodot :summa]</v>
      </c>
      <c r="E22" s="278"/>
      <c r="F22" s="277" t="str">
        <f aca="false">A43</f>
        <v>[:tulokset :kaytettavat-energiamuodot :kertoimella-summa]</v>
      </c>
      <c r="G22" s="277" t="str">
        <f aca="false">A44</f>
        <v>[:tulokset :e-luku]</v>
      </c>
    </row>
    <row r="23" customFormat="false" ht="6" hidden="false" customHeight="true" outlineLevel="0" collapsed="false">
      <c r="A23" s="162" t="s">
        <v>72</v>
      </c>
      <c r="B23" s="173"/>
      <c r="C23" s="204"/>
      <c r="D23" s="279"/>
      <c r="E23" s="279"/>
      <c r="F23" s="279"/>
      <c r="G23" s="205"/>
    </row>
    <row r="24" customFormat="false" ht="12.85" hidden="false" customHeight="false" outlineLevel="0" collapsed="false">
      <c r="A24" s="162" t="s">
        <v>76</v>
      </c>
      <c r="B24" s="256"/>
      <c r="C24" s="257" t="s">
        <v>291</v>
      </c>
      <c r="D24" s="172"/>
      <c r="E24" s="258"/>
      <c r="F24" s="258"/>
      <c r="G24" s="259"/>
    </row>
    <row r="25" customFormat="false" ht="6" hidden="false" customHeight="true" outlineLevel="0" collapsed="false">
      <c r="A25" s="162" t="s">
        <v>292</v>
      </c>
      <c r="B25" s="223"/>
      <c r="C25" s="280"/>
      <c r="D25" s="281"/>
      <c r="E25" s="270"/>
      <c r="F25" s="270"/>
      <c r="G25" s="205"/>
    </row>
    <row r="26" customFormat="false" ht="12.85" hidden="false" customHeight="false" outlineLevel="0" collapsed="false">
      <c r="A26" s="162" t="s">
        <v>77</v>
      </c>
      <c r="B26" s="173"/>
      <c r="C26" s="187"/>
      <c r="D26" s="206"/>
      <c r="E26" s="196" t="s">
        <v>61</v>
      </c>
      <c r="F26" s="196" t="s">
        <v>62</v>
      </c>
      <c r="G26" s="205"/>
    </row>
    <row r="27" customFormat="false" ht="6" hidden="false" customHeight="true" outlineLevel="0" collapsed="false">
      <c r="A27" s="162" t="s">
        <v>90</v>
      </c>
      <c r="B27" s="173"/>
      <c r="C27" s="187"/>
      <c r="D27" s="206"/>
      <c r="E27" s="197"/>
      <c r="F27" s="197"/>
      <c r="G27" s="205"/>
    </row>
    <row r="28" customFormat="false" ht="12.8" hidden="false" customHeight="false" outlineLevel="0" collapsed="false">
      <c r="A28" s="162" t="s">
        <v>92</v>
      </c>
      <c r="B28" s="173"/>
      <c r="C28" s="282" t="s">
        <v>293</v>
      </c>
      <c r="D28" s="282"/>
      <c r="E28" s="243" t="str">
        <f aca="false">A45</f>
        <v>[:tulokset :uusiutuvat-omavaraisenergiat :aurinkosahko]</v>
      </c>
      <c r="F28" s="243" t="str">
        <f aca="false">A46</f>
        <v>[:tulokset :uusiutuvat-omavaraisenergiat :aurinkosahko-nettoala]</v>
      </c>
      <c r="G28" s="283"/>
    </row>
    <row r="29" customFormat="false" ht="12.8" hidden="false" customHeight="false" outlineLevel="0" collapsed="false">
      <c r="A29" s="162" t="s">
        <v>95</v>
      </c>
      <c r="B29" s="173"/>
      <c r="C29" s="282" t="s">
        <v>294</v>
      </c>
      <c r="D29" s="282"/>
      <c r="E29" s="243" t="str">
        <f aca="false">A47</f>
        <v>[:tulokset :uusiutuvat-omavaraisenergiat :aurinkolampo]</v>
      </c>
      <c r="F29" s="243" t="str">
        <f aca="false">A48</f>
        <v>[:tulokset :uusiutuvat-omavaraisenergiat :aurinkolampo-nettoala]</v>
      </c>
      <c r="G29" s="283"/>
    </row>
    <row r="30" customFormat="false" ht="12.8" hidden="false" customHeight="false" outlineLevel="0" collapsed="false">
      <c r="A30" s="162" t="s">
        <v>295</v>
      </c>
      <c r="B30" s="173"/>
      <c r="C30" s="282" t="s">
        <v>296</v>
      </c>
      <c r="D30" s="282"/>
      <c r="E30" s="243" t="str">
        <f aca="false">A49</f>
        <v>[:tulokset :uusiutuvat-omavaraisenergiat :tuulisahko]</v>
      </c>
      <c r="F30" s="243" t="str">
        <f aca="false">A50</f>
        <v>[:tulokset :uusiutuvat-omavaraisenergiat :tuulisahko-nettoala]</v>
      </c>
      <c r="G30" s="283"/>
    </row>
    <row r="31" customFormat="false" ht="12.8" hidden="false" customHeight="false" outlineLevel="0" collapsed="false">
      <c r="A31" s="162" t="s">
        <v>96</v>
      </c>
      <c r="B31" s="173"/>
      <c r="C31" s="282" t="s">
        <v>297</v>
      </c>
      <c r="D31" s="282"/>
      <c r="E31" s="243" t="str">
        <f aca="false">A51</f>
        <v>[:tulokset :uusiutuvat-omavaraisenergiat :lampopumppu]</v>
      </c>
      <c r="F31" s="243" t="str">
        <f aca="false">A52</f>
        <v>[:tulokset :uusiutuvat-omavaraisenergiat :lampopumppu-nettoala]</v>
      </c>
      <c r="G31" s="283"/>
    </row>
    <row r="32" customFormat="false" ht="12.8" hidden="false" customHeight="false" outlineLevel="0" collapsed="false">
      <c r="A32" s="162" t="s">
        <v>298</v>
      </c>
      <c r="B32" s="173"/>
      <c r="C32" s="282" t="s">
        <v>299</v>
      </c>
      <c r="D32" s="282"/>
      <c r="E32" s="243" t="str">
        <f aca="false">A53</f>
        <v>[:tulokset :uusiutuvat-omavaraisenergiat :muusahko]</v>
      </c>
      <c r="F32" s="243" t="str">
        <f aca="false">A54</f>
        <v>[:tulokset :uusiutuvat-omavaraisenergiat :muusahko-nettoala]</v>
      </c>
      <c r="G32" s="283"/>
    </row>
    <row r="33" customFormat="false" ht="12.8" hidden="false" customHeight="false" outlineLevel="0" collapsed="false">
      <c r="A33" s="162" t="s">
        <v>300</v>
      </c>
      <c r="B33" s="173"/>
      <c r="C33" s="282" t="s">
        <v>301</v>
      </c>
      <c r="D33" s="282"/>
      <c r="E33" s="243" t="str">
        <f aca="false">A55</f>
        <v>[:tulokset :uusiutuvat-omavaraisenergiat :muulampo]</v>
      </c>
      <c r="F33" s="243" t="str">
        <f aca="false">A56</f>
        <v>[:tulokset :uusiutuvat-omavaraisenergiat :muulampo-nettoala]</v>
      </c>
      <c r="G33" s="283"/>
    </row>
    <row r="34" customFormat="false" ht="6" hidden="false" customHeight="true" outlineLevel="0" collapsed="false">
      <c r="A34" s="162" t="s">
        <v>302</v>
      </c>
      <c r="B34" s="203"/>
      <c r="C34" s="269"/>
      <c r="D34" s="186"/>
      <c r="E34" s="279"/>
      <c r="F34" s="279"/>
      <c r="G34" s="205"/>
    </row>
    <row r="35" customFormat="false" ht="12.85" hidden="false" customHeight="false" outlineLevel="0" collapsed="false">
      <c r="A35" s="162" t="s">
        <v>303</v>
      </c>
      <c r="B35" s="256"/>
      <c r="C35" s="257" t="s">
        <v>304</v>
      </c>
      <c r="D35" s="258"/>
      <c r="E35" s="258"/>
      <c r="F35" s="258"/>
      <c r="G35" s="259"/>
    </row>
    <row r="36" customFormat="false" ht="6" hidden="false" customHeight="true" outlineLevel="0" collapsed="false">
      <c r="A36" s="162" t="s">
        <v>305</v>
      </c>
      <c r="B36" s="173"/>
      <c r="C36" s="204"/>
      <c r="D36" s="204"/>
      <c r="E36" s="270"/>
      <c r="F36" s="270"/>
      <c r="G36" s="270"/>
    </row>
    <row r="37" customFormat="false" ht="12.85" hidden="false" customHeight="false" outlineLevel="0" collapsed="false">
      <c r="A37" s="162" t="s">
        <v>306</v>
      </c>
      <c r="B37" s="173"/>
      <c r="C37" s="187"/>
      <c r="D37" s="187"/>
      <c r="E37" s="197" t="s">
        <v>307</v>
      </c>
      <c r="F37" s="197" t="s">
        <v>308</v>
      </c>
      <c r="G37" s="197" t="s">
        <v>309</v>
      </c>
    </row>
    <row r="38" customFormat="false" ht="12.85" hidden="false" customHeight="false" outlineLevel="0" collapsed="false">
      <c r="A38" s="162" t="s">
        <v>310</v>
      </c>
      <c r="B38" s="173"/>
      <c r="C38" s="187"/>
      <c r="D38" s="187"/>
      <c r="E38" s="123" t="s">
        <v>62</v>
      </c>
      <c r="F38" s="123" t="s">
        <v>62</v>
      </c>
      <c r="G38" s="196" t="s">
        <v>62</v>
      </c>
    </row>
    <row r="39" customFormat="false" ht="6.4" hidden="false" customHeight="true" outlineLevel="0" collapsed="false">
      <c r="A39" s="162" t="s">
        <v>311</v>
      </c>
      <c r="B39" s="173"/>
      <c r="C39" s="187"/>
      <c r="D39" s="187"/>
      <c r="E39" s="197"/>
      <c r="F39" s="197"/>
      <c r="G39" s="197"/>
    </row>
    <row r="40" customFormat="false" ht="12.85" hidden="false" customHeight="false" outlineLevel="0" collapsed="false">
      <c r="A40" s="162" t="s">
        <v>312</v>
      </c>
      <c r="B40" s="173"/>
      <c r="C40" s="174" t="s">
        <v>49</v>
      </c>
      <c r="D40" s="174"/>
      <c r="E40" s="0"/>
      <c r="F40" s="284"/>
      <c r="G40" s="285"/>
    </row>
    <row r="41" customFormat="false" ht="12.85" hidden="false" customHeight="false" outlineLevel="0" collapsed="false">
      <c r="A41" s="162" t="s">
        <v>313</v>
      </c>
      <c r="B41" s="173"/>
      <c r="C41" s="174" t="s">
        <v>314</v>
      </c>
      <c r="D41" s="174"/>
      <c r="E41" s="243" t="str">
        <f aca="false">A81</f>
        <v>[:tulokset :tekniset-jarjestelmat :tilojen-lammitys :sahko]</v>
      </c>
      <c r="F41" s="243" t="str">
        <f aca="false">A82</f>
        <v>[:tulokset :tekniset-jarjestelmat :tilojen-lammitys :lampo]</v>
      </c>
      <c r="G41" s="197" t="s">
        <v>63</v>
      </c>
    </row>
    <row r="42" customFormat="false" ht="12.85" hidden="false" customHeight="false" outlineLevel="0" collapsed="false">
      <c r="A42" s="162" t="s">
        <v>315</v>
      </c>
      <c r="B42" s="173"/>
      <c r="C42" s="174" t="s">
        <v>316</v>
      </c>
      <c r="D42" s="174"/>
      <c r="E42" s="243" t="str">
        <f aca="false">A83</f>
        <v>[:tulokset :tekniset-jarjestelmat :tuloilman-lammitys :sahko]</v>
      </c>
      <c r="F42" s="243" t="str">
        <f aca="false">A84</f>
        <v>[:tulokset :tekniset-jarjestelmat :tuloilman-lammitys :lampo]</v>
      </c>
      <c r="G42" s="197" t="s">
        <v>63</v>
      </c>
    </row>
    <row r="43" customFormat="false" ht="12.85" hidden="false" customHeight="false" outlineLevel="0" collapsed="false">
      <c r="A43" s="162" t="s">
        <v>317</v>
      </c>
      <c r="B43" s="173"/>
      <c r="C43" s="174" t="s">
        <v>318</v>
      </c>
      <c r="D43" s="174"/>
      <c r="E43" s="243" t="str">
        <f aca="false">A85</f>
        <v>[:tulokset :tekniset-jarjestelmat :kayttoveden-valmistus :sahko]</v>
      </c>
      <c r="F43" s="243" t="str">
        <f aca="false">A86</f>
        <v>[:tulokset :tekniset-jarjestelmat :kayttoveden-valmistus :lampo]</v>
      </c>
      <c r="G43" s="197" t="s">
        <v>63</v>
      </c>
    </row>
    <row r="44" customFormat="false" ht="12.85" hidden="false" customHeight="false" outlineLevel="0" collapsed="false">
      <c r="A44" s="162" t="s">
        <v>23</v>
      </c>
      <c r="B44" s="173"/>
      <c r="C44" s="174" t="s">
        <v>319</v>
      </c>
      <c r="D44" s="174"/>
      <c r="E44" s="243" t="str">
        <f aca="false">A87</f>
        <v>[:tulokset :tekniset-jarjestelmat :iv-sahko]</v>
      </c>
      <c r="F44" s="197" t="s">
        <v>63</v>
      </c>
      <c r="G44" s="197" t="s">
        <v>63</v>
      </c>
    </row>
    <row r="45" customFormat="false" ht="12.85" hidden="false" customHeight="false" outlineLevel="0" collapsed="false">
      <c r="A45" s="162" t="s">
        <v>320</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321</v>
      </c>
      <c r="B46" s="173"/>
      <c r="C46" s="174" t="s">
        <v>322</v>
      </c>
      <c r="D46" s="174"/>
      <c r="E46" s="243" t="str">
        <f aca="false">A91</f>
        <v>[:tulokset :tekniset-jarjestelmat :kuluttajalaitteet-ja-valaistus-sahko]</v>
      </c>
      <c r="F46" s="197" t="s">
        <v>63</v>
      </c>
      <c r="G46" s="197" t="s">
        <v>63</v>
      </c>
    </row>
    <row r="47" customFormat="false" ht="20.65" hidden="false" customHeight="true" outlineLevel="0" collapsed="false">
      <c r="A47" s="162" t="s">
        <v>323</v>
      </c>
      <c r="B47" s="173"/>
      <c r="C47" s="267" t="s">
        <v>290</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324</v>
      </c>
      <c r="B48" s="173"/>
      <c r="C48" s="230" t="s">
        <v>325</v>
      </c>
      <c r="D48" s="267"/>
      <c r="E48" s="237"/>
      <c r="F48" s="196"/>
      <c r="G48" s="196"/>
    </row>
    <row r="49" customFormat="false" ht="6" hidden="false" customHeight="true" outlineLevel="0" collapsed="false">
      <c r="A49" s="162" t="s">
        <v>326</v>
      </c>
      <c r="B49" s="173"/>
      <c r="C49" s="204"/>
      <c r="D49" s="204"/>
      <c r="E49" s="279"/>
      <c r="F49" s="279"/>
      <c r="G49" s="279"/>
    </row>
    <row r="50" customFormat="false" ht="12.85" hidden="false" customHeight="false" outlineLevel="0" collapsed="false">
      <c r="A50" s="162" t="s">
        <v>327</v>
      </c>
      <c r="B50" s="256"/>
      <c r="C50" s="257" t="s">
        <v>328</v>
      </c>
      <c r="D50" s="258"/>
      <c r="E50" s="258"/>
      <c r="F50" s="258"/>
      <c r="G50" s="259"/>
    </row>
    <row r="51" customFormat="false" ht="6" hidden="false" customHeight="true" outlineLevel="0" collapsed="false">
      <c r="A51" s="162" t="s">
        <v>329</v>
      </c>
      <c r="B51" s="173"/>
      <c r="C51" s="204"/>
      <c r="D51" s="204"/>
      <c r="E51" s="270"/>
      <c r="F51" s="270"/>
      <c r="G51" s="270"/>
    </row>
    <row r="52" customFormat="false" ht="12.85" hidden="false" customHeight="false" outlineLevel="0" collapsed="false">
      <c r="A52" s="162" t="s">
        <v>330</v>
      </c>
      <c r="B52" s="173"/>
      <c r="C52" s="187"/>
      <c r="D52" s="187"/>
      <c r="E52" s="196" t="s">
        <v>61</v>
      </c>
      <c r="F52" s="196" t="s">
        <v>62</v>
      </c>
      <c r="G52" s="196"/>
    </row>
    <row r="53" customFormat="false" ht="6" hidden="false" customHeight="true" outlineLevel="0" collapsed="false">
      <c r="A53" s="162" t="s">
        <v>331</v>
      </c>
      <c r="B53" s="173"/>
      <c r="C53" s="187"/>
      <c r="D53" s="187"/>
      <c r="E53" s="197"/>
      <c r="F53" s="197"/>
      <c r="G53" s="197"/>
    </row>
    <row r="54" customFormat="false" ht="12.85" hidden="false" customHeight="false" outlineLevel="0" collapsed="false">
      <c r="A54" s="162" t="s">
        <v>332</v>
      </c>
      <c r="B54" s="173"/>
      <c r="C54" s="174" t="s">
        <v>333</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334</v>
      </c>
      <c r="B55" s="173"/>
      <c r="C55" s="174" t="s">
        <v>335</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336</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337</v>
      </c>
      <c r="B57" s="173"/>
      <c r="C57" s="174" t="s">
        <v>338</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339</v>
      </c>
      <c r="B58" s="173"/>
      <c r="C58" s="174"/>
      <c r="D58" s="174"/>
      <c r="E58" s="287"/>
      <c r="F58" s="287"/>
      <c r="G58" s="288"/>
    </row>
    <row r="59" customFormat="false" ht="12.8" hidden="false" customHeight="false" outlineLevel="0" collapsed="false">
      <c r="A59" s="162" t="s">
        <v>340</v>
      </c>
      <c r="B59" s="173"/>
      <c r="C59" s="230" t="s">
        <v>341</v>
      </c>
      <c r="D59" s="289"/>
      <c r="E59" s="290"/>
      <c r="F59" s="290"/>
      <c r="G59" s="288"/>
    </row>
    <row r="60" customFormat="false" ht="12.8" hidden="false" customHeight="false" outlineLevel="0" collapsed="false">
      <c r="A60" s="162" t="s">
        <v>342</v>
      </c>
      <c r="B60" s="173"/>
      <c r="C60" s="230" t="s">
        <v>343</v>
      </c>
      <c r="D60" s="289"/>
      <c r="E60" s="291"/>
      <c r="F60" s="291"/>
      <c r="G60" s="292"/>
    </row>
    <row r="61" customFormat="false" ht="6" hidden="false" customHeight="true" outlineLevel="0" collapsed="false">
      <c r="A61" s="162" t="s">
        <v>344</v>
      </c>
      <c r="B61" s="173"/>
      <c r="C61" s="174"/>
      <c r="D61" s="204"/>
      <c r="E61" s="279"/>
      <c r="F61" s="279"/>
      <c r="G61" s="279"/>
    </row>
    <row r="62" customFormat="false" ht="12.85" hidden="false" customHeight="false" outlineLevel="0" collapsed="false">
      <c r="A62" s="162" t="s">
        <v>345</v>
      </c>
      <c r="B62" s="256"/>
      <c r="C62" s="257" t="s">
        <v>346</v>
      </c>
      <c r="D62" s="258"/>
      <c r="E62" s="258"/>
      <c r="F62" s="258"/>
      <c r="G62" s="259"/>
    </row>
    <row r="63" customFormat="false" ht="6" hidden="false" customHeight="true" outlineLevel="0" collapsed="false">
      <c r="A63" s="162" t="s">
        <v>347</v>
      </c>
      <c r="B63" s="173"/>
      <c r="C63" s="204"/>
      <c r="D63" s="204"/>
      <c r="E63" s="270"/>
      <c r="F63" s="270"/>
      <c r="G63" s="270"/>
    </row>
    <row r="64" customFormat="false" ht="12.85" hidden="false" customHeight="false" outlineLevel="0" collapsed="false">
      <c r="A64" s="162" t="s">
        <v>348</v>
      </c>
      <c r="B64" s="173"/>
      <c r="C64" s="187"/>
      <c r="D64" s="187"/>
      <c r="E64" s="196" t="s">
        <v>61</v>
      </c>
      <c r="F64" s="196" t="s">
        <v>62</v>
      </c>
      <c r="G64" s="197"/>
    </row>
    <row r="65" customFormat="false" ht="6" hidden="false" customHeight="true" outlineLevel="0" collapsed="false">
      <c r="A65" s="162" t="s">
        <v>349</v>
      </c>
      <c r="B65" s="173"/>
      <c r="C65" s="187"/>
      <c r="D65" s="187"/>
      <c r="E65" s="197"/>
      <c r="F65" s="197"/>
      <c r="G65" s="197"/>
    </row>
    <row r="66" customFormat="false" ht="12.85" hidden="false" customHeight="false" outlineLevel="0" collapsed="false">
      <c r="A66" s="162" t="s">
        <v>350</v>
      </c>
      <c r="B66" s="173"/>
      <c r="C66" s="174" t="s">
        <v>351</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352</v>
      </c>
      <c r="B67" s="173"/>
      <c r="C67" s="174" t="s">
        <v>240</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353</v>
      </c>
      <c r="B68" s="173"/>
      <c r="C68" s="174" t="s">
        <v>241</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354</v>
      </c>
      <c r="B69" s="173"/>
      <c r="C69" s="174" t="s">
        <v>242</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355</v>
      </c>
      <c r="B70" s="173"/>
      <c r="C70" s="174" t="s">
        <v>356</v>
      </c>
      <c r="D70" s="174"/>
      <c r="E70" s="243" t="str">
        <f aca="false">A111</f>
        <v>[:tulokset :lampokuormat :kvesi]</v>
      </c>
      <c r="F70" s="243" t="str">
        <f aca="false">A112</f>
        <v>[:tulokset :lampokuormat :kvesi-nettoala]</v>
      </c>
      <c r="G70" s="277"/>
    </row>
    <row r="71" customFormat="false" ht="6" hidden="false" customHeight="true" outlineLevel="0" collapsed="false">
      <c r="A71" s="162" t="s">
        <v>357</v>
      </c>
      <c r="B71" s="173"/>
      <c r="C71" s="174"/>
      <c r="D71" s="204"/>
      <c r="E71" s="279"/>
      <c r="F71" s="279"/>
      <c r="G71" s="279"/>
    </row>
    <row r="72" customFormat="false" ht="12.85" hidden="false" customHeight="false" outlineLevel="0" collapsed="false">
      <c r="A72" s="162" t="s">
        <v>358</v>
      </c>
      <c r="B72" s="256"/>
      <c r="C72" s="257" t="s">
        <v>359</v>
      </c>
      <c r="D72" s="258"/>
      <c r="E72" s="258"/>
      <c r="F72" s="258"/>
      <c r="G72" s="259"/>
    </row>
    <row r="73" customFormat="false" ht="6" hidden="false" customHeight="true" outlineLevel="0" collapsed="false">
      <c r="A73" s="162" t="s">
        <v>360</v>
      </c>
      <c r="B73" s="173"/>
      <c r="C73" s="204"/>
      <c r="D73" s="204"/>
      <c r="E73" s="223"/>
      <c r="F73" s="280"/>
      <c r="G73" s="281"/>
    </row>
    <row r="74" customFormat="false" ht="12.85" hidden="false" customHeight="false" outlineLevel="0" collapsed="false">
      <c r="A74" s="162" t="s">
        <v>361</v>
      </c>
      <c r="B74" s="173"/>
      <c r="C74" s="174" t="s">
        <v>359</v>
      </c>
      <c r="D74" s="174"/>
      <c r="E74" s="293" t="str">
        <f aca="false">A113</f>
        <v>[:tulokset :laskentatyokalu]</v>
      </c>
      <c r="F74" s="293"/>
      <c r="G74" s="293"/>
    </row>
    <row r="75" customFormat="false" ht="6" hidden="false" customHeight="true" outlineLevel="0" collapsed="false">
      <c r="A75" s="162" t="s">
        <v>362</v>
      </c>
      <c r="B75" s="247"/>
      <c r="C75" s="185"/>
      <c r="D75" s="185"/>
      <c r="E75" s="247"/>
      <c r="F75" s="185"/>
      <c r="G75" s="294"/>
    </row>
    <row r="76" customFormat="false" ht="5.25" hidden="false" customHeight="true" outlineLevel="0" collapsed="false">
      <c r="A76" s="162" t="s">
        <v>363</v>
      </c>
    </row>
    <row r="77" customFormat="false" ht="12.8" hidden="false" customHeight="false" outlineLevel="0" collapsed="false">
      <c r="A77" s="162" t="s">
        <v>364</v>
      </c>
      <c r="B77" s="295" t="str">
        <f aca="false">"Certifikatbeteckning: "&amp;A1&amp;", 4/8"</f>
        <v>Certifikatbeteckning: [:id], 4/8</v>
      </c>
      <c r="C77" s="295"/>
      <c r="D77" s="295"/>
      <c r="E77" s="295"/>
      <c r="F77" s="295"/>
      <c r="G77" s="295"/>
    </row>
    <row r="78" customFormat="false" ht="12.8" hidden="false" customHeight="false" outlineLevel="0" collapsed="false">
      <c r="A78" s="162" t="s">
        <v>365</v>
      </c>
    </row>
    <row r="79" customFormat="false" ht="12.8" hidden="false" customHeight="false" outlineLevel="0" collapsed="false">
      <c r="A79" s="162" t="s">
        <v>366</v>
      </c>
    </row>
    <row r="80" customFormat="false" ht="12.8" hidden="false" customHeight="false" outlineLevel="0" collapsed="false">
      <c r="A80" s="162" t="s">
        <v>367</v>
      </c>
    </row>
    <row r="81" customFormat="false" ht="12.8" hidden="false" customHeight="false" outlineLevel="0" collapsed="false">
      <c r="A81" s="162" t="s">
        <v>368</v>
      </c>
    </row>
    <row r="82" customFormat="false" ht="12.8" hidden="false" customHeight="false" outlineLevel="0" collapsed="false">
      <c r="A82" s="162" t="s">
        <v>369</v>
      </c>
    </row>
    <row r="83" customFormat="false" ht="12.8" hidden="false" customHeight="false" outlineLevel="0" collapsed="false">
      <c r="A83" s="162" t="s">
        <v>370</v>
      </c>
    </row>
    <row r="84" customFormat="false" ht="12.8" hidden="false" customHeight="false" outlineLevel="0" collapsed="false">
      <c r="A84" s="162" t="s">
        <v>371</v>
      </c>
    </row>
    <row r="85" customFormat="false" ht="12.8" hidden="false" customHeight="false" outlineLevel="0" collapsed="false">
      <c r="A85" s="162" t="s">
        <v>372</v>
      </c>
    </row>
    <row r="86" customFormat="false" ht="12.8" hidden="false" customHeight="false" outlineLevel="0" collapsed="false">
      <c r="A86" s="162" t="s">
        <v>373</v>
      </c>
    </row>
    <row r="87" customFormat="false" ht="12.8" hidden="false" customHeight="false" outlineLevel="0" collapsed="false">
      <c r="A87" s="162" t="s">
        <v>374</v>
      </c>
    </row>
    <row r="88" customFormat="false" ht="12.8" hidden="false" customHeight="false" outlineLevel="0" collapsed="false">
      <c r="A88" s="162" t="s">
        <v>375</v>
      </c>
    </row>
    <row r="89" customFormat="false" ht="12.8" hidden="false" customHeight="false" outlineLevel="0" collapsed="false">
      <c r="A89" s="162" t="s">
        <v>376</v>
      </c>
    </row>
    <row r="90" customFormat="false" ht="12.8" hidden="false" customHeight="false" outlineLevel="0" collapsed="false">
      <c r="A90" s="162" t="s">
        <v>377</v>
      </c>
    </row>
    <row r="91" customFormat="false" ht="12.8" hidden="false" customHeight="false" outlineLevel="0" collapsed="false">
      <c r="A91" s="162" t="s">
        <v>378</v>
      </c>
    </row>
    <row r="92" customFormat="false" ht="12.8" hidden="false" customHeight="false" outlineLevel="0" collapsed="false">
      <c r="A92" s="162" t="s">
        <v>379</v>
      </c>
    </row>
    <row r="93" customFormat="false" ht="12.8" hidden="false" customHeight="false" outlineLevel="0" collapsed="false">
      <c r="A93" s="162" t="s">
        <v>380</v>
      </c>
    </row>
    <row r="94" customFormat="false" ht="12.8" hidden="false" customHeight="false" outlineLevel="0" collapsed="false">
      <c r="A94" s="162" t="s">
        <v>381</v>
      </c>
    </row>
    <row r="95" customFormat="false" ht="12.8" hidden="false" customHeight="false" outlineLevel="0" collapsed="false">
      <c r="A95" s="162" t="s">
        <v>382</v>
      </c>
    </row>
    <row r="96" customFormat="false" ht="12.8" hidden="false" customHeight="false" outlineLevel="0" collapsed="false">
      <c r="A96" s="162" t="s">
        <v>383</v>
      </c>
    </row>
    <row r="97" customFormat="false" ht="12.8" hidden="false" customHeight="false" outlineLevel="0" collapsed="false">
      <c r="A97" s="162" t="s">
        <v>384</v>
      </c>
    </row>
    <row r="98" customFormat="false" ht="12.8" hidden="false" customHeight="false" outlineLevel="0" collapsed="false">
      <c r="A98" s="162" t="s">
        <v>385</v>
      </c>
    </row>
    <row r="99" customFormat="false" ht="12.8" hidden="false" customHeight="false" outlineLevel="0" collapsed="false">
      <c r="A99" s="162" t="s">
        <v>386</v>
      </c>
    </row>
    <row r="100" customFormat="false" ht="12.8" hidden="false" customHeight="false" outlineLevel="0" collapsed="false">
      <c r="A100" s="162" t="s">
        <v>387</v>
      </c>
    </row>
    <row r="101" customFormat="false" ht="12.8" hidden="false" customHeight="false" outlineLevel="0" collapsed="false">
      <c r="A101" s="162" t="s">
        <v>388</v>
      </c>
    </row>
    <row r="102" customFormat="false" ht="12.8" hidden="false" customHeight="false" outlineLevel="0" collapsed="false">
      <c r="A102" s="162" t="s">
        <v>389</v>
      </c>
    </row>
    <row r="103" customFormat="false" ht="12.8" hidden="false" customHeight="false" outlineLevel="0" collapsed="false">
      <c r="A103" s="162" t="s">
        <v>390</v>
      </c>
    </row>
    <row r="104" customFormat="false" ht="12.8" hidden="false" customHeight="false" outlineLevel="0" collapsed="false">
      <c r="A104" s="162" t="s">
        <v>391</v>
      </c>
    </row>
    <row r="105" customFormat="false" ht="12.8" hidden="false" customHeight="false" outlineLevel="0" collapsed="false">
      <c r="A105" s="162" t="s">
        <v>392</v>
      </c>
    </row>
    <row r="106" customFormat="false" ht="12.8" hidden="false" customHeight="false" outlineLevel="0" collapsed="false">
      <c r="A106" s="162" t="s">
        <v>393</v>
      </c>
    </row>
    <row r="107" customFormat="false" ht="12.8" hidden="false" customHeight="false" outlineLevel="0" collapsed="false">
      <c r="A107" s="162" t="s">
        <v>394</v>
      </c>
    </row>
    <row r="108" customFormat="false" ht="12.8" hidden="false" customHeight="false" outlineLevel="0" collapsed="false">
      <c r="A108" s="162" t="s">
        <v>395</v>
      </c>
    </row>
    <row r="109" customFormat="false" ht="12.8" hidden="false" customHeight="false" outlineLevel="0" collapsed="false">
      <c r="A109" s="162" t="s">
        <v>396</v>
      </c>
    </row>
    <row r="110" customFormat="false" ht="12.8" hidden="false" customHeight="false" outlineLevel="0" collapsed="false">
      <c r="A110" s="162" t="s">
        <v>397</v>
      </c>
    </row>
    <row r="111" customFormat="false" ht="12.8" hidden="false" customHeight="false" outlineLevel="0" collapsed="false">
      <c r="A111" s="162" t="s">
        <v>398</v>
      </c>
    </row>
    <row r="112" customFormat="false" ht="12.8" hidden="false" customHeight="false" outlineLevel="0" collapsed="false">
      <c r="A112" s="162" t="s">
        <v>399</v>
      </c>
    </row>
    <row r="113" customFormat="false" ht="12.8" hidden="false" customHeight="false" outlineLevel="0" collapsed="false">
      <c r="A113" s="162"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17">
      <formula>"Täytä lähtötietoihin!"</formula>
    </cfRule>
  </conditionalFormatting>
  <conditionalFormatting sqref="D4 E7 E18:F22 D21:G21 E17:F21 G17:G20 G22 D18:D20 D22 F28:F33 F54:F57 F66:F70">
    <cfRule type="cellIs" priority="3" operator="equal" aboveAverage="0" equalAverage="0" bottom="0" percent="0" rank="0" text="" dxfId="118">
      <formula>"*"</formula>
    </cfRule>
  </conditionalFormatting>
  <conditionalFormatting sqref="G7">
    <cfRule type="cellIs" priority="4" operator="equal" aboveAverage="0" equalAverage="0" bottom="0" percent="0" rank="0" text="" dxfId="119">
      <formula>"*"</formula>
    </cfRule>
  </conditionalFormatting>
  <conditionalFormatting sqref="F16:G16">
    <cfRule type="cellIs" priority="5" operator="equal" aboveAverage="0" equalAverage="0" bottom="0" percent="0" rank="0" text="" dxfId="120">
      <formula>"*"</formula>
    </cfRule>
  </conditionalFormatting>
  <conditionalFormatting sqref="E39:G39">
    <cfRule type="cellIs" priority="6" operator="equal" aboveAverage="0" equalAverage="0" bottom="0" percent="0" rank="0" text="" dxfId="121">
      <formula>"*"</formula>
    </cfRule>
  </conditionalFormatting>
  <conditionalFormatting sqref="E47:G48 C4 C7 C9">
    <cfRule type="cellIs" priority="7" operator="equal" aboveAverage="0" equalAverage="0" bottom="0" percent="0" rank="0" text="" dxfId="122">
      <formula>"*"</formula>
    </cfRule>
  </conditionalFormatting>
  <conditionalFormatting sqref="G47:G48">
    <cfRule type="cellIs" priority="8" operator="equal" aboveAverage="0" equalAverage="0" bottom="0" percent="0" rank="0" text="" dxfId="123">
      <formula>"*"</formula>
    </cfRule>
  </conditionalFormatting>
  <conditionalFormatting sqref="E47:E48 E15:G15 D13:F14">
    <cfRule type="cellIs" priority="9" operator="equal" aboveAverage="0" equalAverage="0" bottom="0" percent="0" rank="0" text="" dxfId="124">
      <formula>"*"</formula>
    </cfRule>
  </conditionalFormatting>
  <conditionalFormatting sqref="F47:F48 D15">
    <cfRule type="cellIs" priority="10" operator="equal" aboveAverage="0" equalAverage="0" bottom="0" percent="0" rank="0" text="" dxfId="125">
      <formula>"*"</formula>
    </cfRule>
  </conditionalFormatting>
  <conditionalFormatting sqref="C61 E37:G37">
    <cfRule type="cellIs" priority="11" operator="equal" aboveAverage="0" equalAverage="0" bottom="0" percent="0" rank="0" text="" dxfId="126">
      <formula>"*"</formula>
    </cfRule>
  </conditionalFormatting>
  <conditionalFormatting sqref="F27">
    <cfRule type="cellIs" priority="12" operator="equal" aboveAverage="0" equalAverage="0" bottom="0" percent="0" rank="0" text="" dxfId="127">
      <formula>"*"</formula>
    </cfRule>
  </conditionalFormatting>
  <conditionalFormatting sqref="G60">
    <cfRule type="cellIs" priority="13" operator="equal" aboveAverage="0" equalAverage="0" bottom="0" percent="0" rank="0" text="" dxfId="128">
      <formula>"*"</formula>
    </cfRule>
  </conditionalFormatting>
  <conditionalFormatting sqref="E8:E9">
    <cfRule type="cellIs" priority="14" operator="equal" aboveAverage="0" equalAverage="0" bottom="0" percent="0" rank="0" text="" dxfId="129">
      <formula>"*"</formula>
    </cfRule>
  </conditionalFormatting>
  <conditionalFormatting sqref="C22">
    <cfRule type="cellIs" priority="15" operator="equal" aboveAverage="0" equalAverage="0" bottom="0" percent="0" rank="0" text="" dxfId="130">
      <formula>"*"</formula>
    </cfRule>
  </conditionalFormatting>
  <conditionalFormatting sqref="C41:C47">
    <cfRule type="cellIs" priority="16" operator="equal" aboveAverage="0" equalAverage="0" bottom="0" percent="0" rank="0" text="" dxfId="131">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32">
      <formula>"*"</formula>
    </cfRule>
  </conditionalFormatting>
  <conditionalFormatting sqref="G47:G48 C47:C48">
    <cfRule type="cellIs" priority="19" operator="equal" aboveAverage="0" equalAverage="0" bottom="0" percent="0" rank="0" text="" dxfId="133">
      <formula>"*"</formula>
    </cfRule>
  </conditionalFormatting>
  <conditionalFormatting sqref="G47:G48 C40:C46">
    <cfRule type="cellIs" priority="20" operator="equal" aboveAverage="0" equalAverage="0" bottom="0" percent="0" rank="0" text="" dxfId="134">
      <formula>"*"</formula>
    </cfRule>
  </conditionalFormatting>
  <conditionalFormatting sqref="F40">
    <cfRule type="cellIs" priority="21" operator="equal" aboveAverage="0" equalAverage="0" bottom="0" percent="0" rank="0" text="" dxfId="135">
      <formula>"*"</formula>
    </cfRule>
  </conditionalFormatting>
  <conditionalFormatting sqref="G40">
    <cfRule type="cellIs" priority="22" operator="equal" aboveAverage="0" equalAverage="0" bottom="0" percent="0" rank="0" text="" dxfId="136">
      <formula>"*"</formula>
    </cfRule>
  </conditionalFormatting>
  <conditionalFormatting sqref="G41">
    <cfRule type="cellIs" priority="23" operator="equal" aboveAverage="0" equalAverage="0" bottom="0" percent="0" rank="0" text="" dxfId="137">
      <formula>"*"</formula>
    </cfRule>
  </conditionalFormatting>
  <conditionalFormatting sqref="G44">
    <cfRule type="cellIs" priority="24" operator="equal" aboveAverage="0" equalAverage="0" bottom="0" percent="0" rank="0" text="" dxfId="138">
      <formula>"*"</formula>
    </cfRule>
  </conditionalFormatting>
  <conditionalFormatting sqref="F44">
    <cfRule type="cellIs" priority="25" operator="equal" aboveAverage="0" equalAverage="0" bottom="0" percent="0" rank="0" text="" dxfId="139">
      <formula>"*"</formula>
    </cfRule>
  </conditionalFormatting>
  <conditionalFormatting sqref="F46">
    <cfRule type="cellIs" priority="26" operator="equal" aboveAverage="0" equalAverage="0" bottom="0" percent="0" rank="0" text="" dxfId="140">
      <formula>"*"</formula>
    </cfRule>
  </conditionalFormatting>
  <conditionalFormatting sqref="G46">
    <cfRule type="cellIs" priority="27" operator="equal" aboveAverage="0" equalAverage="0" bottom="0" percent="0" rank="0" text="" dxfId="141">
      <formula>"*"</formula>
    </cfRule>
  </conditionalFormatting>
  <conditionalFormatting sqref="G42:G43">
    <cfRule type="cellIs" priority="28" operator="equal" aboveAverage="0" equalAverage="0" bottom="0" percent="0" rank="0" text="" dxfId="142">
      <formula>"*"</formula>
    </cfRule>
  </conditionalFormatting>
  <conditionalFormatting sqref="G58:G59">
    <cfRule type="cellIs" priority="29" operator="equal" aboveAverage="0" equalAverage="0" bottom="0" percent="0" rank="0" text="" dxfId="143">
      <formula>"Täytä lähtötietoihin!"</formula>
    </cfRule>
  </conditionalFormatting>
  <conditionalFormatting sqref="E53 F58">
    <cfRule type="cellIs" priority="30" operator="equal" aboveAverage="0" equalAverage="0" bottom="0" percent="0" rank="0" text="" dxfId="144">
      <formula>"*"</formula>
    </cfRule>
  </conditionalFormatting>
  <conditionalFormatting sqref="E58">
    <cfRule type="cellIs" priority="31" operator="equal" aboveAverage="0" equalAverage="0" bottom="0" percent="0" rank="0" text="" dxfId="145">
      <formula>"*"</formula>
    </cfRule>
  </conditionalFormatting>
  <conditionalFormatting sqref="F53">
    <cfRule type="cellIs" priority="32" operator="equal" aboveAverage="0" equalAverage="0" bottom="0" percent="0" rank="0" text="" dxfId="146">
      <formula>"*"</formula>
    </cfRule>
  </conditionalFormatting>
  <conditionalFormatting sqref="E58">
    <cfRule type="cellIs" priority="33" operator="equal" aboveAverage="0" equalAverage="0" bottom="0" percent="0" rank="0" text="" dxfId="147">
      <formula>"*"</formula>
    </cfRule>
  </conditionalFormatting>
  <conditionalFormatting sqref="F65">
    <cfRule type="cellIs" priority="34" operator="equal" aboveAverage="0" equalAverage="0" bottom="0" percent="0" rank="0" text="" dxfId="148">
      <formula>"*"</formula>
    </cfRule>
  </conditionalFormatting>
  <conditionalFormatting sqref="C55:C58 E52">
    <cfRule type="cellIs" priority="35" operator="equal" aboveAverage="0" equalAverage="0" bottom="0" percent="0" rank="0" text="" dxfId="149">
      <formula>"*"</formula>
    </cfRule>
  </conditionalFormatting>
  <conditionalFormatting sqref="B63:G63 D71:G71 B62 D62:G62">
    <cfRule type="cellIs" priority="36" operator="equal" aboveAverage="0" equalAverage="0" bottom="0" percent="0" rank="0" text="" dxfId="150">
      <formula>"Täytä lähtötietoihin!"</formula>
    </cfRule>
  </conditionalFormatting>
  <conditionalFormatting sqref="C71 F52">
    <cfRule type="cellIs" priority="37" operator="equal" aboveAverage="0" equalAverage="0" bottom="0" percent="0" rank="0" text="" dxfId="151">
      <formula>"*"</formula>
    </cfRule>
  </conditionalFormatting>
  <conditionalFormatting sqref="E65 C54:C57">
    <cfRule type="cellIs" priority="38" operator="equal" aboveAverage="0" equalAverage="0" bottom="0" percent="0" rank="0" text="" dxfId="152">
      <formula>"*"</formula>
    </cfRule>
  </conditionalFormatting>
  <conditionalFormatting sqref="C59:C60">
    <cfRule type="cellIs" priority="39" operator="equal" aboveAverage="0" equalAverage="0" bottom="0" percent="0" rank="0" text="" dxfId="153">
      <formula>"*"</formula>
    </cfRule>
  </conditionalFormatting>
  <conditionalFormatting sqref="E74">
    <cfRule type="cellIs" priority="40" operator="equal" aboveAverage="0" equalAverage="0" bottom="0" percent="0" rank="0" text="" dxfId="154">
      <formula>"*"</formula>
    </cfRule>
  </conditionalFormatting>
  <conditionalFormatting sqref="E74">
    <cfRule type="cellIs" priority="41" operator="equal" aboveAverage="0" equalAverage="0" bottom="0" percent="0" rank="0" text="" dxfId="155">
      <formula>"*"</formula>
    </cfRule>
  </conditionalFormatting>
  <conditionalFormatting sqref="E16">
    <cfRule type="cellIs" priority="42" operator="equal" aboveAverage="0" equalAverage="0" bottom="0" percent="0" rank="0" text="" dxfId="156">
      <formula>"*"</formula>
    </cfRule>
  </conditionalFormatting>
  <conditionalFormatting sqref="D16">
    <cfRule type="cellIs" priority="43" operator="equal" aboveAverage="0" equalAverage="0" bottom="0" percent="0" rank="0" text="" dxfId="157">
      <formula>"*"</formula>
    </cfRule>
  </conditionalFormatting>
  <conditionalFormatting sqref="E27">
    <cfRule type="cellIs" priority="44" operator="equal" aboveAverage="0" equalAverage="0" bottom="0" percent="0" rank="0" text="" dxfId="158">
      <formula>"*"</formula>
    </cfRule>
  </conditionalFormatting>
  <conditionalFormatting sqref="G28:G33">
    <cfRule type="cellIs" priority="45" operator="equal" aboveAverage="0" equalAverage="0" bottom="0" percent="0" rank="0" text="" dxfId="159">
      <formula>"*"</formula>
    </cfRule>
  </conditionalFormatting>
  <conditionalFormatting sqref="G28:G33">
    <cfRule type="cellIs" priority="46" operator="equal" aboveAverage="0" equalAverage="0" bottom="0" percent="0" rank="0" text="" dxfId="160">
      <formula>"*"</formula>
    </cfRule>
  </conditionalFormatting>
  <conditionalFormatting sqref="G64:G65">
    <cfRule type="cellIs" priority="47" operator="equal" aboveAverage="0" equalAverage="0" bottom="0" percent="0" rank="0" text="" dxfId="161">
      <formula>"*"</formula>
    </cfRule>
  </conditionalFormatting>
  <conditionalFormatting sqref="G66:G70">
    <cfRule type="cellIs" priority="48" operator="equal" aboveAverage="0" equalAverage="0" bottom="0" percent="0" rank="0" text="" dxfId="162">
      <formula>"*"</formula>
    </cfRule>
  </conditionalFormatting>
  <conditionalFormatting sqref="G53 G55 G57">
    <cfRule type="cellIs" priority="49" operator="equal" aboveAverage="0" equalAverage="0" bottom="0" percent="0" rank="0" text="" dxfId="163">
      <formula>"*"</formula>
    </cfRule>
  </conditionalFormatting>
  <conditionalFormatting sqref="G52 G54 G56">
    <cfRule type="cellIs" priority="50" operator="equal" aboveAverage="0" equalAverage="0" bottom="0" percent="0" rank="0" text="" dxfId="164">
      <formula>"*"</formula>
    </cfRule>
  </conditionalFormatting>
  <conditionalFormatting sqref="D7">
    <cfRule type="cellIs" priority="51" operator="equal" aboveAverage="0" equalAverage="0" bottom="0" percent="0" rank="0" text="" dxfId="165">
      <formula>"*"</formula>
    </cfRule>
  </conditionalFormatting>
  <conditionalFormatting sqref="D4 D7">
    <cfRule type="cellIs" priority="52" operator="equal" aboveAverage="0" equalAverage="0" bottom="0" percent="0" rank="0" text="" dxfId="166">
      <formula>"Täytä etusivulle!"</formula>
    </cfRule>
  </conditionalFormatting>
  <conditionalFormatting sqref="F47:G47">
    <cfRule type="cellIs" priority="53" operator="equal" aboveAverage="0" equalAverage="0" bottom="0" percent="0" rank="0" text="" dxfId="167">
      <formula>"*"</formula>
    </cfRule>
  </conditionalFormatting>
  <conditionalFormatting sqref="E66:E70">
    <cfRule type="cellIs" priority="54" operator="equal" aboveAverage="0" equalAverage="0" bottom="0" percent="0" rank="0" text="" dxfId="168">
      <formula>"*"</formula>
    </cfRule>
  </conditionalFormatting>
  <conditionalFormatting sqref="D17">
    <cfRule type="cellIs" priority="55" operator="equal" aboveAverage="0" equalAverage="0" bottom="0" percent="0" rank="0" text="" dxfId="169">
      <formula>"*"</formula>
    </cfRule>
  </conditionalFormatting>
  <conditionalFormatting sqref="E28">
    <cfRule type="cellIs" priority="56" operator="equal" aboveAverage="0" equalAverage="0" bottom="0" percent="0" rank="0" text="" dxfId="170">
      <formula>"*"</formula>
    </cfRule>
  </conditionalFormatting>
  <conditionalFormatting sqref="E29:E33">
    <cfRule type="cellIs" priority="57" operator="equal" aboveAverage="0" equalAverage="0" bottom="0" percent="0" rank="0" text="" dxfId="171">
      <formula>"*"</formula>
    </cfRule>
  </conditionalFormatting>
  <conditionalFormatting sqref="E42:E46">
    <cfRule type="cellIs" priority="58" operator="equal" aboveAverage="0" equalAverage="0" bottom="0" percent="0" rank="0" text="" dxfId="172">
      <formula>"*"</formula>
    </cfRule>
  </conditionalFormatting>
  <conditionalFormatting sqref="F41:F43">
    <cfRule type="cellIs" priority="59" operator="equal" aboveAverage="0" equalAverage="0" bottom="0" percent="0" rank="0" text="" dxfId="173">
      <formula>"*"</formula>
    </cfRule>
  </conditionalFormatting>
  <conditionalFormatting sqref="F45">
    <cfRule type="cellIs" priority="60" operator="equal" aboveAverage="0" equalAverage="0" bottom="0" percent="0" rank="0" text="" dxfId="174">
      <formula>"*"</formula>
    </cfRule>
  </conditionalFormatting>
  <conditionalFormatting sqref="G45">
    <cfRule type="cellIs" priority="61" operator="equal" aboveAverage="0" equalAverage="0" bottom="0" percent="0" rank="0" text="" dxfId="175">
      <formula>"*"</formula>
    </cfRule>
  </conditionalFormatting>
  <conditionalFormatting sqref="E54:E57">
    <cfRule type="cellIs" priority="62" operator="equal" aboveAverage="0" equalAverage="0" bottom="0" percent="0" rank="0" text="" dxfId="176">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77">
      <formula>"*"</formula>
    </cfRule>
  </conditionalFormatting>
  <conditionalFormatting sqref="C3 C11:G12 C24 C35 C50 C72:D73">
    <cfRule type="cellIs" priority="65" operator="equal" aboveAverage="0" equalAverage="0" bottom="0" percent="0" rank="0" text="" dxfId="121">
      <formula>"Täytä lähtötietoihin!"</formula>
    </cfRule>
  </conditionalFormatting>
  <conditionalFormatting sqref="C8">
    <cfRule type="cellIs" priority="66" operator="equal" aboveAverage="0" equalAverage="0" bottom="0" percent="0" rank="0" text="" dxfId="178">
      <formula>"*"</formula>
    </cfRule>
  </conditionalFormatting>
  <conditionalFormatting sqref="C17:C20">
    <cfRule type="expression" priority="67" aboveAverage="0" equalAverage="0" bottom="0" percent="0" rank="0" text="" dxfId="179">
      <formula>LEFT(C17,1)="*"</formula>
    </cfRule>
  </conditionalFormatting>
  <conditionalFormatting sqref="C21">
    <cfRule type="expression" priority="68" aboveAverage="0" equalAverage="0" bottom="0" percent="0" rank="0" text="" dxfId="180">
      <formula>LEFT(C21,1)="*"</formula>
    </cfRule>
  </conditionalFormatting>
  <conditionalFormatting sqref="C32:C33">
    <cfRule type="expression" priority="69" aboveAverage="0" equalAverage="0" bottom="0" percent="0" rank="0" text="" dxfId="131">
      <formula>LEFT(C32,1)="*"</formula>
    </cfRule>
  </conditionalFormatting>
  <conditionalFormatting sqref="C29:C30">
    <cfRule type="expression" priority="70" aboveAverage="0" equalAverage="0" bottom="0" percent="0" rank="0" text="" dxfId="181">
      <formula>LEFT(C29,1)="*"</formula>
    </cfRule>
  </conditionalFormatting>
  <conditionalFormatting sqref="C31 C28">
    <cfRule type="expression" priority="71" aboveAverage="0" equalAverage="0" bottom="0" percent="0" rank="0" text="" dxfId="182">
      <formula>LEFT(C28,1)="*"</formula>
    </cfRule>
  </conditionalFormatting>
  <conditionalFormatting sqref="E26">
    <cfRule type="cellIs" priority="72" operator="equal" aboveAverage="0" equalAverage="0" bottom="0" percent="0" rank="0" text="" dxfId="183">
      <formula>"*"</formula>
    </cfRule>
  </conditionalFormatting>
  <conditionalFormatting sqref="G38">
    <cfRule type="cellIs" priority="73" operator="equal" aboveAverage="0" equalAverage="0" bottom="0" percent="0" rank="0" text="" dxfId="184">
      <formula>"*"</formula>
    </cfRule>
  </conditionalFormatting>
  <conditionalFormatting sqref="C62">
    <cfRule type="cellIs" priority="74" operator="equal" aboveAverage="0" equalAverage="0" bottom="0" percent="0" rank="0" text="" dxfId="154">
      <formula>"Täytä lähtötietoihin!"</formula>
    </cfRule>
  </conditionalFormatting>
  <conditionalFormatting sqref="C66:C68 C70">
    <cfRule type="cellIs" priority="75" operator="equal" aboveAverage="0" equalAverage="0" bottom="0" percent="0" rank="0" text="" dxfId="185">
      <formula>"*"</formula>
    </cfRule>
  </conditionalFormatting>
  <conditionalFormatting sqref="C69">
    <cfRule type="cellIs" priority="76" operator="equal" aboveAverage="0" equalAverage="0" bottom="0" percent="0" rank="0" text="" dxfId="186">
      <formula>"*"</formula>
    </cfRule>
  </conditionalFormatting>
  <conditionalFormatting sqref="E64">
    <cfRule type="cellIs" priority="77" operator="equal" aboveAverage="0" equalAverage="0" bottom="0" percent="0" rank="0" text="" dxfId="187">
      <formula>"*"</formula>
    </cfRule>
  </conditionalFormatting>
  <conditionalFormatting sqref="F64">
    <cfRule type="cellIs" priority="78" operator="equal" aboveAverage="0" equalAverage="0" bottom="0" percent="0" rank="0" text="" dxfId="188">
      <formula>"*"</formula>
    </cfRule>
  </conditionalFormatting>
  <conditionalFormatting sqref="C74">
    <cfRule type="cellIs" priority="79" operator="equal" aboveAverage="0" equalAverage="0" bottom="0" percent="0" rank="0" text="" dxfId="189">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117</v>
      </c>
      <c r="B2" s="297"/>
      <c r="C2" s="298" t="s">
        <v>401</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2" t="s">
        <v>402</v>
      </c>
      <c r="D3" s="302"/>
      <c r="E3" s="302"/>
      <c r="F3" s="302"/>
      <c r="G3" s="302"/>
      <c r="H3" s="302"/>
      <c r="I3" s="302"/>
      <c r="J3" s="302"/>
      <c r="K3" s="302"/>
    </row>
    <row r="4" customFormat="false" ht="12.8" hidden="false" customHeight="false" outlineLevel="0" collapsed="false">
      <c r="A4" s="99" t="s">
        <v>403</v>
      </c>
      <c r="B4" s="107"/>
      <c r="C4" s="70"/>
      <c r="D4" s="6"/>
      <c r="E4" s="6"/>
      <c r="F4" s="6"/>
      <c r="G4" s="6"/>
      <c r="H4" s="6"/>
      <c r="I4" s="6"/>
      <c r="J4" s="6"/>
      <c r="K4" s="108"/>
    </row>
    <row r="5" customFormat="false" ht="12.8" hidden="false" customHeight="false" outlineLevel="0" collapsed="false">
      <c r="A5" s="99" t="s">
        <v>404</v>
      </c>
      <c r="B5" s="103"/>
      <c r="C5" s="104" t="s">
        <v>405</v>
      </c>
      <c r="D5" s="104"/>
      <c r="E5" s="104"/>
      <c r="F5" s="105"/>
      <c r="G5" s="105"/>
      <c r="H5" s="105"/>
      <c r="I5" s="105"/>
      <c r="J5" s="105"/>
      <c r="K5" s="106"/>
    </row>
    <row r="6" customFormat="false" ht="12.8" hidden="false" customHeight="false" outlineLevel="0" collapsed="false">
      <c r="A6" s="99" t="s">
        <v>406</v>
      </c>
      <c r="B6" s="107"/>
      <c r="C6" s="0"/>
      <c r="D6" s="6"/>
      <c r="E6" s="6"/>
      <c r="F6" s="6"/>
      <c r="G6" s="6"/>
      <c r="H6" s="6"/>
      <c r="I6" s="6"/>
      <c r="J6" s="6"/>
      <c r="K6" s="108"/>
      <c r="L6" s="6"/>
    </row>
    <row r="7" customFormat="false" ht="12.85" hidden="false" customHeight="false" outlineLevel="0" collapsed="false">
      <c r="A7" s="99" t="s">
        <v>407</v>
      </c>
      <c r="B7" s="107"/>
      <c r="C7" s="116" t="s">
        <v>47</v>
      </c>
      <c r="D7" s="303" t="str">
        <f aca="false">A3</f>
        <v>[:lahtotiedot :lammitetty-nettoala]</v>
      </c>
      <c r="E7" s="304" t="s">
        <v>408</v>
      </c>
      <c r="F7" s="112"/>
      <c r="G7" s="305"/>
      <c r="H7" s="112"/>
      <c r="I7" s="112"/>
      <c r="J7" s="112"/>
      <c r="K7" s="306"/>
      <c r="L7" s="114"/>
    </row>
    <row r="8" customFormat="false" ht="12.8" hidden="false" customHeight="false" outlineLevel="0" collapsed="false">
      <c r="A8" s="99" t="s">
        <v>409</v>
      </c>
      <c r="B8" s="107"/>
      <c r="C8" s="6"/>
      <c r="D8" s="6"/>
      <c r="E8" s="6"/>
      <c r="F8" s="6"/>
      <c r="G8" s="6"/>
      <c r="H8" s="6"/>
      <c r="I8" s="6"/>
      <c r="J8" s="6"/>
      <c r="K8" s="108"/>
    </row>
    <row r="9" customFormat="false" ht="12.75" hidden="false" customHeight="true" outlineLevel="0" collapsed="false">
      <c r="A9" s="99" t="s">
        <v>410</v>
      </c>
      <c r="B9" s="115"/>
      <c r="C9" s="117"/>
      <c r="D9" s="117"/>
      <c r="E9" s="117"/>
      <c r="F9" s="117"/>
      <c r="G9" s="117"/>
      <c r="H9" s="117"/>
      <c r="I9" s="117"/>
      <c r="J9" s="117"/>
      <c r="K9" s="118"/>
    </row>
    <row r="10" s="301" customFormat="true" ht="21.95" hidden="false" customHeight="true" outlineLevel="0" collapsed="false">
      <c r="A10" s="296" t="s">
        <v>411</v>
      </c>
      <c r="B10" s="307"/>
      <c r="C10" s="308" t="s">
        <v>412</v>
      </c>
      <c r="D10" s="309"/>
      <c r="E10" s="309"/>
      <c r="F10" s="310"/>
      <c r="G10" s="311"/>
      <c r="H10" s="312"/>
      <c r="I10" s="313" t="s">
        <v>61</v>
      </c>
      <c r="J10" s="313" t="s">
        <v>62</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413</v>
      </c>
      <c r="B11" s="107"/>
      <c r="C11" s="6"/>
      <c r="D11" s="6"/>
      <c r="E11" s="6"/>
      <c r="F11" s="314"/>
      <c r="G11" s="49"/>
      <c r="H11" s="315"/>
      <c r="I11" s="125"/>
      <c r="J11" s="316"/>
      <c r="K11" s="315"/>
    </row>
    <row r="12" customFormat="false" ht="12.8" hidden="false" customHeight="false" outlineLevel="0" collapsed="false">
      <c r="A12" s="99" t="s">
        <v>414</v>
      </c>
      <c r="B12" s="107"/>
      <c r="C12" s="110" t="s">
        <v>415</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416</v>
      </c>
      <c r="B13" s="107"/>
      <c r="C13" s="110"/>
      <c r="D13" s="110"/>
      <c r="E13" s="110"/>
      <c r="F13" s="317"/>
      <c r="G13" s="318"/>
      <c r="H13" s="319"/>
      <c r="I13" s="243"/>
      <c r="J13" s="320"/>
      <c r="K13" s="321"/>
    </row>
    <row r="14" customFormat="false" ht="12.8" hidden="false" customHeight="false" outlineLevel="0" collapsed="false">
      <c r="A14" s="99" t="s">
        <v>417</v>
      </c>
      <c r="B14" s="107"/>
      <c r="C14" s="110" t="s">
        <v>418</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419</v>
      </c>
      <c r="B15" s="107"/>
      <c r="C15" s="110"/>
      <c r="D15" s="110"/>
      <c r="E15" s="110"/>
      <c r="F15" s="317"/>
      <c r="G15" s="318"/>
      <c r="H15" s="319"/>
      <c r="I15" s="243"/>
      <c r="J15" s="320"/>
      <c r="K15" s="321"/>
    </row>
    <row r="16" customFormat="false" ht="12.8" hidden="false" customHeight="false" outlineLevel="0" collapsed="false">
      <c r="A16" s="99" t="s">
        <v>420</v>
      </c>
      <c r="B16" s="107"/>
      <c r="C16" s="322" t="s">
        <v>421</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422</v>
      </c>
      <c r="B17" s="107"/>
      <c r="C17" s="322" t="s">
        <v>423</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424</v>
      </c>
      <c r="B18" s="107"/>
      <c r="C18" s="322"/>
      <c r="D18" s="110"/>
      <c r="E18" s="110"/>
      <c r="F18" s="317"/>
      <c r="G18" s="318"/>
      <c r="H18" s="317"/>
      <c r="I18" s="243"/>
      <c r="J18" s="320"/>
      <c r="K18" s="321"/>
    </row>
    <row r="19" customFormat="false" ht="12.8" hidden="false" customHeight="false" outlineLevel="0" collapsed="false">
      <c r="A19" s="99" t="s">
        <v>425</v>
      </c>
      <c r="B19" s="107"/>
      <c r="C19" s="110" t="s">
        <v>309</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426</v>
      </c>
      <c r="B20" s="115"/>
      <c r="C20" s="323"/>
      <c r="D20" s="323"/>
      <c r="E20" s="323"/>
      <c r="F20" s="323"/>
      <c r="G20" s="323"/>
      <c r="H20" s="323"/>
      <c r="I20" s="324"/>
      <c r="J20" s="325"/>
      <c r="K20" s="326"/>
    </row>
    <row r="21" s="301" customFormat="true" ht="35.05" hidden="false" customHeight="false" outlineLevel="0" collapsed="false">
      <c r="A21" s="296" t="s">
        <v>427</v>
      </c>
      <c r="B21" s="307"/>
      <c r="C21" s="308" t="s">
        <v>428</v>
      </c>
      <c r="D21" s="308"/>
      <c r="E21" s="308"/>
      <c r="F21" s="327" t="s">
        <v>429</v>
      </c>
      <c r="G21" s="328" t="s">
        <v>430</v>
      </c>
      <c r="H21" s="327" t="s">
        <v>431</v>
      </c>
      <c r="I21" s="328" t="s">
        <v>61</v>
      </c>
      <c r="J21" s="328" t="s">
        <v>62</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432</v>
      </c>
      <c r="B22" s="101"/>
      <c r="C22" s="329"/>
      <c r="D22" s="329"/>
      <c r="E22" s="329"/>
      <c r="F22" s="330"/>
      <c r="G22" s="331"/>
      <c r="H22" s="332"/>
      <c r="I22" s="333"/>
      <c r="J22" s="334"/>
      <c r="K22" s="335"/>
    </row>
    <row r="23" customFormat="false" ht="14.25" hidden="false" customHeight="true" outlineLevel="0" collapsed="false">
      <c r="A23" s="99" t="s">
        <v>433</v>
      </c>
      <c r="B23" s="107"/>
      <c r="C23" s="110" t="s">
        <v>434</v>
      </c>
      <c r="D23" s="110"/>
      <c r="E23" s="110"/>
      <c r="F23" s="243" t="str">
        <f aca="false">A34</f>
        <v>[:toteutunut-ostoenergiankulutus :ostetut-polttoaineet :kevyt-polttooljy]</v>
      </c>
      <c r="G23" s="336" t="s">
        <v>435</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5" hidden="false" customHeight="false" outlineLevel="0" collapsed="false">
      <c r="A24" s="99" t="s">
        <v>436</v>
      </c>
      <c r="B24" s="107"/>
      <c r="C24" s="110" t="s">
        <v>437</v>
      </c>
      <c r="D24" s="110"/>
      <c r="E24" s="110"/>
      <c r="F24" s="243" t="str">
        <f aca="false">A37</f>
        <v>[:toteutunut-ostoenergiankulutus :ostetut-polttoaineet :pilkkeet-havu-sekapuu]</v>
      </c>
      <c r="G24" s="336" t="s">
        <v>438</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5" hidden="false" customHeight="false" outlineLevel="0" collapsed="false">
      <c r="A25" s="99" t="s">
        <v>439</v>
      </c>
      <c r="B25" s="107"/>
      <c r="C25" s="110" t="s">
        <v>440</v>
      </c>
      <c r="D25" s="110"/>
      <c r="E25" s="110"/>
      <c r="F25" s="243" t="str">
        <f aca="false">A40</f>
        <v>[:toteutunut-ostoenergiankulutus :ostetut-polttoaineet :pilkkeet-koivu]</v>
      </c>
      <c r="G25" s="336" t="s">
        <v>438</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441</v>
      </c>
      <c r="B26" s="107"/>
      <c r="C26" s="110" t="s">
        <v>442</v>
      </c>
      <c r="D26" s="110"/>
      <c r="E26" s="110"/>
      <c r="F26" s="243" t="str">
        <f aca="false">A43</f>
        <v>[:toteutunut-ostoenergiankulutus :ostetut-polttoaineet :puupelletit]</v>
      </c>
      <c r="G26" s="336" t="s">
        <v>443</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444</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445</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446</v>
      </c>
      <c r="B29" s="107"/>
      <c r="C29" s="341" t="s">
        <v>447</v>
      </c>
      <c r="D29" s="341"/>
      <c r="E29" s="341"/>
      <c r="F29" s="243"/>
      <c r="G29" s="342"/>
      <c r="H29" s="211"/>
      <c r="I29" s="130"/>
      <c r="J29" s="320"/>
      <c r="K29" s="321"/>
    </row>
    <row r="30" customFormat="false" ht="12.8" hidden="false" customHeight="false" outlineLevel="0" collapsed="false">
      <c r="A30" s="99" t="s">
        <v>448</v>
      </c>
      <c r="B30" s="107"/>
      <c r="C30" s="341"/>
      <c r="D30" s="341"/>
      <c r="E30" s="341"/>
      <c r="F30" s="243"/>
      <c r="G30" s="342"/>
      <c r="H30" s="211"/>
      <c r="I30" s="130"/>
      <c r="J30" s="320"/>
      <c r="K30" s="321"/>
    </row>
    <row r="31" customFormat="false" ht="12.8" hidden="false" customHeight="false" outlineLevel="0" collapsed="false">
      <c r="A31" s="99" t="s">
        <v>449</v>
      </c>
      <c r="B31" s="107"/>
      <c r="C31" s="341"/>
      <c r="D31" s="341"/>
      <c r="E31" s="341"/>
      <c r="F31" s="211"/>
      <c r="G31" s="342"/>
      <c r="H31" s="211"/>
      <c r="I31" s="343"/>
      <c r="J31" s="344"/>
      <c r="K31" s="321"/>
    </row>
    <row r="32" customFormat="false" ht="12.8" hidden="false" customHeight="false" outlineLevel="0" collapsed="false">
      <c r="A32" s="99" t="s">
        <v>450</v>
      </c>
      <c r="B32" s="107"/>
      <c r="C32" s="341"/>
      <c r="D32" s="341"/>
      <c r="E32" s="341"/>
      <c r="F32" s="211"/>
      <c r="G32" s="342"/>
      <c r="H32" s="211"/>
      <c r="I32" s="343"/>
      <c r="J32" s="344"/>
      <c r="K32" s="321"/>
    </row>
    <row r="33" customFormat="false" ht="12.8" hidden="false" customHeight="false" outlineLevel="0" collapsed="false">
      <c r="A33" s="99" t="s">
        <v>451</v>
      </c>
      <c r="B33" s="107"/>
      <c r="C33" s="345"/>
      <c r="D33" s="345"/>
      <c r="E33" s="345"/>
      <c r="F33" s="211"/>
      <c r="G33" s="342"/>
      <c r="H33" s="211"/>
      <c r="I33" s="343"/>
      <c r="J33" s="344"/>
      <c r="K33" s="321"/>
    </row>
    <row r="34" customFormat="false" ht="12.8" hidden="false" customHeight="false" outlineLevel="0" collapsed="false">
      <c r="A34" s="99" t="s">
        <v>452</v>
      </c>
      <c r="B34" s="115"/>
      <c r="C34" s="346"/>
      <c r="D34" s="346"/>
      <c r="E34" s="346"/>
      <c r="F34" s="216"/>
      <c r="G34" s="347"/>
      <c r="H34" s="216"/>
      <c r="I34" s="348"/>
      <c r="J34" s="349"/>
      <c r="K34" s="326"/>
    </row>
    <row r="35" customFormat="false" ht="12.8" hidden="false" customHeight="false" outlineLevel="0" collapsed="false">
      <c r="A35" s="99" t="s">
        <v>453</v>
      </c>
      <c r="B35" s="107"/>
      <c r="C35" s="308" t="s">
        <v>454</v>
      </c>
      <c r="D35" s="308"/>
      <c r="E35" s="308"/>
      <c r="F35" s="317"/>
      <c r="G35" s="318"/>
      <c r="H35" s="317"/>
      <c r="I35" s="350"/>
      <c r="J35" s="351"/>
      <c r="K35" s="321"/>
    </row>
    <row r="36" customFormat="false" ht="15" hidden="false" customHeight="true" outlineLevel="0" collapsed="false">
      <c r="A36" s="99" t="s">
        <v>455</v>
      </c>
      <c r="B36" s="107"/>
      <c r="C36" s="308"/>
      <c r="D36" s="308"/>
      <c r="E36" s="308"/>
      <c r="F36" s="317"/>
      <c r="G36" s="318"/>
      <c r="H36" s="317"/>
      <c r="I36" s="122" t="s">
        <v>61</v>
      </c>
      <c r="J36" s="122" t="s">
        <v>62</v>
      </c>
      <c r="K36" s="122"/>
    </row>
    <row r="37" customFormat="false" ht="12.8" hidden="false" customHeight="false" outlineLevel="0" collapsed="false">
      <c r="A37" s="99" t="s">
        <v>456</v>
      </c>
      <c r="B37" s="101"/>
      <c r="C37" s="352"/>
      <c r="D37" s="352"/>
      <c r="E37" s="352"/>
      <c r="F37" s="353"/>
      <c r="G37" s="354"/>
      <c r="H37" s="354"/>
      <c r="I37" s="355"/>
      <c r="J37" s="356"/>
      <c r="K37" s="357"/>
    </row>
    <row r="38" customFormat="false" ht="12.8" hidden="false" customHeight="false" outlineLevel="0" collapsed="false">
      <c r="A38" s="99" t="s">
        <v>457</v>
      </c>
      <c r="B38" s="107"/>
      <c r="C38" s="34" t="s">
        <v>458</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459</v>
      </c>
      <c r="B39" s="107"/>
      <c r="C39" s="34"/>
      <c r="D39" s="34"/>
      <c r="E39" s="34"/>
      <c r="F39" s="358"/>
      <c r="G39" s="359"/>
      <c r="H39" s="359"/>
      <c r="I39" s="360"/>
      <c r="J39" s="361"/>
      <c r="K39" s="321"/>
    </row>
    <row r="40" customFormat="false" ht="12.8" hidden="false" customHeight="false" outlineLevel="0" collapsed="false">
      <c r="A40" s="99" t="s">
        <v>460</v>
      </c>
      <c r="B40" s="107"/>
      <c r="C40" s="34" t="s">
        <v>461</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462</v>
      </c>
      <c r="B41" s="107"/>
      <c r="C41" s="34"/>
      <c r="D41" s="34"/>
      <c r="E41" s="34"/>
      <c r="F41" s="358"/>
      <c r="G41" s="359"/>
      <c r="H41" s="359"/>
      <c r="I41" s="243"/>
      <c r="J41" s="362"/>
      <c r="K41" s="321"/>
    </row>
    <row r="42" customFormat="false" ht="12.8" hidden="false" customHeight="false" outlineLevel="0" collapsed="false">
      <c r="A42" s="99" t="s">
        <v>463</v>
      </c>
      <c r="B42" s="107"/>
      <c r="C42" s="34" t="s">
        <v>464</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465</v>
      </c>
      <c r="B43" s="107"/>
      <c r="C43" s="34"/>
      <c r="D43" s="34"/>
      <c r="E43" s="34"/>
      <c r="F43" s="358"/>
      <c r="G43" s="359"/>
      <c r="H43" s="359"/>
      <c r="I43" s="243"/>
      <c r="J43" s="362"/>
      <c r="K43" s="321"/>
    </row>
    <row r="44" customFormat="false" ht="12.8" hidden="false" customHeight="false" outlineLevel="0" collapsed="false">
      <c r="A44" s="99" t="s">
        <v>466</v>
      </c>
      <c r="B44" s="107"/>
      <c r="C44" s="34" t="s">
        <v>309</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467</v>
      </c>
      <c r="B45" s="107"/>
      <c r="C45" s="34"/>
      <c r="D45" s="34"/>
      <c r="E45" s="34"/>
      <c r="F45" s="358"/>
      <c r="G45" s="359"/>
      <c r="H45" s="359"/>
      <c r="I45" s="243"/>
      <c r="J45" s="362"/>
      <c r="K45" s="321"/>
    </row>
    <row r="46" customFormat="false" ht="12.8" hidden="false" customHeight="false" outlineLevel="0" collapsed="false">
      <c r="A46" s="99" t="s">
        <v>468</v>
      </c>
      <c r="B46" s="107"/>
      <c r="C46" s="18" t="s">
        <v>290</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469</v>
      </c>
      <c r="B47" s="115"/>
      <c r="C47" s="364"/>
      <c r="D47" s="364"/>
      <c r="E47" s="364"/>
      <c r="F47" s="117"/>
      <c r="G47" s="365"/>
      <c r="H47" s="365"/>
      <c r="I47" s="366"/>
      <c r="J47" s="365"/>
      <c r="K47" s="156"/>
    </row>
    <row r="48" customFormat="false" ht="19.35" hidden="false" customHeight="true" outlineLevel="0" collapsed="false">
      <c r="A48" s="99" t="s">
        <v>470</v>
      </c>
      <c r="B48" s="101"/>
      <c r="C48" s="367" t="s">
        <v>471</v>
      </c>
      <c r="D48" s="367"/>
      <c r="E48" s="367"/>
      <c r="F48" s="367"/>
      <c r="G48" s="367"/>
      <c r="H48" s="367"/>
      <c r="I48" s="367"/>
      <c r="J48" s="367"/>
      <c r="K48" s="367"/>
    </row>
    <row r="49" customFormat="false" ht="12.75" hidden="false" customHeight="true" outlineLevel="0" collapsed="false">
      <c r="A49" s="99" t="s">
        <v>472</v>
      </c>
      <c r="B49" s="107"/>
      <c r="C49" s="367"/>
      <c r="D49" s="367"/>
      <c r="E49" s="367"/>
      <c r="F49" s="367"/>
      <c r="G49" s="367"/>
      <c r="H49" s="367"/>
      <c r="I49" s="367"/>
      <c r="J49" s="367"/>
      <c r="K49" s="367"/>
    </row>
    <row r="50" customFormat="false" ht="12.75" hidden="false" customHeight="true" outlineLevel="0" collapsed="false">
      <c r="A50" s="99" t="s">
        <v>473</v>
      </c>
      <c r="B50" s="107"/>
      <c r="C50" s="367"/>
      <c r="D50" s="367"/>
      <c r="E50" s="367"/>
      <c r="F50" s="367"/>
      <c r="G50" s="367"/>
      <c r="H50" s="367"/>
      <c r="I50" s="367"/>
      <c r="J50" s="367"/>
      <c r="K50" s="367"/>
    </row>
    <row r="51" customFormat="false" ht="12.75" hidden="false" customHeight="true" outlineLevel="0" collapsed="false">
      <c r="A51" s="99" t="s">
        <v>474</v>
      </c>
      <c r="B51" s="107"/>
      <c r="C51" s="367"/>
      <c r="D51" s="367"/>
      <c r="E51" s="367"/>
      <c r="F51" s="367"/>
      <c r="G51" s="367"/>
      <c r="H51" s="367"/>
      <c r="I51" s="367"/>
      <c r="J51" s="367"/>
      <c r="K51" s="367"/>
    </row>
    <row r="52" customFormat="false" ht="20.1" hidden="false" customHeight="true" outlineLevel="0" collapsed="false">
      <c r="A52" s="99" t="s">
        <v>475</v>
      </c>
      <c r="B52" s="107"/>
      <c r="C52" s="367"/>
      <c r="D52" s="367"/>
      <c r="E52" s="367"/>
      <c r="F52" s="367"/>
      <c r="G52" s="367"/>
      <c r="H52" s="367"/>
      <c r="I52" s="367"/>
      <c r="J52" s="367"/>
      <c r="K52" s="367"/>
    </row>
    <row r="53" customFormat="false" ht="33.4" hidden="false" customHeight="true" outlineLevel="0" collapsed="false">
      <c r="A53" s="99" t="s">
        <v>476</v>
      </c>
      <c r="B53" s="154"/>
      <c r="C53" s="367"/>
      <c r="D53" s="367"/>
      <c r="E53" s="367"/>
      <c r="F53" s="367"/>
      <c r="G53" s="367"/>
      <c r="H53" s="367"/>
      <c r="I53" s="367"/>
      <c r="J53" s="367"/>
      <c r="K53" s="367"/>
      <c r="L53" s="368"/>
    </row>
    <row r="54" customFormat="false" ht="12.8" hidden="false" customHeight="false" outlineLevel="0" collapsed="false">
      <c r="A54" s="99" t="s">
        <v>477</v>
      </c>
      <c r="B54" s="369" t="str">
        <f aca="false">"Certifikatbeteckning: "&amp;A1&amp;", 5/8"</f>
        <v>Certifikatbeteckning: [:id], 5/8</v>
      </c>
      <c r="C54" s="369"/>
      <c r="D54" s="369"/>
      <c r="E54" s="369"/>
      <c r="F54" s="369"/>
      <c r="G54" s="369"/>
      <c r="H54" s="369"/>
      <c r="I54" s="369"/>
      <c r="J54" s="369"/>
      <c r="K54" s="369"/>
    </row>
    <row r="55" customFormat="false" ht="12.75" hidden="false" customHeight="true" outlineLevel="0" collapsed="false">
      <c r="A55" s="99" t="s">
        <v>478</v>
      </c>
      <c r="B55" s="369"/>
      <c r="C55" s="369"/>
      <c r="D55" s="369"/>
      <c r="E55" s="369"/>
      <c r="F55" s="369"/>
      <c r="G55" s="369"/>
      <c r="H55" s="369"/>
      <c r="I55" s="369"/>
      <c r="J55" s="369"/>
      <c r="K55" s="369"/>
    </row>
    <row r="56" customFormat="false" ht="12.8" hidden="false" customHeight="false" outlineLevel="0" collapsed="false">
      <c r="A56" s="99" t="s">
        <v>479</v>
      </c>
    </row>
    <row r="57" customFormat="false" ht="12.8" hidden="false" customHeight="false" outlineLevel="0" collapsed="false">
      <c r="A57" s="99" t="s">
        <v>480</v>
      </c>
    </row>
    <row r="58" customFormat="false" ht="12.8" hidden="false" customHeight="false" outlineLevel="0" collapsed="false">
      <c r="A58" s="99" t="s">
        <v>481</v>
      </c>
    </row>
    <row r="59" customFormat="false" ht="12.8" hidden="false" customHeight="false" outlineLevel="0" collapsed="false">
      <c r="A59" s="99" t="s">
        <v>482</v>
      </c>
    </row>
    <row r="60" customFormat="false" ht="12.8" hidden="false" customHeight="false" outlineLevel="0" collapsed="false">
      <c r="A60" s="99" t="s">
        <v>483</v>
      </c>
    </row>
    <row r="61" customFormat="false" ht="12.8" hidden="false" customHeight="false" outlineLevel="0" collapsed="false">
      <c r="A61" s="99" t="s">
        <v>484</v>
      </c>
    </row>
    <row r="62" customFormat="false" ht="12.8" hidden="false" customHeight="false" outlineLevel="0" collapsed="false">
      <c r="A62" s="99" t="s">
        <v>485</v>
      </c>
    </row>
    <row r="63" customFormat="false" ht="12.8" hidden="false" customHeight="false" outlineLevel="0" collapsed="false">
      <c r="A63" s="99" t="s">
        <v>486</v>
      </c>
    </row>
    <row r="64" customFormat="false" ht="12.8" hidden="false" customHeight="false" outlineLevel="0" collapsed="false">
      <c r="A64" s="99" t="s">
        <v>487</v>
      </c>
    </row>
    <row r="65" customFormat="false" ht="12.8" hidden="false" customHeight="false" outlineLevel="0" collapsed="false">
      <c r="A65" s="99" t="s">
        <v>488</v>
      </c>
    </row>
    <row r="66" customFormat="false" ht="12.8" hidden="false" customHeight="false" outlineLevel="0" collapsed="false">
      <c r="A66" s="99" t="s">
        <v>489</v>
      </c>
    </row>
    <row r="67" customFormat="false" ht="12.8" hidden="false" customHeight="false" outlineLevel="0" collapsed="false">
      <c r="A67" s="99" t="s">
        <v>490</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190">
      <formula>"*"</formula>
    </cfRule>
  </conditionalFormatting>
  <conditionalFormatting sqref="B7 J7">
    <cfRule type="cellIs" priority="3" operator="equal" aboveAverage="0" equalAverage="0" bottom="0" percent="0" rank="0" text="" dxfId="191">
      <formula>"*"</formula>
    </cfRule>
  </conditionalFormatting>
  <conditionalFormatting sqref="G46:H46">
    <cfRule type="cellIs" priority="4" operator="equal" aboveAverage="0" equalAverage="0" bottom="0" percent="0" rank="0" text="" dxfId="192">
      <formula>"*"</formula>
    </cfRule>
  </conditionalFormatting>
  <conditionalFormatting sqref="G47:J47 J10">
    <cfRule type="cellIs" priority="5" operator="equal" aboveAverage="0" equalAverage="0" bottom="0" percent="0" rank="0" text="" dxfId="193">
      <formula>"*"</formula>
    </cfRule>
  </conditionalFormatting>
  <conditionalFormatting sqref="J11">
    <cfRule type="cellIs" priority="6" operator="equal" aboveAverage="0" equalAverage="0" bottom="0" percent="0" rank="0" text="" dxfId="194">
      <formula>"*"</formula>
    </cfRule>
  </conditionalFormatting>
  <conditionalFormatting sqref="B48:E51 B52 L48:HA52">
    <cfRule type="cellIs" priority="7" operator="equal" aboveAverage="0" equalAverage="0" bottom="0" percent="0" rank="0" text="" dxfId="195">
      <formula>"*"</formula>
    </cfRule>
  </conditionalFormatting>
  <conditionalFormatting sqref="G24:H24">
    <cfRule type="cellIs" priority="8" operator="equal" aboveAverage="0" equalAverage="0" bottom="0" percent="0" rank="0" text="" dxfId="196">
      <formula>"*"</formula>
    </cfRule>
  </conditionalFormatting>
  <conditionalFormatting sqref="B53">
    <cfRule type="cellIs" priority="9" operator="equal" aboveAverage="0" equalAverage="0" bottom="0" percent="0" rank="0" text="" dxfId="197">
      <formula>"*"</formula>
    </cfRule>
  </conditionalFormatting>
  <conditionalFormatting sqref="L54">
    <cfRule type="cellIs" priority="10" operator="equal" aboveAverage="0" equalAverage="0" bottom="0" percent="0" rank="0" text="" dxfId="198">
      <formula>"*"</formula>
    </cfRule>
  </conditionalFormatting>
  <conditionalFormatting sqref="D25:E25 C33:E34 G32:G36 C24 C20">
    <cfRule type="expression" priority="11" aboveAverage="0" equalAverage="0" bottom="0" percent="0" rank="0" text="" dxfId="199">
      <formula>LEFT(C20,1)="*"</formula>
    </cfRule>
  </conditionalFormatting>
  <conditionalFormatting sqref="D24:E24">
    <cfRule type="expression" priority="12" aboveAverage="0" equalAverage="0" bottom="0" percent="0" rank="0" text="" dxfId="200">
      <formula>LEFT(D24,1)="*"</formula>
    </cfRule>
  </conditionalFormatting>
  <conditionalFormatting sqref="L25:HA27">
    <cfRule type="cellIs" priority="13" operator="equal" aboveAverage="0" equalAverage="0" bottom="0" percent="0" rank="0" text="" dxfId="201">
      <formula>"*"</formula>
    </cfRule>
  </conditionalFormatting>
  <conditionalFormatting sqref="B25:B27">
    <cfRule type="cellIs" priority="14" operator="equal" aboveAverage="0" equalAverage="0" bottom="0" percent="0" rank="0" text="" dxfId="202">
      <formula>"*"</formula>
    </cfRule>
  </conditionalFormatting>
  <conditionalFormatting sqref="G26:H26 H25">
    <cfRule type="cellIs" priority="15" operator="equal" aboveAverage="0" equalAverage="0" bottom="0" percent="0" rank="0" text="" dxfId="203">
      <formula>"*"</formula>
    </cfRule>
  </conditionalFormatting>
  <conditionalFormatting sqref="D25:E25 C26">
    <cfRule type="expression" priority="16" aboveAverage="0" equalAverage="0" bottom="0" percent="0" rank="0" text="" dxfId="204">
      <formula>LEFT(C21,1)="*"</formula>
    </cfRule>
  </conditionalFormatting>
  <conditionalFormatting sqref="D26:E26 C27:E27">
    <cfRule type="expression" priority="17" aboveAverage="0" equalAverage="0" bottom="0" percent="0" rank="0" text="" dxfId="205">
      <formula>LEFT(C22,1)="*"</formula>
    </cfRule>
  </conditionalFormatting>
  <conditionalFormatting sqref="D7 F10">
    <cfRule type="cellIs" priority="18" operator="equal" aboveAverage="0" equalAverage="0" bottom="0" percent="0" rank="0" text="" dxfId="206">
      <formula>"*"</formula>
    </cfRule>
  </conditionalFormatting>
  <conditionalFormatting sqref="D12:E13">
    <cfRule type="cellIs" priority="19" operator="equal" aboveAverage="0" equalAverage="0" bottom="0" percent="0" rank="0" text="" dxfId="207">
      <formula>"*"</formula>
    </cfRule>
  </conditionalFormatting>
  <conditionalFormatting sqref="G14:G15 C14:C15">
    <cfRule type="cellIs" priority="20" operator="equal" aboveAverage="0" equalAverage="0" bottom="0" percent="0" rank="0" text="" dxfId="208">
      <formula>"*"</formula>
    </cfRule>
  </conditionalFormatting>
  <conditionalFormatting sqref="D14:E15 C23">
    <cfRule type="cellIs" priority="21" operator="equal" aboveAverage="0" equalAverage="0" bottom="0" percent="0" rank="0" text="" dxfId="209">
      <formula>"*"</formula>
    </cfRule>
  </conditionalFormatting>
  <conditionalFormatting sqref="D23:E23">
    <cfRule type="cellIs" priority="22" operator="equal" aboveAverage="0" equalAverage="0" bottom="0" percent="0" rank="0" text="" dxfId="210">
      <formula>"*"</formula>
    </cfRule>
  </conditionalFormatting>
  <conditionalFormatting sqref="D16:E18">
    <cfRule type="cellIs" priority="23" operator="equal" aboveAverage="0" equalAverage="0" bottom="0" percent="0" rank="0" text="" dxfId="211">
      <formula>"*"</formula>
    </cfRule>
  </conditionalFormatting>
  <conditionalFormatting sqref="G23:H23 C16:C18">
    <cfRule type="cellIs" priority="24" operator="equal" aboveAverage="0" equalAverage="0" bottom="0" percent="0" rank="0" text="" dxfId="212">
      <formula>"*"</formula>
    </cfRule>
  </conditionalFormatting>
  <conditionalFormatting sqref="G16:G18">
    <cfRule type="cellIs" priority="25" operator="equal" aboveAverage="0" equalAverage="0" bottom="0" percent="0" rank="0" text="" dxfId="213">
      <formula>"*"</formula>
    </cfRule>
  </conditionalFormatting>
  <conditionalFormatting sqref="G16:G18 C16:C18">
    <cfRule type="cellIs" priority="26" operator="equal" aboveAverage="0" equalAverage="0" bottom="0" percent="0" rank="0" text="" dxfId="214">
      <formula>"*"</formula>
    </cfRule>
  </conditionalFormatting>
  <conditionalFormatting sqref="D16:E18">
    <cfRule type="cellIs" priority="27" operator="equal" aboveAverage="0" equalAverage="0" bottom="0" percent="0" rank="0" text="" dxfId="215">
      <formula>"*"</formula>
    </cfRule>
  </conditionalFormatting>
  <conditionalFormatting sqref="G23:H23 C23">
    <cfRule type="cellIs" priority="28" operator="equal" aboveAverage="0" equalAverage="0" bottom="0" percent="0" rank="0" text="" dxfId="216">
      <formula>"*"</formula>
    </cfRule>
  </conditionalFormatting>
  <conditionalFormatting sqref="D23:E23">
    <cfRule type="cellIs" priority="29" operator="equal" aboveAverage="0" equalAverage="0" bottom="0" percent="0" rank="0" text="" dxfId="217">
      <formula>"*"</formula>
    </cfRule>
  </conditionalFormatting>
  <conditionalFormatting sqref="H24">
    <cfRule type="cellIs" priority="30" operator="equal" aboveAverage="0" equalAverage="0" bottom="0" percent="0" rank="0" text="" dxfId="218">
      <formula>"*"</formula>
    </cfRule>
  </conditionalFormatting>
  <conditionalFormatting sqref="D24:E24">
    <cfRule type="cellIs" priority="31" operator="equal" aboveAverage="0" equalAverage="0" bottom="0" percent="0" rank="0" text="" dxfId="219">
      <formula>"*"</formula>
    </cfRule>
  </conditionalFormatting>
  <conditionalFormatting sqref="H25 C25">
    <cfRule type="cellIs" priority="32" operator="equal" aboveAverage="0" equalAverage="0" bottom="0" percent="0" rank="0" text="" dxfId="220">
      <formula>"*"</formula>
    </cfRule>
  </conditionalFormatting>
  <conditionalFormatting sqref="D25:E25 C24">
    <cfRule type="cellIs" priority="33" operator="equal" aboveAverage="0" equalAverage="0" bottom="0" percent="0" rank="0" text="" dxfId="221">
      <formula>"*"</formula>
    </cfRule>
  </conditionalFormatting>
  <conditionalFormatting sqref="G24">
    <cfRule type="cellIs" priority="34" operator="equal" aboveAverage="0" equalAverage="0" bottom="0" percent="0" rank="0" text="" dxfId="222">
      <formula>"*"</formula>
    </cfRule>
  </conditionalFormatting>
  <conditionalFormatting sqref="H25">
    <cfRule type="cellIs" priority="35" operator="equal" aboveAverage="0" equalAverage="0" bottom="0" percent="0" rank="0" text="" dxfId="223">
      <formula>"*"</formula>
    </cfRule>
  </conditionalFormatting>
  <conditionalFormatting sqref="D26:E26">
    <cfRule type="expression" priority="36" aboveAverage="0" equalAverage="0" bottom="0" percent="0" rank="0" text="" dxfId="224">
      <formula>LEFT(D26,1)="*"</formula>
    </cfRule>
  </conditionalFormatting>
  <conditionalFormatting sqref="H23">
    <cfRule type="cellIs" priority="37" operator="equal" aboveAverage="0" equalAverage="0" bottom="0" percent="0" rank="0" text="" dxfId="225">
      <formula>"*"</formula>
    </cfRule>
  </conditionalFormatting>
  <conditionalFormatting sqref="D23:E23">
    <cfRule type="cellIs" priority="38" operator="equal" aboveAverage="0" equalAverage="0" bottom="0" percent="0" rank="0" text="" dxfId="226">
      <formula>"*"</formula>
    </cfRule>
  </conditionalFormatting>
  <conditionalFormatting sqref="G24:H24 C24">
    <cfRule type="cellIs" priority="39" operator="equal" aboveAverage="0" equalAverage="0" bottom="0" percent="0" rank="0" text="" dxfId="227">
      <formula>"*"</formula>
    </cfRule>
  </conditionalFormatting>
  <conditionalFormatting sqref="D24:E24 C23">
    <cfRule type="cellIs" priority="40" operator="equal" aboveAverage="0" equalAverage="0" bottom="0" percent="0" rank="0" text="" dxfId="228">
      <formula>"*"</formula>
    </cfRule>
  </conditionalFormatting>
  <conditionalFormatting sqref="G23">
    <cfRule type="cellIs" priority="41" operator="equal" aboveAverage="0" equalAverage="0" bottom="0" percent="0" rank="0" text="" dxfId="229">
      <formula>"*"</formula>
    </cfRule>
  </conditionalFormatting>
  <conditionalFormatting sqref="G23:H23 C23">
    <cfRule type="cellIs" priority="42" operator="equal" aboveAverage="0" equalAverage="0" bottom="0" percent="0" rank="0" text="" dxfId="230">
      <formula>"*"</formula>
    </cfRule>
  </conditionalFormatting>
  <conditionalFormatting sqref="D23:E23">
    <cfRule type="cellIs" priority="43" operator="equal" aboveAverage="0" equalAverage="0" bottom="0" percent="0" rank="0" text="" dxfId="231">
      <formula>"*"</formula>
    </cfRule>
  </conditionalFormatting>
  <conditionalFormatting sqref="G24:H24 C24">
    <cfRule type="cellIs" priority="44" operator="equal" aboveAverage="0" equalAverage="0" bottom="0" percent="0" rank="0" text="" dxfId="232">
      <formula>"*"</formula>
    </cfRule>
  </conditionalFormatting>
  <conditionalFormatting sqref="D24:E24">
    <cfRule type="cellIs" priority="45" operator="equal" aboveAverage="0" equalAverage="0" bottom="0" percent="0" rank="0" text="" dxfId="233">
      <formula>"*"</formula>
    </cfRule>
  </conditionalFormatting>
  <conditionalFormatting sqref="H25">
    <cfRule type="cellIs" priority="46" operator="equal" aboveAverage="0" equalAverage="0" bottom="0" percent="0" rank="0" text="" dxfId="234">
      <formula>"*"</formula>
    </cfRule>
  </conditionalFormatting>
  <conditionalFormatting sqref="D25:E25">
    <cfRule type="cellIs" priority="47" operator="equal" aboveAverage="0" equalAverage="0" bottom="0" percent="0" rank="0" text="" dxfId="235">
      <formula>"*"</formula>
    </cfRule>
  </conditionalFormatting>
  <conditionalFormatting sqref="G26:H26 C26">
    <cfRule type="cellIs" priority="48" operator="equal" aboveAverage="0" equalAverage="0" bottom="0" percent="0" rank="0" text="" dxfId="236">
      <formula>"*"</formula>
    </cfRule>
  </conditionalFormatting>
  <conditionalFormatting sqref="D26:E26 C25">
    <cfRule type="cellIs" priority="49" operator="equal" aboveAverage="0" equalAverage="0" bottom="0" percent="0" rank="0" text="" dxfId="237">
      <formula>"*"</formula>
    </cfRule>
  </conditionalFormatting>
  <conditionalFormatting sqref="G27">
    <cfRule type="expression" priority="50" aboveAverage="0" equalAverage="0" bottom="0" percent="0" rank="0" text="" dxfId="238">
      <formula>LEFT(G27,1)="*"</formula>
    </cfRule>
  </conditionalFormatting>
  <conditionalFormatting sqref="G25">
    <cfRule type="cellIs" priority="51" operator="equal" aboveAverage="0" equalAverage="0" bottom="0" percent="0" rank="0" text="" dxfId="239">
      <formula>"*"</formula>
    </cfRule>
  </conditionalFormatting>
  <conditionalFormatting sqref="G25">
    <cfRule type="cellIs" priority="52" operator="equal" aboveAverage="0" equalAverage="0" bottom="0" percent="0" rank="0" text="" dxfId="240">
      <formula>"*"</formula>
    </cfRule>
  </conditionalFormatting>
  <conditionalFormatting sqref="G25">
    <cfRule type="cellIs" priority="53" operator="equal" aboveAverage="0" equalAverage="0" bottom="0" percent="0" rank="0" text="" dxfId="241">
      <formula>"*"</formula>
    </cfRule>
  </conditionalFormatting>
  <conditionalFormatting sqref="G25">
    <cfRule type="cellIs" priority="54" operator="equal" aboveAverage="0" equalAverage="0" bottom="0" percent="0" rank="0" text="" dxfId="242">
      <formula>"*"</formula>
    </cfRule>
  </conditionalFormatting>
  <conditionalFormatting sqref="L28:HA31">
    <cfRule type="cellIs" priority="55" operator="equal" aboveAverage="0" equalAverage="0" bottom="0" percent="0" rank="0" text="" dxfId="243">
      <formula>"*"</formula>
    </cfRule>
  </conditionalFormatting>
  <conditionalFormatting sqref="B28:B31">
    <cfRule type="cellIs" priority="56" operator="equal" aboveAverage="0" equalAverage="0" bottom="0" percent="0" rank="0" text="" dxfId="244">
      <formula>"*"</formula>
    </cfRule>
  </conditionalFormatting>
  <conditionalFormatting sqref="C28:E28 D29:E29">
    <cfRule type="expression" priority="57" aboveAverage="0" equalAverage="0" bottom="0" percent="0" rank="0" text="" dxfId="245">
      <formula>LEFT(C28,1)="*"</formula>
    </cfRule>
  </conditionalFormatting>
  <conditionalFormatting sqref="G28:G31">
    <cfRule type="expression" priority="58" aboveAverage="0" equalAverage="0" bottom="0" percent="0" rank="0" text="" dxfId="246">
      <formula>LEFT(G28,1)="*"</formula>
    </cfRule>
  </conditionalFormatting>
  <conditionalFormatting sqref="J12:J14 J16:J17 J19 I23:J26 J38 J42 J44 I46:J46">
    <cfRule type="cellIs" priority="59" operator="equal" aboveAverage="0" equalAverage="0" bottom="0" percent="0" rank="0" text="" dxfId="247">
      <formula>"*"</formula>
    </cfRule>
  </conditionalFormatting>
  <conditionalFormatting sqref="J12:J14 J16:J17 J19 I23:J26 J38 J42 J44 I46:J46">
    <cfRule type="cellIs" priority="60" operator="equal" aboveAverage="0" equalAverage="0" bottom="0" percent="0" rank="0" text="" dxfId="248">
      <formula>"*"</formula>
    </cfRule>
  </conditionalFormatting>
  <conditionalFormatting sqref="J18 J15">
    <cfRule type="cellIs" priority="61" operator="equal" aboveAverage="0" equalAverage="0" bottom="0" percent="0" rank="0" text="" dxfId="249">
      <formula>"*"</formula>
    </cfRule>
  </conditionalFormatting>
  <conditionalFormatting sqref="J18 J15">
    <cfRule type="cellIs" priority="62" operator="equal" aboveAverage="0" equalAverage="0" bottom="0" percent="0" rank="0" text="" dxfId="250">
      <formula>"*"</formula>
    </cfRule>
  </conditionalFormatting>
  <conditionalFormatting sqref="J37 J45 J43 J40">
    <cfRule type="cellIs" priority="63" operator="equal" aboveAverage="0" equalAverage="0" bottom="0" percent="0" rank="0" text="" dxfId="251">
      <formula>"*"</formula>
    </cfRule>
  </conditionalFormatting>
  <conditionalFormatting sqref="J37 J45 J43 J40">
    <cfRule type="cellIs" priority="64" operator="equal" aboveAverage="0" equalAverage="0" bottom="0" percent="0" rank="0" text="" dxfId="252">
      <formula>"*"</formula>
    </cfRule>
  </conditionalFormatting>
  <conditionalFormatting sqref="G12:G18">
    <cfRule type="cellIs" priority="65" operator="equal" aboveAverage="0" equalAverage="0" bottom="0" percent="0" rank="0" text="" dxfId="253">
      <formula>"*"</formula>
    </cfRule>
  </conditionalFormatting>
  <conditionalFormatting sqref="G12:G18">
    <cfRule type="cellIs" priority="66" operator="equal" aboveAverage="0" equalAverage="0" bottom="0" percent="0" rank="0" text="" dxfId="254">
      <formula>"*"</formula>
    </cfRule>
  </conditionalFormatting>
  <conditionalFormatting sqref="G12:G18">
    <cfRule type="cellIs" priority="67" operator="equal" aboveAverage="0" equalAverage="0" bottom="0" percent="0" rank="0" text="" dxfId="255">
      <formula>"*"</formula>
    </cfRule>
  </conditionalFormatting>
  <conditionalFormatting sqref="G12:G18">
    <cfRule type="cellIs" priority="68" operator="equal" aboveAverage="0" equalAverage="0" bottom="0" percent="0" rank="0" text="" dxfId="256">
      <formula>"*"</formula>
    </cfRule>
  </conditionalFormatting>
  <conditionalFormatting sqref="F37:F41">
    <cfRule type="cellIs" priority="69" operator="equal" aboveAverage="0" equalAverage="0" bottom="0" percent="0" rank="0" text="" dxfId="257">
      <formula>"*"</formula>
    </cfRule>
  </conditionalFormatting>
  <conditionalFormatting sqref="F12:F13">
    <cfRule type="cellIs" priority="70" operator="equal" aboveAverage="0" equalAverage="0" bottom="0" percent="0" rank="0" text="" dxfId="258">
      <formula>"*"</formula>
    </cfRule>
  </conditionalFormatting>
  <conditionalFormatting sqref="F14:F18">
    <cfRule type="cellIs" priority="71" operator="equal" aboveAverage="0" equalAverage="0" bottom="0" percent="0" rank="0" text="" dxfId="259">
      <formula>"*"</formula>
    </cfRule>
  </conditionalFormatting>
  <conditionalFormatting sqref="H12:H18">
    <cfRule type="cellIs" priority="72" operator="equal" aboveAverage="0" equalAverage="0" bottom="0" percent="0" rank="0" text="" dxfId="260">
      <formula>"*"</formula>
    </cfRule>
  </conditionalFormatting>
  <conditionalFormatting sqref="I37:I38 I42:I45 I40 C21">
    <cfRule type="cellIs" priority="73" operator="equal" aboveAverage="0" equalAverage="0" bottom="0" percent="0" rank="0" text="" dxfId="261">
      <formula>"*"</formula>
    </cfRule>
  </conditionalFormatting>
  <conditionalFormatting sqref="C22:E22 D21:F21">
    <cfRule type="cellIs" priority="74" operator="equal" aboveAverage="0" equalAverage="0" bottom="0" percent="0" rank="0" text="" dxfId="262">
      <formula>"*"</formula>
    </cfRule>
  </conditionalFormatting>
  <conditionalFormatting sqref="F22 H21">
    <cfRule type="cellIs" priority="75" operator="equal" aboveAverage="0" equalAverage="0" bottom="0" percent="0" rank="0" text="" dxfId="263">
      <formula>"*"</formula>
    </cfRule>
  </conditionalFormatting>
  <conditionalFormatting sqref="H22 I21">
    <cfRule type="cellIs" priority="76" operator="equal" aboveAverage="0" equalAverage="0" bottom="0" percent="0" rank="0" text="" dxfId="264">
      <formula>"*"</formula>
    </cfRule>
  </conditionalFormatting>
  <conditionalFormatting sqref="I22 J21">
    <cfRule type="cellIs" priority="77" operator="equal" aboveAverage="0" equalAverage="0" bottom="0" percent="0" rank="0" text="" dxfId="265">
      <formula>"*"</formula>
    </cfRule>
  </conditionalFormatting>
  <conditionalFormatting sqref="J22 I36">
    <cfRule type="cellIs" priority="78" operator="equal" aboveAverage="0" equalAverage="0" bottom="0" percent="0" rank="0" text="" dxfId="266">
      <formula>"*"</formula>
    </cfRule>
  </conditionalFormatting>
  <conditionalFormatting sqref="C19">
    <cfRule type="cellIs" priority="79" operator="equal" aboveAverage="0" equalAverage="0" bottom="0" percent="0" rank="0" text="" dxfId="267">
      <formula>"*"</formula>
    </cfRule>
  </conditionalFormatting>
  <conditionalFormatting sqref="D19:H19">
    <cfRule type="cellIs" priority="80" operator="equal" aboveAverage="0" equalAverage="0" bottom="0" percent="0" rank="0" text="" dxfId="268">
      <formula>"*"</formula>
    </cfRule>
  </conditionalFormatting>
  <conditionalFormatting sqref="J41">
    <cfRule type="cellIs" priority="81" operator="equal" aboveAverage="0" equalAverage="0" bottom="0" percent="0" rank="0" text="" dxfId="269">
      <formula>"*"</formula>
    </cfRule>
  </conditionalFormatting>
  <conditionalFormatting sqref="J41">
    <cfRule type="cellIs" priority="82" operator="equal" aboveAverage="0" equalAverage="0" bottom="0" percent="0" rank="0" text="" dxfId="270">
      <formula>"*"</formula>
    </cfRule>
  </conditionalFormatting>
  <conditionalFormatting sqref="I41">
    <cfRule type="cellIs" priority="83" operator="equal" aboveAverage="0" equalAverage="0" bottom="0" percent="0" rank="0" text="" dxfId="271">
      <formula>"*"</formula>
    </cfRule>
  </conditionalFormatting>
  <conditionalFormatting sqref="C5 C10 I10 C38:C44 C46 C35">
    <cfRule type="cellIs" priority="84" operator="equal" aboveAverage="0" equalAverage="0" bottom="0" percent="0" rank="0" text="" dxfId="177">
      <formula>"*"</formula>
    </cfRule>
  </conditionalFormatting>
  <conditionalFormatting sqref="H10">
    <cfRule type="cellIs" priority="85" operator="equal" aboveAverage="0" equalAverage="0" bottom="0" percent="0" rank="0" text="" dxfId="272">
      <formula>"*"</formula>
    </cfRule>
  </conditionalFormatting>
  <conditionalFormatting sqref="C12:C13">
    <cfRule type="cellIs" priority="86" operator="equal" aboveAverage="0" equalAverage="0" bottom="0" percent="0" rank="0" text="" dxfId="273">
      <formula>"*"</formula>
    </cfRule>
  </conditionalFormatting>
  <conditionalFormatting sqref="C25">
    <cfRule type="expression" priority="87" aboveAverage="0" equalAverage="0" bottom="0" percent="0" rank="0" text="" dxfId="198">
      <formula>LEFT(C25,1)="*"</formula>
    </cfRule>
  </conditionalFormatting>
  <conditionalFormatting sqref="C25">
    <cfRule type="expression" priority="88" aboveAverage="0" equalAverage="0" bottom="0" percent="0" rank="0" text="" dxfId="203">
      <formula>LEFT(C25,1)="*"</formula>
    </cfRule>
  </conditionalFormatting>
  <conditionalFormatting sqref="C26">
    <cfRule type="expression" priority="89" aboveAverage="0" equalAverage="0" bottom="0" percent="0" rank="0" text="" dxfId="223">
      <formula>LEFT(C26,1)="*"</formula>
    </cfRule>
  </conditionalFormatting>
  <conditionalFormatting sqref="J36">
    <cfRule type="cellIs" priority="90" operator="equal" aboveAverage="0" equalAverage="0" bottom="0" percent="0" rank="0" text="" dxfId="274">
      <formula>"*"</formula>
    </cfRule>
  </conditionalFormatting>
  <conditionalFormatting sqref="C29">
    <cfRule type="expression" priority="91" aboveAverage="0" equalAverage="0" bottom="0" percent="0" rank="0" text="" dxfId="244">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491</v>
      </c>
      <c r="B2" s="371" t="s">
        <v>99</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492</v>
      </c>
      <c r="B3" s="373" t="s">
        <v>493</v>
      </c>
      <c r="C3" s="373"/>
      <c r="D3" s="373"/>
      <c r="E3" s="373"/>
      <c r="F3" s="373"/>
    </row>
    <row r="4" customFormat="false" ht="21.75" hidden="false" customHeight="true" outlineLevel="0" collapsed="false">
      <c r="A4" s="370" t="s">
        <v>494</v>
      </c>
      <c r="B4" s="374" t="s">
        <v>495</v>
      </c>
      <c r="C4" s="104"/>
      <c r="D4" s="375"/>
      <c r="E4" s="375"/>
      <c r="F4" s="376"/>
    </row>
    <row r="5" customFormat="false" ht="12.8" hidden="false" customHeight="false" outlineLevel="0" collapsed="false">
      <c r="A5" s="370" t="s">
        <v>496</v>
      </c>
      <c r="B5" s="377" t="str">
        <f aca="false">A3</f>
        <v>[:huomiot :ymparys :teksti-sv]</v>
      </c>
      <c r="C5" s="377"/>
      <c r="D5" s="377"/>
      <c r="E5" s="377"/>
      <c r="F5" s="377"/>
      <c r="G5" s="14"/>
    </row>
    <row r="6" customFormat="false" ht="12.8" hidden="false" customHeight="false" outlineLevel="0" collapsed="false">
      <c r="A6" s="370" t="s">
        <v>497</v>
      </c>
      <c r="B6" s="377"/>
      <c r="C6" s="377"/>
      <c r="D6" s="377"/>
      <c r="E6" s="377"/>
      <c r="F6" s="377"/>
    </row>
    <row r="7" customFormat="false" ht="12.8" hidden="false" customHeight="false" outlineLevel="0" collapsed="false">
      <c r="A7" s="370" t="s">
        <v>498</v>
      </c>
      <c r="B7" s="377"/>
      <c r="C7" s="377"/>
      <c r="D7" s="377"/>
      <c r="E7" s="377"/>
      <c r="F7" s="377"/>
    </row>
    <row r="8" customFormat="false" ht="12.8" hidden="false" customHeight="false" outlineLevel="0" collapsed="false">
      <c r="A8" s="370" t="s">
        <v>499</v>
      </c>
      <c r="B8" s="377"/>
      <c r="C8" s="377"/>
      <c r="D8" s="377"/>
      <c r="E8" s="377"/>
      <c r="F8" s="377"/>
    </row>
    <row r="9" customFormat="false" ht="12.8" hidden="false" customHeight="false" outlineLevel="0" collapsed="false">
      <c r="A9" s="370" t="s">
        <v>500</v>
      </c>
      <c r="B9" s="377"/>
      <c r="C9" s="377"/>
      <c r="D9" s="377"/>
      <c r="E9" s="377"/>
      <c r="F9" s="377"/>
    </row>
    <row r="10" customFormat="false" ht="12.8" hidden="false" customHeight="false" outlineLevel="0" collapsed="false">
      <c r="A10" s="370" t="s">
        <v>501</v>
      </c>
      <c r="B10" s="377"/>
      <c r="C10" s="377"/>
      <c r="D10" s="377"/>
      <c r="E10" s="377"/>
      <c r="F10" s="377"/>
    </row>
    <row r="11" customFormat="false" ht="21.75" hidden="false" customHeight="true" outlineLevel="0" collapsed="false">
      <c r="A11" s="162" t="s">
        <v>502</v>
      </c>
      <c r="B11" s="378" t="s">
        <v>503</v>
      </c>
      <c r="C11" s="378"/>
      <c r="D11" s="378"/>
      <c r="E11" s="378"/>
      <c r="F11" s="378"/>
    </row>
    <row r="12" customFormat="false" ht="12.8" hidden="false" customHeight="false" outlineLevel="0" collapsed="false">
      <c r="A12" s="162" t="s">
        <v>504</v>
      </c>
      <c r="B12" s="379" t="n">
        <v>1</v>
      </c>
      <c r="C12" s="380" t="str">
        <f aca="false">A5</f>
        <v>[:huomiot :ymparys :toimenpide 0 :nimi-sv]</v>
      </c>
      <c r="D12" s="380"/>
      <c r="E12" s="380"/>
      <c r="F12" s="380"/>
    </row>
    <row r="13" customFormat="false" ht="12.8" hidden="false" customHeight="false" outlineLevel="0" collapsed="false">
      <c r="A13" s="162" t="s">
        <v>505</v>
      </c>
      <c r="B13" s="379" t="n">
        <v>2</v>
      </c>
      <c r="C13" s="380" t="str">
        <f aca="false">A7</f>
        <v>[:huomiot :ymparys :toimenpide 1 :nimi-sv]</v>
      </c>
      <c r="D13" s="380"/>
      <c r="E13" s="380"/>
      <c r="F13" s="380"/>
    </row>
    <row r="14" customFormat="false" ht="12.8" hidden="false" customHeight="false" outlineLevel="0" collapsed="false">
      <c r="A14" s="162" t="s">
        <v>506</v>
      </c>
      <c r="B14" s="379" t="n">
        <v>3</v>
      </c>
      <c r="C14" s="380" t="str">
        <f aca="false">A9</f>
        <v>[:huomiot :ymparys :toimenpide 2 :nimi-sv]</v>
      </c>
      <c r="D14" s="380"/>
      <c r="E14" s="380"/>
      <c r="F14" s="380"/>
    </row>
    <row r="15" customFormat="false" ht="24.4" hidden="false" customHeight="false" outlineLevel="0" collapsed="false">
      <c r="A15" s="162" t="s">
        <v>507</v>
      </c>
      <c r="B15" s="381"/>
      <c r="C15" s="382" t="s">
        <v>508</v>
      </c>
      <c r="D15" s="382" t="s">
        <v>509</v>
      </c>
      <c r="E15" s="382" t="s">
        <v>510</v>
      </c>
      <c r="F15" s="383" t="s">
        <v>511</v>
      </c>
    </row>
    <row r="16" customFormat="false" ht="18" hidden="false" customHeight="true" outlineLevel="0" collapsed="false">
      <c r="A16" s="162" t="s">
        <v>512</v>
      </c>
      <c r="B16" s="384"/>
      <c r="C16" s="122" t="s">
        <v>61</v>
      </c>
      <c r="D16" s="122" t="s">
        <v>61</v>
      </c>
      <c r="E16" s="122" t="s">
        <v>61</v>
      </c>
      <c r="F16" s="122" t="s">
        <v>64</v>
      </c>
    </row>
    <row r="17" customFormat="false" ht="12.8" hidden="false" customHeight="false" outlineLevel="0" collapsed="false">
      <c r="A17" s="162" t="s">
        <v>513</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514</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515</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516</v>
      </c>
      <c r="B20" s="386" t="s">
        <v>517</v>
      </c>
      <c r="C20" s="104"/>
      <c r="D20" s="375"/>
      <c r="E20" s="375"/>
      <c r="F20" s="387"/>
    </row>
    <row r="21" customFormat="false" ht="12.8" hidden="false" customHeight="true" outlineLevel="0" collapsed="false">
      <c r="A21" s="162" t="s">
        <v>518</v>
      </c>
      <c r="B21" s="377" t="str">
        <f aca="false">A23</f>
        <v>[:huomiot :alapohja-ylapohja :teksti-sv]</v>
      </c>
      <c r="C21" s="377"/>
      <c r="D21" s="377"/>
      <c r="E21" s="377"/>
      <c r="F21" s="377"/>
    </row>
    <row r="22" customFormat="false" ht="12.8" hidden="false" customHeight="false" outlineLevel="0" collapsed="false">
      <c r="A22" s="162" t="s">
        <v>519</v>
      </c>
      <c r="B22" s="377"/>
      <c r="C22" s="377"/>
      <c r="D22" s="377"/>
      <c r="E22" s="377"/>
      <c r="F22" s="377"/>
    </row>
    <row r="23" customFormat="false" ht="12.8" hidden="false" customHeight="false" outlineLevel="0" collapsed="false">
      <c r="A23" s="162" t="s">
        <v>520</v>
      </c>
      <c r="B23" s="377"/>
      <c r="C23" s="377"/>
      <c r="D23" s="377"/>
      <c r="E23" s="377"/>
      <c r="F23" s="377"/>
    </row>
    <row r="24" customFormat="false" ht="12.8" hidden="false" customHeight="false" outlineLevel="0" collapsed="false">
      <c r="A24" s="162" t="s">
        <v>521</v>
      </c>
      <c r="B24" s="377"/>
      <c r="C24" s="377"/>
      <c r="D24" s="377"/>
      <c r="E24" s="377"/>
      <c r="F24" s="377"/>
    </row>
    <row r="25" customFormat="false" ht="12.8" hidden="false" customHeight="false" outlineLevel="0" collapsed="false">
      <c r="A25" s="162" t="s">
        <v>522</v>
      </c>
      <c r="B25" s="377"/>
      <c r="C25" s="377"/>
      <c r="D25" s="377"/>
      <c r="E25" s="377"/>
      <c r="F25" s="377"/>
    </row>
    <row r="26" customFormat="false" ht="12.8" hidden="false" customHeight="false" outlineLevel="0" collapsed="false">
      <c r="A26" s="162" t="s">
        <v>523</v>
      </c>
      <c r="B26" s="377"/>
      <c r="C26" s="377"/>
      <c r="D26" s="377"/>
      <c r="E26" s="377"/>
      <c r="F26" s="377"/>
    </row>
    <row r="27" customFormat="false" ht="21.75" hidden="false" customHeight="true" outlineLevel="0" collapsed="false">
      <c r="A27" s="162" t="s">
        <v>524</v>
      </c>
      <c r="B27" s="378" t="s">
        <v>503</v>
      </c>
      <c r="C27" s="378"/>
      <c r="D27" s="378"/>
      <c r="E27" s="378"/>
      <c r="F27" s="378"/>
    </row>
    <row r="28" customFormat="false" ht="12.8" hidden="false" customHeight="false" outlineLevel="0" collapsed="false">
      <c r="A28" s="162" t="s">
        <v>525</v>
      </c>
      <c r="B28" s="379" t="n">
        <v>1</v>
      </c>
      <c r="C28" s="380" t="str">
        <f aca="false">A25</f>
        <v>[:huomiot :alapohja-ylapohja :toimenpide 0 :nimi-sv]</v>
      </c>
      <c r="D28" s="380"/>
      <c r="E28" s="380"/>
      <c r="F28" s="380"/>
    </row>
    <row r="29" customFormat="false" ht="12.8" hidden="false" customHeight="false" outlineLevel="0" collapsed="false">
      <c r="A29" s="162" t="s">
        <v>526</v>
      </c>
      <c r="B29" s="379" t="n">
        <v>2</v>
      </c>
      <c r="C29" s="380" t="str">
        <f aca="false">A27</f>
        <v>[:huomiot :alapohja-ylapohja :toimenpide 1 :nimi-sv]</v>
      </c>
      <c r="D29" s="380"/>
      <c r="E29" s="380"/>
      <c r="F29" s="380"/>
    </row>
    <row r="30" customFormat="false" ht="12.8" hidden="false" customHeight="false" outlineLevel="0" collapsed="false">
      <c r="A30" s="162" t="s">
        <v>527</v>
      </c>
      <c r="B30" s="379" t="n">
        <v>3</v>
      </c>
      <c r="C30" s="380" t="str">
        <f aca="false">A29</f>
        <v>[:huomiot :alapohja-ylapohja :toimenpide 2 :nimi-sv]</v>
      </c>
      <c r="D30" s="380"/>
      <c r="E30" s="380"/>
      <c r="F30" s="380"/>
    </row>
    <row r="31" customFormat="false" ht="24.4" hidden="false" customHeight="false" outlineLevel="0" collapsed="false">
      <c r="A31" s="162" t="s">
        <v>528</v>
      </c>
      <c r="B31" s="388"/>
      <c r="C31" s="382" t="s">
        <v>508</v>
      </c>
      <c r="D31" s="382" t="s">
        <v>509</v>
      </c>
      <c r="E31" s="382" t="s">
        <v>510</v>
      </c>
      <c r="F31" s="383" t="s">
        <v>511</v>
      </c>
    </row>
    <row r="32" customFormat="false" ht="18" hidden="false" customHeight="true" outlineLevel="0" collapsed="false">
      <c r="A32" s="162" t="s">
        <v>529</v>
      </c>
      <c r="B32" s="388"/>
      <c r="C32" s="122" t="s">
        <v>61</v>
      </c>
      <c r="D32" s="122" t="s">
        <v>61</v>
      </c>
      <c r="E32" s="122" t="s">
        <v>61</v>
      </c>
      <c r="F32" s="122" t="s">
        <v>64</v>
      </c>
    </row>
    <row r="33" customFormat="false" ht="12.8" hidden="false" customHeight="false" outlineLevel="0" collapsed="false">
      <c r="A33" s="162" t="s">
        <v>530</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531</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532</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533</v>
      </c>
      <c r="B36" s="386" t="s">
        <v>534</v>
      </c>
      <c r="C36" s="389"/>
      <c r="D36" s="15"/>
      <c r="E36" s="15"/>
      <c r="F36" s="387"/>
    </row>
    <row r="37" customFormat="false" ht="12.8" hidden="false" customHeight="false" outlineLevel="0" collapsed="false">
      <c r="A37" s="162" t="s">
        <v>535</v>
      </c>
      <c r="B37" s="377" t="str">
        <f aca="false">A43</f>
        <v>[:huomiot :lammitys :teksti-sv]</v>
      </c>
      <c r="C37" s="377"/>
      <c r="D37" s="377"/>
      <c r="E37" s="377"/>
      <c r="F37" s="377"/>
    </row>
    <row r="38" customFormat="false" ht="12.8" hidden="false" customHeight="false" outlineLevel="0" collapsed="false">
      <c r="A38" s="162" t="s">
        <v>536</v>
      </c>
      <c r="B38" s="377"/>
      <c r="C38" s="377"/>
      <c r="D38" s="377"/>
      <c r="E38" s="377"/>
      <c r="F38" s="377"/>
    </row>
    <row r="39" customFormat="false" ht="12.8" hidden="false" customHeight="false" outlineLevel="0" collapsed="false">
      <c r="A39" s="162" t="s">
        <v>537</v>
      </c>
      <c r="B39" s="377"/>
      <c r="C39" s="377"/>
      <c r="D39" s="377"/>
      <c r="E39" s="377"/>
      <c r="F39" s="377"/>
    </row>
    <row r="40" customFormat="false" ht="12.8" hidden="false" customHeight="false" outlineLevel="0" collapsed="false">
      <c r="A40" s="162" t="s">
        <v>538</v>
      </c>
      <c r="B40" s="377"/>
      <c r="C40" s="377"/>
      <c r="D40" s="377"/>
      <c r="E40" s="377"/>
      <c r="F40" s="377"/>
    </row>
    <row r="41" customFormat="false" ht="12.8" hidden="false" customHeight="false" outlineLevel="0" collapsed="false">
      <c r="A41" s="162" t="s">
        <v>539</v>
      </c>
      <c r="B41" s="377"/>
      <c r="C41" s="377"/>
      <c r="D41" s="377"/>
      <c r="E41" s="377"/>
      <c r="F41" s="377"/>
    </row>
    <row r="42" customFormat="false" ht="12.8" hidden="false" customHeight="false" outlineLevel="0" collapsed="false">
      <c r="A42" s="162" t="s">
        <v>540</v>
      </c>
      <c r="B42" s="377"/>
      <c r="C42" s="377"/>
      <c r="D42" s="377"/>
      <c r="E42" s="377"/>
      <c r="F42" s="377"/>
    </row>
    <row r="43" customFormat="false" ht="21.75" hidden="false" customHeight="true" outlineLevel="0" collapsed="false">
      <c r="A43" s="162" t="s">
        <v>541</v>
      </c>
      <c r="B43" s="378" t="s">
        <v>503</v>
      </c>
      <c r="C43" s="378"/>
      <c r="D43" s="378"/>
      <c r="E43" s="378"/>
      <c r="F43" s="378"/>
    </row>
    <row r="44" customFormat="false" ht="12.8" hidden="false" customHeight="false" outlineLevel="0" collapsed="false">
      <c r="A44" s="162" t="s">
        <v>542</v>
      </c>
      <c r="B44" s="379" t="n">
        <v>1</v>
      </c>
      <c r="C44" s="380" t="str">
        <f aca="false">A45</f>
        <v>[:huomiot :lammitys :toimenpide 0 :nimi-sv]</v>
      </c>
      <c r="D44" s="380"/>
      <c r="E44" s="380"/>
      <c r="F44" s="380"/>
    </row>
    <row r="45" customFormat="false" ht="12.8" hidden="false" customHeight="false" outlineLevel="0" collapsed="false">
      <c r="A45" s="162" t="s">
        <v>543</v>
      </c>
      <c r="B45" s="379" t="n">
        <v>2</v>
      </c>
      <c r="C45" s="380" t="str">
        <f aca="false">A47</f>
        <v>[:huomiot :lammitys :toimenpide 1 :nimi-sv]</v>
      </c>
      <c r="D45" s="380"/>
      <c r="E45" s="380"/>
      <c r="F45" s="380"/>
    </row>
    <row r="46" customFormat="false" ht="12.8" hidden="false" customHeight="false" outlineLevel="0" collapsed="false">
      <c r="A46" s="162" t="s">
        <v>544</v>
      </c>
      <c r="B46" s="379" t="n">
        <v>3</v>
      </c>
      <c r="C46" s="380" t="str">
        <f aca="false">A49</f>
        <v>[:huomiot :lammitys :toimenpide 2 :nimi-sv]</v>
      </c>
      <c r="D46" s="380"/>
      <c r="E46" s="380"/>
      <c r="F46" s="380"/>
    </row>
    <row r="47" customFormat="false" ht="24.4" hidden="false" customHeight="false" outlineLevel="0" collapsed="false">
      <c r="A47" s="162" t="s">
        <v>545</v>
      </c>
      <c r="B47" s="388"/>
      <c r="C47" s="382" t="s">
        <v>508</v>
      </c>
      <c r="D47" s="382" t="s">
        <v>509</v>
      </c>
      <c r="E47" s="382" t="s">
        <v>510</v>
      </c>
      <c r="F47" s="383" t="s">
        <v>511</v>
      </c>
    </row>
    <row r="48" customFormat="false" ht="18" hidden="false" customHeight="true" outlineLevel="0" collapsed="false">
      <c r="A48" s="162" t="s">
        <v>546</v>
      </c>
      <c r="B48" s="388"/>
      <c r="C48" s="122" t="s">
        <v>61</v>
      </c>
      <c r="D48" s="122" t="s">
        <v>61</v>
      </c>
      <c r="E48" s="122" t="s">
        <v>61</v>
      </c>
      <c r="F48" s="122" t="s">
        <v>64</v>
      </c>
    </row>
    <row r="49" customFormat="false" ht="12.8" hidden="false" customHeight="false" outlineLevel="0" collapsed="false">
      <c r="A49" s="162" t="s">
        <v>547</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548</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549</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550</v>
      </c>
      <c r="B52" s="295" t="str">
        <f aca="false">"Certifikatbeteckning: "&amp;A1&amp;", 6/8"</f>
        <v>Certifikatbeteckning: [:id], 6/8</v>
      </c>
      <c r="C52" s="295"/>
      <c r="D52" s="295"/>
      <c r="E52" s="295"/>
      <c r="F52" s="295"/>
    </row>
    <row r="53" customFormat="false" ht="12.8" hidden="false" customHeight="false" outlineLevel="0" collapsed="false">
      <c r="A53" s="370" t="s">
        <v>551</v>
      </c>
      <c r="B53" s="390"/>
    </row>
    <row r="54" customFormat="false" ht="12.8" hidden="false" customHeight="false" outlineLevel="0" collapsed="false">
      <c r="A54" s="370" t="s">
        <v>552</v>
      </c>
    </row>
    <row r="55" customFormat="false" ht="12.8" hidden="false" customHeight="false" outlineLevel="0" collapsed="false">
      <c r="A55" s="370" t="s">
        <v>553</v>
      </c>
    </row>
    <row r="56" customFormat="false" ht="12.8" hidden="false" customHeight="false" outlineLevel="0" collapsed="false">
      <c r="A56" s="370" t="s">
        <v>554</v>
      </c>
    </row>
    <row r="57" customFormat="false" ht="12.8" hidden="false" customHeight="false" outlineLevel="0" collapsed="false">
      <c r="A57" s="370" t="s">
        <v>555</v>
      </c>
    </row>
    <row r="58" customFormat="false" ht="12.8" hidden="false" customHeight="false" outlineLevel="0" collapsed="false">
      <c r="A58" s="370" t="s">
        <v>556</v>
      </c>
    </row>
    <row r="59" customFormat="false" ht="12.8" hidden="false" customHeight="false" outlineLevel="0" collapsed="false">
      <c r="A59" s="370" t="s">
        <v>557</v>
      </c>
    </row>
    <row r="60" customFormat="false" ht="12.8" hidden="false" customHeight="false" outlineLevel="0" collapsed="false">
      <c r="A60" s="370" t="s">
        <v>558</v>
      </c>
    </row>
    <row r="61" customFormat="false" ht="12.8" hidden="false" customHeight="false" outlineLevel="0" collapsed="false">
      <c r="A61" s="370"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75">
      <formula>"*"</formula>
    </cfRule>
  </conditionalFormatting>
  <conditionalFormatting sqref="G49:AMJ51 B27">
    <cfRule type="cellIs" priority="3" operator="equal" aboveAverage="0" equalAverage="0" bottom="0" percent="0" rank="0" text="" dxfId="276">
      <formula>"*"</formula>
    </cfRule>
  </conditionalFormatting>
  <conditionalFormatting sqref="B28:C30">
    <cfRule type="cellIs" priority="4" operator="equal" aboveAverage="0" equalAverage="0" bottom="0" percent="0" rank="0" text="" dxfId="277">
      <formula>"*"</formula>
    </cfRule>
  </conditionalFormatting>
  <conditionalFormatting sqref="B31">
    <cfRule type="cellIs" priority="5" operator="equal" aboveAverage="0" equalAverage="0" bottom="0" percent="0" rank="0" text="" dxfId="278">
      <formula>"*"</formula>
    </cfRule>
  </conditionalFormatting>
  <conditionalFormatting sqref="B17:F19 B11">
    <cfRule type="cellIs" priority="6" operator="equal" aboveAverage="0" equalAverage="0" bottom="0" percent="0" rank="0" text="" dxfId="279">
      <formula>"*"</formula>
    </cfRule>
  </conditionalFormatting>
  <conditionalFormatting sqref="B12:C14">
    <cfRule type="cellIs" priority="7" operator="equal" aboveAverage="0" equalAverage="0" bottom="0" percent="0" rank="0" text="" dxfId="280">
      <formula>"*"</formula>
    </cfRule>
  </conditionalFormatting>
  <conditionalFormatting sqref="B47">
    <cfRule type="cellIs" priority="8" operator="equal" aboveAverage="0" equalAverage="0" bottom="0" percent="0" rank="0" text="" dxfId="281">
      <formula>"*"</formula>
    </cfRule>
  </conditionalFormatting>
  <conditionalFormatting sqref="B49:F51 B43">
    <cfRule type="cellIs" priority="9" operator="equal" aboveAverage="0" equalAverage="0" bottom="0" percent="0" rank="0" text="" dxfId="282">
      <formula>"*"</formula>
    </cfRule>
  </conditionalFormatting>
  <conditionalFormatting sqref="B44:C46 C16:E16 C32:E32 C48:E48">
    <cfRule type="cellIs" priority="10" operator="equal" aboveAverage="0" equalAverage="0" bottom="0" percent="0" rank="0" text="" dxfId="283">
      <formula>"*"</formula>
    </cfRule>
  </conditionalFormatting>
  <conditionalFormatting sqref="F16 F32 F48">
    <cfRule type="cellIs" priority="11" operator="equal" aboveAverage="0" equalAverage="0" bottom="0" percent="0" rank="0" text="" dxfId="284">
      <formula>"*"</formula>
    </cfRule>
  </conditionalFormatting>
  <conditionalFormatting sqref="E15 E31 E47">
    <cfRule type="cellIs" priority="12" operator="equal" aboveAverage="0" equalAverage="0" bottom="0" percent="0" rank="0" text="" dxfId="285">
      <formula>"*"</formula>
    </cfRule>
  </conditionalFormatting>
  <conditionalFormatting sqref="C15 C31 C47">
    <cfRule type="cellIs" priority="13" operator="equal" aboveAverage="0" equalAverage="0" bottom="0" percent="0" rank="0" text="" dxfId="286">
      <formula>"*"</formula>
    </cfRule>
  </conditionalFormatting>
  <conditionalFormatting sqref="D15 D31 D47">
    <cfRule type="cellIs" priority="14" operator="equal" aboveAverage="0" equalAverage="0" bottom="0" percent="0" rank="0" text="" dxfId="287">
      <formula>"*"</formula>
    </cfRule>
  </conditionalFormatting>
  <conditionalFormatting sqref="G32:AMJ32">
    <cfRule type="cellIs" priority="15" operator="equal" aboveAverage="0" equalAverage="0" bottom="0" percent="0" rank="0" text="" dxfId="288">
      <formula>"*"</formula>
    </cfRule>
  </conditionalFormatting>
  <conditionalFormatting sqref="G48:AMJ48">
    <cfRule type="cellIs" priority="16" operator="equal" aboveAverage="0" equalAverage="0" bottom="0" percent="0" rank="0" text="" dxfId="289">
      <formula>"*"</formula>
    </cfRule>
  </conditionalFormatting>
  <conditionalFormatting sqref="G15:AMJ15">
    <cfRule type="cellIs" priority="17" operator="equal" aboveAverage="0" equalAverage="0" bottom="0" percent="0" rank="0" text="" dxfId="290">
      <formula>"*"</formula>
    </cfRule>
  </conditionalFormatting>
  <conditionalFormatting sqref="B15">
    <cfRule type="cellIs" priority="18" operator="equal" aboveAverage="0" equalAverage="0" bottom="0" percent="0" rank="0" text="" dxfId="291">
      <formula>"*"</formula>
    </cfRule>
  </conditionalFormatting>
  <conditionalFormatting sqref="B20 B36">
    <cfRule type="cellIs" priority="19" operator="equal" aboveAverage="0" equalAverage="0" bottom="0" percent="0" rank="0" text="" dxfId="27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560</v>
      </c>
      <c r="B2" s="374" t="s">
        <v>561</v>
      </c>
      <c r="C2" s="104"/>
      <c r="D2" s="375"/>
      <c r="E2" s="375"/>
      <c r="F2" s="376"/>
    </row>
    <row r="3" customFormat="false" ht="12.8" hidden="false" customHeight="false" outlineLevel="0" collapsed="false">
      <c r="A3" s="370" t="s">
        <v>562</v>
      </c>
      <c r="B3" s="377" t="str">
        <f aca="false">A3</f>
        <v>[:huomiot :iv-ilmastointi :teksti-sv]</v>
      </c>
      <c r="C3" s="377"/>
      <c r="D3" s="377"/>
      <c r="E3" s="377"/>
      <c r="F3" s="377"/>
    </row>
    <row r="4" customFormat="false" ht="12.8" hidden="false" customHeight="false" outlineLevel="0" collapsed="false">
      <c r="A4" s="370" t="s">
        <v>563</v>
      </c>
      <c r="B4" s="377"/>
      <c r="C4" s="377"/>
      <c r="D4" s="377"/>
      <c r="E4" s="377"/>
      <c r="F4" s="377"/>
    </row>
    <row r="5" customFormat="false" ht="12.8" hidden="false" customHeight="false" outlineLevel="0" collapsed="false">
      <c r="A5" s="370" t="s">
        <v>564</v>
      </c>
      <c r="B5" s="377"/>
      <c r="C5" s="377"/>
      <c r="D5" s="377"/>
      <c r="E5" s="377"/>
      <c r="F5" s="377"/>
      <c r="G5" s="5"/>
    </row>
    <row r="6" customFormat="false" ht="12.8" hidden="false" customHeight="false" outlineLevel="0" collapsed="false">
      <c r="A6" s="370" t="s">
        <v>565</v>
      </c>
      <c r="B6" s="377"/>
      <c r="C6" s="377"/>
      <c r="D6" s="377"/>
      <c r="E6" s="377"/>
      <c r="F6" s="377"/>
      <c r="G6" s="14"/>
    </row>
    <row r="7" customFormat="false" ht="12.8" hidden="false" customHeight="false" outlineLevel="0" collapsed="false">
      <c r="A7" s="370" t="s">
        <v>566</v>
      </c>
      <c r="B7" s="377"/>
      <c r="C7" s="377"/>
      <c r="D7" s="377"/>
      <c r="E7" s="377"/>
      <c r="F7" s="377"/>
    </row>
    <row r="8" customFormat="false" ht="12.8" hidden="false" customHeight="false" outlineLevel="0" collapsed="false">
      <c r="A8" s="370" t="s">
        <v>567</v>
      </c>
      <c r="B8" s="377"/>
      <c r="C8" s="377"/>
      <c r="D8" s="377"/>
      <c r="E8" s="377"/>
      <c r="F8" s="377"/>
    </row>
    <row r="9" customFormat="false" ht="12.8" hidden="false" customHeight="false" outlineLevel="0" collapsed="false">
      <c r="A9" s="370" t="s">
        <v>568</v>
      </c>
      <c r="B9" s="377"/>
      <c r="C9" s="377"/>
      <c r="D9" s="377"/>
      <c r="E9" s="377"/>
      <c r="F9" s="377"/>
    </row>
    <row r="10" customFormat="false" ht="21.75" hidden="false" customHeight="true" outlineLevel="0" collapsed="false">
      <c r="A10" s="162" t="s">
        <v>569</v>
      </c>
      <c r="B10" s="391" t="s">
        <v>503</v>
      </c>
      <c r="C10" s="391"/>
      <c r="D10" s="391"/>
      <c r="E10" s="391"/>
      <c r="F10" s="391"/>
    </row>
    <row r="11" customFormat="false" ht="12.8" hidden="false" customHeight="false" outlineLevel="0" collapsed="false">
      <c r="A11" s="162" t="s">
        <v>570</v>
      </c>
      <c r="B11" s="379" t="n">
        <v>1</v>
      </c>
      <c r="C11" s="392" t="str">
        <f aca="false">A5</f>
        <v>[:huomiot :iv-ilmastointi :toimenpide 0 :nimi-sv]</v>
      </c>
      <c r="D11" s="392"/>
      <c r="E11" s="392"/>
      <c r="F11" s="392"/>
    </row>
    <row r="12" customFormat="false" ht="12.8" hidden="false" customHeight="false" outlineLevel="0" collapsed="false">
      <c r="A12" s="162" t="s">
        <v>571</v>
      </c>
      <c r="B12" s="379" t="n">
        <v>2</v>
      </c>
      <c r="C12" s="392" t="str">
        <f aca="false">A7</f>
        <v>[:huomiot :iv-ilmastointi :toimenpide 1 :nimi-sv]</v>
      </c>
      <c r="D12" s="392"/>
      <c r="E12" s="392"/>
      <c r="F12" s="392"/>
    </row>
    <row r="13" customFormat="false" ht="12.8" hidden="false" customHeight="false" outlineLevel="0" collapsed="false">
      <c r="A13" s="162" t="s">
        <v>572</v>
      </c>
      <c r="B13" s="379" t="n">
        <v>3</v>
      </c>
      <c r="C13" s="392" t="str">
        <f aca="false">A9</f>
        <v>[:huomiot :iv-ilmastointi :toimenpide 2 :nimi-sv]</v>
      </c>
      <c r="D13" s="392"/>
      <c r="E13" s="392"/>
      <c r="F13" s="392"/>
    </row>
    <row r="14" customFormat="false" ht="24.4" hidden="false" customHeight="false" outlineLevel="0" collapsed="false">
      <c r="A14" s="162" t="s">
        <v>573</v>
      </c>
      <c r="B14" s="388"/>
      <c r="C14" s="382" t="s">
        <v>508</v>
      </c>
      <c r="D14" s="382" t="s">
        <v>509</v>
      </c>
      <c r="E14" s="382" t="s">
        <v>510</v>
      </c>
      <c r="F14" s="383" t="s">
        <v>511</v>
      </c>
    </row>
    <row r="15" customFormat="false" ht="18" hidden="false" customHeight="true" outlineLevel="0" collapsed="false">
      <c r="A15" s="162" t="s">
        <v>574</v>
      </c>
      <c r="B15" s="388"/>
      <c r="C15" s="122" t="s">
        <v>61</v>
      </c>
      <c r="D15" s="122" t="s">
        <v>61</v>
      </c>
      <c r="E15" s="122" t="s">
        <v>61</v>
      </c>
      <c r="F15" s="122" t="s">
        <v>64</v>
      </c>
    </row>
    <row r="16" customFormat="false" ht="12.8" hidden="false" customHeight="false" outlineLevel="0" collapsed="false">
      <c r="A16" s="162" t="s">
        <v>575</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576</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577</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578</v>
      </c>
      <c r="B19" s="386" t="s">
        <v>579</v>
      </c>
      <c r="C19" s="389"/>
      <c r="D19" s="15"/>
      <c r="E19" s="15"/>
      <c r="F19" s="387"/>
    </row>
    <row r="20" customFormat="false" ht="12.8" hidden="false" customHeight="false" outlineLevel="0" collapsed="false">
      <c r="A20" s="162" t="s">
        <v>580</v>
      </c>
      <c r="B20" s="377" t="str">
        <f aca="false">A23</f>
        <v>[:huomiot :valaistus-muut :teksti-sv]</v>
      </c>
      <c r="C20" s="377"/>
      <c r="D20" s="377"/>
      <c r="E20" s="377"/>
      <c r="F20" s="377"/>
    </row>
    <row r="21" customFormat="false" ht="12.8" hidden="false" customHeight="false" outlineLevel="0" collapsed="false">
      <c r="A21" s="162" t="s">
        <v>581</v>
      </c>
      <c r="B21" s="377"/>
      <c r="C21" s="377"/>
      <c r="D21" s="377"/>
      <c r="E21" s="377"/>
      <c r="F21" s="377"/>
    </row>
    <row r="22" customFormat="false" ht="12.8" hidden="false" customHeight="false" outlineLevel="0" collapsed="false">
      <c r="A22" s="162" t="s">
        <v>582</v>
      </c>
      <c r="B22" s="377"/>
      <c r="C22" s="377"/>
      <c r="D22" s="377"/>
      <c r="E22" s="377"/>
      <c r="F22" s="377"/>
    </row>
    <row r="23" customFormat="false" ht="12.8" hidden="false" customHeight="false" outlineLevel="0" collapsed="false">
      <c r="A23" s="162" t="s">
        <v>583</v>
      </c>
      <c r="B23" s="377"/>
      <c r="C23" s="377"/>
      <c r="D23" s="377"/>
      <c r="E23" s="377"/>
      <c r="F23" s="377"/>
    </row>
    <row r="24" customFormat="false" ht="12.8" hidden="false" customHeight="false" outlineLevel="0" collapsed="false">
      <c r="A24" s="162" t="s">
        <v>584</v>
      </c>
      <c r="B24" s="377"/>
      <c r="C24" s="377"/>
      <c r="D24" s="377"/>
      <c r="E24" s="377"/>
      <c r="F24" s="377"/>
    </row>
    <row r="25" customFormat="false" ht="12.8" hidden="false" customHeight="false" outlineLevel="0" collapsed="false">
      <c r="A25" s="162" t="s">
        <v>585</v>
      </c>
      <c r="B25" s="377"/>
      <c r="C25" s="377"/>
      <c r="D25" s="377"/>
      <c r="E25" s="377"/>
      <c r="F25" s="377"/>
    </row>
    <row r="26" customFormat="false" ht="12.8" hidden="false" customHeight="false" outlineLevel="0" collapsed="false">
      <c r="A26" s="162" t="s">
        <v>586</v>
      </c>
      <c r="B26" s="377"/>
      <c r="C26" s="377"/>
      <c r="D26" s="377"/>
      <c r="E26" s="377"/>
      <c r="F26" s="377"/>
    </row>
    <row r="27" customFormat="false" ht="21.75" hidden="false" customHeight="true" outlineLevel="0" collapsed="false">
      <c r="A27" s="162" t="s">
        <v>587</v>
      </c>
      <c r="B27" s="391" t="s">
        <v>503</v>
      </c>
      <c r="C27" s="391"/>
      <c r="D27" s="391"/>
      <c r="E27" s="391"/>
      <c r="F27" s="391"/>
    </row>
    <row r="28" customFormat="false" ht="12.8" hidden="false" customHeight="false" outlineLevel="0" collapsed="false">
      <c r="A28" s="162" t="s">
        <v>588</v>
      </c>
      <c r="B28" s="379" t="n">
        <v>1</v>
      </c>
      <c r="C28" s="392" t="str">
        <f aca="false">A25</f>
        <v>[:huomiot :valaistus-muut :toimenpide 0 :nimi-sv]</v>
      </c>
      <c r="D28" s="392"/>
      <c r="E28" s="392"/>
      <c r="F28" s="392"/>
    </row>
    <row r="29" customFormat="false" ht="12.8" hidden="false" customHeight="false" outlineLevel="0" collapsed="false">
      <c r="A29" s="162" t="s">
        <v>589</v>
      </c>
      <c r="B29" s="379" t="n">
        <v>2</v>
      </c>
      <c r="C29" s="392" t="str">
        <f aca="false">A27</f>
        <v>[:huomiot :valaistus-muut :toimenpide 1 :nimi-sv]</v>
      </c>
      <c r="D29" s="392"/>
      <c r="E29" s="392"/>
      <c r="F29" s="392"/>
    </row>
    <row r="30" customFormat="false" ht="12.8" hidden="false" customHeight="false" outlineLevel="0" collapsed="false">
      <c r="A30" s="162" t="s">
        <v>590</v>
      </c>
      <c r="B30" s="379" t="n">
        <v>3</v>
      </c>
      <c r="C30" s="392" t="str">
        <f aca="false">A29</f>
        <v>[:huomiot :valaistus-muut :toimenpide 2 :nimi-sv]</v>
      </c>
      <c r="D30" s="392"/>
      <c r="E30" s="392"/>
      <c r="F30" s="392"/>
    </row>
    <row r="31" customFormat="false" ht="24.75" hidden="false" customHeight="true" outlineLevel="0" collapsed="false">
      <c r="A31" s="162" t="s">
        <v>591</v>
      </c>
      <c r="B31" s="388"/>
      <c r="C31" s="382" t="s">
        <v>508</v>
      </c>
      <c r="D31" s="382" t="s">
        <v>509</v>
      </c>
      <c r="E31" s="382" t="s">
        <v>510</v>
      </c>
      <c r="F31" s="383" t="s">
        <v>511</v>
      </c>
    </row>
    <row r="32" customFormat="false" ht="18" hidden="false" customHeight="true" outlineLevel="0" collapsed="false">
      <c r="A32" s="162" t="s">
        <v>592</v>
      </c>
      <c r="B32" s="388"/>
      <c r="C32" s="122" t="s">
        <v>61</v>
      </c>
      <c r="D32" s="122" t="s">
        <v>61</v>
      </c>
      <c r="E32" s="122" t="s">
        <v>61</v>
      </c>
      <c r="F32" s="122" t="s">
        <v>64</v>
      </c>
    </row>
    <row r="33" customFormat="false" ht="12.8" hidden="false" customHeight="false" outlineLevel="0" collapsed="false">
      <c r="A33" s="162" t="s">
        <v>593</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594</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595</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596</v>
      </c>
      <c r="B36" s="393" t="s">
        <v>597</v>
      </c>
      <c r="C36" s="393"/>
      <c r="D36" s="393"/>
      <c r="E36" s="393"/>
      <c r="F36" s="393"/>
    </row>
    <row r="37" customFormat="false" ht="12.8" hidden="false" customHeight="false" outlineLevel="0" collapsed="false">
      <c r="A37" s="162" t="s">
        <v>598</v>
      </c>
      <c r="B37" s="377" t="str">
        <f aca="false">A43</f>
        <v>[:huomiot :suositukset-sv]</v>
      </c>
      <c r="C37" s="377"/>
      <c r="D37" s="377"/>
      <c r="E37" s="377"/>
      <c r="F37" s="377"/>
    </row>
    <row r="38" customFormat="false" ht="12.8" hidden="false" customHeight="false" outlineLevel="0" collapsed="false">
      <c r="A38" s="162" t="s">
        <v>599</v>
      </c>
      <c r="B38" s="377"/>
      <c r="C38" s="377"/>
      <c r="D38" s="377"/>
      <c r="E38" s="377"/>
      <c r="F38" s="377"/>
    </row>
    <row r="39" customFormat="false" ht="12.8" hidden="false" customHeight="false" outlineLevel="0" collapsed="false">
      <c r="A39" s="162" t="s">
        <v>600</v>
      </c>
      <c r="B39" s="377"/>
      <c r="C39" s="377"/>
      <c r="D39" s="377"/>
      <c r="E39" s="377"/>
      <c r="F39" s="377"/>
    </row>
    <row r="40" customFormat="false" ht="12.8" hidden="false" customHeight="false" outlineLevel="0" collapsed="false">
      <c r="A40" s="162" t="s">
        <v>601</v>
      </c>
      <c r="B40" s="377"/>
      <c r="C40" s="377"/>
      <c r="D40" s="377"/>
      <c r="E40" s="377"/>
      <c r="F40" s="377"/>
    </row>
    <row r="41" customFormat="false" ht="12.8" hidden="false" customHeight="false" outlineLevel="0" collapsed="false">
      <c r="A41" s="162" t="s">
        <v>602</v>
      </c>
      <c r="B41" s="377"/>
      <c r="C41" s="377"/>
      <c r="D41" s="377"/>
      <c r="E41" s="377"/>
      <c r="F41" s="377"/>
    </row>
    <row r="42" customFormat="false" ht="12.8" hidden="false" customHeight="false" outlineLevel="0" collapsed="false">
      <c r="A42" s="162" t="s">
        <v>603</v>
      </c>
      <c r="B42" s="377"/>
      <c r="C42" s="377"/>
      <c r="D42" s="377"/>
      <c r="E42" s="377"/>
      <c r="F42" s="377"/>
    </row>
    <row r="43" customFormat="false" ht="12.8" hidden="false" customHeight="false" outlineLevel="0" collapsed="false">
      <c r="A43" s="162" t="s">
        <v>604</v>
      </c>
      <c r="B43" s="377"/>
      <c r="C43" s="377"/>
      <c r="D43" s="377"/>
      <c r="E43" s="377"/>
      <c r="F43" s="377"/>
    </row>
    <row r="44" customFormat="false" ht="19.35" hidden="false" customHeight="true" outlineLevel="0" collapsed="false">
      <c r="A44" s="162" t="s">
        <v>605</v>
      </c>
      <c r="B44" s="377"/>
      <c r="C44" s="377"/>
      <c r="D44" s="377"/>
      <c r="E44" s="377"/>
      <c r="F44" s="377"/>
    </row>
    <row r="45" customFormat="false" ht="12.8" hidden="false" customHeight="false" outlineLevel="0" collapsed="false">
      <c r="A45" s="162" t="s">
        <v>606</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607</v>
      </c>
      <c r="C52" s="104"/>
      <c r="D52" s="375"/>
      <c r="E52" s="375"/>
      <c r="F52" s="376"/>
    </row>
    <row r="53" customFormat="false" ht="7.5" hidden="false" customHeight="true" outlineLevel="0" collapsed="false">
      <c r="A53" s="162"/>
      <c r="B53" s="160"/>
      <c r="C53" s="6"/>
      <c r="D53" s="5"/>
      <c r="E53" s="5"/>
      <c r="F53" s="394"/>
    </row>
    <row r="54" customFormat="false" ht="11.5" hidden="false" customHeight="true" outlineLevel="0" collapsed="false">
      <c r="A54" s="162"/>
      <c r="B54" s="336" t="s">
        <v>608</v>
      </c>
      <c r="C54" s="336"/>
      <c r="D54" s="336"/>
      <c r="E54" s="336"/>
      <c r="F54" s="336"/>
    </row>
    <row r="55" customFormat="false" ht="15.1" hidden="false" customHeight="true" outlineLevel="0" collapsed="false">
      <c r="A55" s="162"/>
      <c r="B55" s="395" t="str">
        <f aca="false">A45</f>
        <v>[:huomiot :lisatietoja-sv]</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"Certifikatbeteckning: "&amp;A1&amp;", 7/8"</f>
        <v>Certifikatbeteckning: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292">
      <formula>"*"</formula>
    </cfRule>
  </conditionalFormatting>
  <conditionalFormatting sqref="B14">
    <cfRule type="cellIs" priority="3" operator="equal" aboveAverage="0" equalAverage="0" bottom="0" percent="0" rank="0" text="" dxfId="293">
      <formula>"*"</formula>
    </cfRule>
  </conditionalFormatting>
  <conditionalFormatting sqref="B28:C30 B33:F35">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44:B50">
    <cfRule type="cellIs" priority="6" operator="equal" aboveAverage="0" equalAverage="0" bottom="0" percent="0" rank="0" text="" dxfId="296">
      <formula>"*"</formula>
    </cfRule>
  </conditionalFormatting>
  <conditionalFormatting sqref="G32:AMJ32">
    <cfRule type="cellIs" priority="7" operator="equal" aboveAverage="0" equalAverage="0" bottom="0" percent="0" rank="0" text="" dxfId="297">
      <formula>"*"</formula>
    </cfRule>
  </conditionalFormatting>
  <conditionalFormatting sqref="G15:AMJ15">
    <cfRule type="cellIs" priority="8" operator="equal" aboveAverage="0" equalAverage="0" bottom="0" percent="0" rank="0" text="" dxfId="298">
      <formula>"*"</formula>
    </cfRule>
  </conditionalFormatting>
  <conditionalFormatting sqref="B2 B10 B19 B36 B52">
    <cfRule type="cellIs" priority="9" operator="equal" aboveAverage="0" equalAverage="0" bottom="0" percent="0" rank="0" text="" dxfId="288">
      <formula>"*"</formula>
    </cfRule>
  </conditionalFormatting>
  <conditionalFormatting sqref="E14 E31">
    <cfRule type="cellIs" priority="10" operator="equal" aboveAverage="0" equalAverage="0" bottom="0" percent="0" rank="0" text="" dxfId="285">
      <formula>"*"</formula>
    </cfRule>
  </conditionalFormatting>
  <conditionalFormatting sqref="C14 C31">
    <cfRule type="cellIs" priority="11" operator="equal" aboveAverage="0" equalAverage="0" bottom="0" percent="0" rank="0" text="" dxfId="286">
      <formula>"*"</formula>
    </cfRule>
  </conditionalFormatting>
  <conditionalFormatting sqref="D14 D31">
    <cfRule type="cellIs" priority="12" operator="equal" aboveAverage="0" equalAverage="0" bottom="0" percent="0" rank="0" text="" dxfId="287">
      <formula>"*"</formula>
    </cfRule>
  </conditionalFormatting>
  <conditionalFormatting sqref="C15:E15 C32:E32">
    <cfRule type="cellIs" priority="13" operator="equal" aboveAverage="0" equalAverage="0" bottom="0" percent="0" rank="0" text="" dxfId="283">
      <formula>"*"</formula>
    </cfRule>
  </conditionalFormatting>
  <conditionalFormatting sqref="F15 F32">
    <cfRule type="cellIs" priority="14" operator="equal" aboveAverage="0" equalAverage="0" bottom="0" percent="0" rank="0" text="" dxfId="284">
      <formula>"*"</formula>
    </cfRule>
  </conditionalFormatting>
  <conditionalFormatting sqref="B27">
    <cfRule type="cellIs" priority="15" operator="equal" aboveAverage="0" equalAverage="0" bottom="0" percent="0" rank="0" text="" dxfId="29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B62" activeCellId="0" sqref="B62"/>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609</v>
      </c>
      <c r="B2" s="396"/>
      <c r="C2" s="397" t="s">
        <v>610</v>
      </c>
      <c r="D2" s="397"/>
      <c r="E2" s="397"/>
      <c r="F2" s="397"/>
      <c r="G2" s="397"/>
      <c r="H2" s="397"/>
      <c r="I2" s="397"/>
      <c r="J2" s="397"/>
      <c r="K2" s="397"/>
      <c r="L2" s="397"/>
      <c r="M2" s="397"/>
    </row>
    <row r="3" customFormat="false" ht="12.95" hidden="false" customHeight="true" outlineLevel="0" collapsed="false">
      <c r="A3" s="370" t="s">
        <v>611</v>
      </c>
      <c r="B3" s="361"/>
      <c r="C3" s="398" t="str">
        <f aca="false">A3</f>
        <v>[:lisamerkintoja-sv]</v>
      </c>
      <c r="D3" s="398"/>
      <c r="E3" s="398"/>
      <c r="F3" s="398"/>
      <c r="G3" s="398"/>
      <c r="H3" s="398"/>
      <c r="I3" s="398"/>
      <c r="J3" s="398"/>
      <c r="K3" s="398"/>
      <c r="L3" s="398"/>
      <c r="M3" s="398"/>
    </row>
    <row r="4" customFormat="false" ht="12.95" hidden="false" customHeight="true" outlineLevel="0" collapsed="false">
      <c r="A4" s="370" t="s">
        <v>612</v>
      </c>
      <c r="B4" s="361"/>
      <c r="C4" s="398"/>
      <c r="D4" s="398"/>
      <c r="E4" s="398"/>
      <c r="F4" s="398"/>
      <c r="G4" s="398"/>
      <c r="H4" s="398"/>
      <c r="I4" s="398"/>
      <c r="J4" s="398"/>
      <c r="K4" s="398"/>
      <c r="L4" s="398"/>
      <c r="M4" s="398"/>
    </row>
    <row r="5" customFormat="false" ht="12.95" hidden="false" customHeight="true" outlineLevel="0" collapsed="false">
      <c r="A5" s="370" t="s">
        <v>613</v>
      </c>
      <c r="B5" s="361"/>
      <c r="C5" s="398"/>
      <c r="D5" s="398"/>
      <c r="E5" s="398"/>
      <c r="F5" s="398"/>
      <c r="G5" s="398"/>
      <c r="H5" s="398"/>
      <c r="I5" s="398"/>
      <c r="J5" s="398"/>
      <c r="K5" s="398"/>
      <c r="L5" s="398"/>
      <c r="M5" s="398"/>
    </row>
    <row r="6" customFormat="false" ht="12.95" hidden="false" customHeight="true" outlineLevel="0" collapsed="false">
      <c r="A6" s="370" t="s">
        <v>614</v>
      </c>
      <c r="B6" s="361"/>
      <c r="C6" s="398"/>
      <c r="D6" s="398"/>
      <c r="E6" s="398"/>
      <c r="F6" s="398"/>
      <c r="G6" s="398"/>
      <c r="H6" s="398"/>
      <c r="I6" s="398"/>
      <c r="J6" s="398"/>
      <c r="K6" s="398"/>
      <c r="L6" s="398"/>
      <c r="M6" s="398"/>
      <c r="N6" s="5"/>
    </row>
    <row r="7" customFormat="false" ht="12.95" hidden="false" customHeight="true" outlineLevel="0" collapsed="false">
      <c r="A7" s="370" t="s">
        <v>615</v>
      </c>
      <c r="B7" s="361"/>
      <c r="C7" s="398"/>
      <c r="D7" s="398"/>
      <c r="E7" s="398"/>
      <c r="F7" s="398"/>
      <c r="G7" s="398"/>
      <c r="H7" s="398"/>
      <c r="I7" s="398"/>
      <c r="J7" s="398"/>
      <c r="K7" s="398"/>
      <c r="L7" s="398"/>
      <c r="M7" s="398"/>
      <c r="N7" s="14"/>
      <c r="O7" s="234"/>
    </row>
    <row r="8" customFormat="false" ht="12.95" hidden="false" customHeight="true" outlineLevel="0" collapsed="false">
      <c r="A8" s="370" t="s">
        <v>616</v>
      </c>
      <c r="B8" s="361"/>
      <c r="C8" s="398"/>
      <c r="D8" s="398"/>
      <c r="E8" s="398"/>
      <c r="F8" s="398"/>
      <c r="G8" s="398"/>
      <c r="H8" s="398"/>
      <c r="I8" s="398"/>
      <c r="J8" s="398"/>
      <c r="K8" s="398"/>
      <c r="L8" s="398"/>
      <c r="M8" s="398"/>
    </row>
    <row r="9" customFormat="false" ht="12.95" hidden="false" customHeight="true" outlineLevel="0" collapsed="false">
      <c r="A9" s="370" t="s">
        <v>617</v>
      </c>
      <c r="B9" s="361"/>
      <c r="C9" s="398"/>
      <c r="D9" s="398"/>
      <c r="E9" s="398"/>
      <c r="F9" s="398"/>
      <c r="G9" s="398"/>
      <c r="H9" s="398"/>
      <c r="I9" s="398"/>
      <c r="J9" s="398"/>
      <c r="K9" s="398"/>
      <c r="L9" s="398"/>
      <c r="M9" s="398"/>
      <c r="P9" s="234"/>
    </row>
    <row r="10" customFormat="false" ht="12.95" hidden="false" customHeight="true" outlineLevel="0" collapsed="false">
      <c r="A10" s="370" t="s">
        <v>618</v>
      </c>
      <c r="B10" s="361"/>
      <c r="C10" s="398"/>
      <c r="D10" s="398"/>
      <c r="E10" s="398"/>
      <c r="F10" s="398"/>
      <c r="G10" s="398"/>
      <c r="H10" s="398"/>
      <c r="I10" s="398"/>
      <c r="J10" s="398"/>
      <c r="K10" s="398"/>
      <c r="L10" s="398"/>
      <c r="M10" s="398"/>
    </row>
    <row r="11" customFormat="false" ht="12.95" hidden="false" customHeight="true" outlineLevel="0" collapsed="false">
      <c r="A11" s="370" t="s">
        <v>619</v>
      </c>
      <c r="B11" s="361"/>
      <c r="C11" s="398"/>
      <c r="D11" s="398"/>
      <c r="E11" s="398"/>
      <c r="F11" s="398"/>
      <c r="G11" s="398"/>
      <c r="H11" s="398"/>
      <c r="I11" s="398"/>
      <c r="J11" s="398"/>
      <c r="K11" s="398"/>
      <c r="L11" s="398"/>
      <c r="M11" s="398"/>
    </row>
    <row r="12" customFormat="false" ht="12.95" hidden="false" customHeight="true" outlineLevel="0" collapsed="false">
      <c r="A12" s="370" t="s">
        <v>620</v>
      </c>
      <c r="B12" s="361"/>
      <c r="C12" s="398"/>
      <c r="D12" s="398"/>
      <c r="E12" s="398"/>
      <c r="F12" s="398"/>
      <c r="G12" s="398"/>
      <c r="H12" s="398"/>
      <c r="I12" s="398"/>
      <c r="J12" s="398"/>
      <c r="K12" s="398"/>
      <c r="L12" s="398"/>
      <c r="M12" s="398"/>
    </row>
    <row r="13" customFormat="false" ht="12.95" hidden="false" customHeight="true" outlineLevel="0" collapsed="false">
      <c r="A13" s="370" t="s">
        <v>621</v>
      </c>
      <c r="B13" s="361"/>
      <c r="C13" s="398"/>
      <c r="D13" s="398"/>
      <c r="E13" s="398"/>
      <c r="F13" s="398"/>
      <c r="G13" s="398"/>
      <c r="H13" s="398"/>
      <c r="I13" s="398"/>
      <c r="J13" s="398"/>
      <c r="K13" s="398"/>
      <c r="L13" s="398"/>
      <c r="M13" s="398"/>
    </row>
    <row r="14" customFormat="false" ht="12.95" hidden="false" customHeight="true" outlineLevel="0" collapsed="false">
      <c r="A14" s="370" t="s">
        <v>622</v>
      </c>
      <c r="B14" s="361"/>
      <c r="C14" s="398"/>
      <c r="D14" s="398"/>
      <c r="E14" s="398"/>
      <c r="F14" s="398"/>
      <c r="G14" s="398"/>
      <c r="H14" s="398"/>
      <c r="I14" s="398"/>
      <c r="J14" s="398"/>
      <c r="K14" s="398"/>
      <c r="L14" s="398"/>
      <c r="M14" s="398"/>
    </row>
    <row r="15" customFormat="false" ht="12.95" hidden="false" customHeight="true" outlineLevel="0" collapsed="false">
      <c r="A15" s="370" t="s">
        <v>623</v>
      </c>
      <c r="B15" s="361"/>
      <c r="C15" s="398"/>
      <c r="D15" s="398"/>
      <c r="E15" s="398"/>
      <c r="F15" s="398"/>
      <c r="G15" s="398"/>
      <c r="H15" s="398"/>
      <c r="I15" s="398"/>
      <c r="J15" s="398"/>
      <c r="K15" s="398"/>
      <c r="L15" s="398"/>
      <c r="M15" s="398"/>
    </row>
    <row r="16" customFormat="false" ht="12.95" hidden="false" customHeight="true" outlineLevel="0" collapsed="false">
      <c r="A16" s="370" t="s">
        <v>624</v>
      </c>
      <c r="B16" s="361"/>
      <c r="C16" s="398"/>
      <c r="D16" s="398"/>
      <c r="E16" s="398"/>
      <c r="F16" s="398"/>
      <c r="G16" s="398"/>
      <c r="H16" s="398"/>
      <c r="I16" s="398"/>
      <c r="J16" s="398"/>
      <c r="K16" s="398"/>
      <c r="L16" s="398"/>
      <c r="M16" s="398"/>
    </row>
    <row r="17" customFormat="false" ht="12.95" hidden="false" customHeight="true" outlineLevel="0" collapsed="false">
      <c r="A17" s="370" t="s">
        <v>625</v>
      </c>
      <c r="B17" s="361"/>
      <c r="C17" s="398"/>
      <c r="D17" s="398"/>
      <c r="E17" s="398"/>
      <c r="F17" s="398"/>
      <c r="G17" s="398"/>
      <c r="H17" s="398"/>
      <c r="I17" s="398"/>
      <c r="J17" s="398"/>
      <c r="K17" s="398"/>
      <c r="L17" s="398"/>
      <c r="M17" s="398"/>
    </row>
    <row r="18" customFormat="false" ht="12.95" hidden="false" customHeight="true" outlineLevel="0" collapsed="false">
      <c r="A18" s="370" t="s">
        <v>626</v>
      </c>
      <c r="B18" s="361"/>
      <c r="C18" s="398"/>
      <c r="D18" s="398"/>
      <c r="E18" s="398"/>
      <c r="F18" s="398"/>
      <c r="G18" s="398"/>
      <c r="H18" s="398"/>
      <c r="I18" s="398"/>
      <c r="J18" s="398"/>
      <c r="K18" s="398"/>
      <c r="L18" s="398"/>
      <c r="M18" s="398"/>
    </row>
    <row r="19" customFormat="false" ht="12.95" hidden="false" customHeight="true" outlineLevel="0" collapsed="false">
      <c r="A19" s="370" t="s">
        <v>627</v>
      </c>
      <c r="B19" s="361"/>
      <c r="C19" s="398"/>
      <c r="D19" s="398"/>
      <c r="E19" s="398"/>
      <c r="F19" s="398"/>
      <c r="G19" s="398"/>
      <c r="H19" s="398"/>
      <c r="I19" s="398"/>
      <c r="J19" s="398"/>
      <c r="K19" s="398"/>
      <c r="L19" s="398"/>
      <c r="M19" s="398"/>
    </row>
    <row r="20" customFormat="false" ht="12.95" hidden="false" customHeight="true" outlineLevel="0" collapsed="false">
      <c r="A20" s="370" t="s">
        <v>628</v>
      </c>
      <c r="B20" s="361"/>
      <c r="C20" s="398"/>
      <c r="D20" s="398"/>
      <c r="E20" s="398"/>
      <c r="F20" s="398"/>
      <c r="G20" s="398"/>
      <c r="H20" s="398"/>
      <c r="I20" s="398"/>
      <c r="J20" s="398"/>
      <c r="K20" s="398"/>
      <c r="L20" s="398"/>
      <c r="M20" s="398"/>
    </row>
    <row r="21" customFormat="false" ht="12.95" hidden="false" customHeight="true" outlineLevel="0" collapsed="false">
      <c r="A21" s="370" t="s">
        <v>629</v>
      </c>
      <c r="B21" s="361"/>
      <c r="C21" s="398"/>
      <c r="D21" s="398"/>
      <c r="E21" s="398"/>
      <c r="F21" s="398"/>
      <c r="G21" s="398"/>
      <c r="H21" s="398"/>
      <c r="I21" s="398"/>
      <c r="J21" s="398"/>
      <c r="K21" s="398"/>
      <c r="L21" s="398"/>
      <c r="M21" s="398"/>
    </row>
    <row r="22" customFormat="false" ht="12.95" hidden="false" customHeight="true" outlineLevel="0" collapsed="false">
      <c r="A22" s="370" t="s">
        <v>630</v>
      </c>
      <c r="B22" s="361"/>
      <c r="C22" s="398"/>
      <c r="D22" s="398"/>
      <c r="E22" s="398"/>
      <c r="F22" s="398"/>
      <c r="G22" s="398"/>
      <c r="H22" s="398"/>
      <c r="I22" s="398"/>
      <c r="J22" s="398"/>
      <c r="K22" s="398"/>
      <c r="L22" s="398"/>
      <c r="M22" s="398"/>
    </row>
    <row r="23" customFormat="false" ht="12.95" hidden="false" customHeight="true" outlineLevel="0" collapsed="false">
      <c r="A23" s="370" t="s">
        <v>631</v>
      </c>
      <c r="B23" s="361"/>
      <c r="C23" s="398"/>
      <c r="D23" s="398"/>
      <c r="E23" s="398"/>
      <c r="F23" s="398"/>
      <c r="G23" s="398"/>
      <c r="H23" s="398"/>
      <c r="I23" s="398"/>
      <c r="J23" s="398"/>
      <c r="K23" s="398"/>
      <c r="L23" s="398"/>
      <c r="M23" s="398"/>
    </row>
    <row r="24" customFormat="false" ht="12.95" hidden="false" customHeight="true" outlineLevel="0" collapsed="false">
      <c r="A24" s="370" t="s">
        <v>632</v>
      </c>
      <c r="B24" s="361"/>
      <c r="C24" s="398"/>
      <c r="D24" s="398"/>
      <c r="E24" s="398"/>
      <c r="F24" s="398"/>
      <c r="G24" s="398"/>
      <c r="H24" s="398"/>
      <c r="I24" s="398"/>
      <c r="J24" s="398"/>
      <c r="K24" s="398"/>
      <c r="L24" s="398"/>
      <c r="M24" s="398"/>
    </row>
    <row r="25" customFormat="false" ht="12.95" hidden="false" customHeight="true" outlineLevel="0" collapsed="false">
      <c r="A25" s="370" t="s">
        <v>633</v>
      </c>
      <c r="B25" s="361"/>
      <c r="C25" s="398"/>
      <c r="D25" s="398"/>
      <c r="E25" s="398"/>
      <c r="F25" s="398"/>
      <c r="G25" s="398"/>
      <c r="H25" s="398"/>
      <c r="I25" s="398"/>
      <c r="J25" s="398"/>
      <c r="K25" s="398"/>
      <c r="L25" s="398"/>
      <c r="M25" s="398"/>
    </row>
    <row r="26" customFormat="false" ht="12.95" hidden="false" customHeight="true" outlineLevel="0" collapsed="false">
      <c r="A26" s="370" t="s">
        <v>634</v>
      </c>
      <c r="B26" s="361"/>
      <c r="C26" s="398"/>
      <c r="D26" s="398"/>
      <c r="E26" s="398"/>
      <c r="F26" s="398"/>
      <c r="G26" s="398"/>
      <c r="H26" s="398"/>
      <c r="I26" s="398"/>
      <c r="J26" s="398"/>
      <c r="K26" s="398"/>
      <c r="L26" s="398"/>
      <c r="M26" s="398"/>
    </row>
    <row r="27" customFormat="false" ht="12.95" hidden="false" customHeight="true" outlineLevel="0" collapsed="false">
      <c r="A27" s="370" t="s">
        <v>635</v>
      </c>
      <c r="B27" s="361"/>
      <c r="C27" s="398"/>
      <c r="D27" s="398"/>
      <c r="E27" s="398"/>
      <c r="F27" s="398"/>
      <c r="G27" s="398"/>
      <c r="H27" s="398"/>
      <c r="I27" s="398"/>
      <c r="J27" s="398"/>
      <c r="K27" s="398"/>
      <c r="L27" s="398"/>
      <c r="M27" s="398"/>
      <c r="Q27" s="234"/>
    </row>
    <row r="28" customFormat="false" ht="12.95" hidden="false" customHeight="true" outlineLevel="0" collapsed="false">
      <c r="A28" s="370" t="s">
        <v>636</v>
      </c>
      <c r="B28" s="361"/>
      <c r="C28" s="398"/>
      <c r="D28" s="398"/>
      <c r="E28" s="398"/>
      <c r="F28" s="398"/>
      <c r="G28" s="398"/>
      <c r="H28" s="398"/>
      <c r="I28" s="398"/>
      <c r="J28" s="398"/>
      <c r="K28" s="398"/>
      <c r="L28" s="398"/>
      <c r="M28" s="398"/>
    </row>
    <row r="29" customFormat="false" ht="12.95" hidden="false" customHeight="true" outlineLevel="0" collapsed="false">
      <c r="A29" s="370" t="s">
        <v>637</v>
      </c>
      <c r="B29" s="361"/>
      <c r="C29" s="398"/>
      <c r="D29" s="398"/>
      <c r="E29" s="398"/>
      <c r="F29" s="398"/>
      <c r="G29" s="398"/>
      <c r="H29" s="398"/>
      <c r="I29" s="398"/>
      <c r="J29" s="398"/>
      <c r="K29" s="398"/>
      <c r="L29" s="398"/>
      <c r="M29" s="398"/>
    </row>
    <row r="30" customFormat="false" ht="12.95" hidden="false" customHeight="true" outlineLevel="0" collapsed="false">
      <c r="A30" s="370" t="s">
        <v>638</v>
      </c>
      <c r="B30" s="361"/>
      <c r="C30" s="398"/>
      <c r="D30" s="398"/>
      <c r="E30" s="398"/>
      <c r="F30" s="398"/>
      <c r="G30" s="398"/>
      <c r="H30" s="398"/>
      <c r="I30" s="398"/>
      <c r="J30" s="398"/>
      <c r="K30" s="398"/>
      <c r="L30" s="398"/>
      <c r="M30" s="398"/>
    </row>
    <row r="31" customFormat="false" ht="12.95" hidden="false" customHeight="true" outlineLevel="0" collapsed="false">
      <c r="A31" s="370" t="s">
        <v>639</v>
      </c>
      <c r="B31" s="361"/>
      <c r="C31" s="398"/>
      <c r="D31" s="398"/>
      <c r="E31" s="398"/>
      <c r="F31" s="398"/>
      <c r="G31" s="398"/>
      <c r="H31" s="398"/>
      <c r="I31" s="398"/>
      <c r="J31" s="398"/>
      <c r="K31" s="398"/>
      <c r="L31" s="398"/>
      <c r="M31" s="398"/>
      <c r="P31" s="234"/>
    </row>
    <row r="32" customFormat="false" ht="12.95" hidden="false" customHeight="true" outlineLevel="0" collapsed="false">
      <c r="A32" s="370" t="s">
        <v>640</v>
      </c>
      <c r="B32" s="361"/>
      <c r="C32" s="398"/>
      <c r="D32" s="398"/>
      <c r="E32" s="398"/>
      <c r="F32" s="398"/>
      <c r="G32" s="398"/>
      <c r="H32" s="398"/>
      <c r="I32" s="398"/>
      <c r="J32" s="398"/>
      <c r="K32" s="398"/>
      <c r="L32" s="398"/>
      <c r="M32" s="398"/>
    </row>
    <row r="33" customFormat="false" ht="12.95" hidden="false" customHeight="true" outlineLevel="0" collapsed="false">
      <c r="A33" s="370" t="s">
        <v>641</v>
      </c>
      <c r="B33" s="361"/>
      <c r="C33" s="398"/>
      <c r="D33" s="398"/>
      <c r="E33" s="398"/>
      <c r="F33" s="398"/>
      <c r="G33" s="398"/>
      <c r="H33" s="398"/>
      <c r="I33" s="398"/>
      <c r="J33" s="398"/>
      <c r="K33" s="398"/>
      <c r="L33" s="398"/>
      <c r="M33" s="398"/>
    </row>
    <row r="34" customFormat="false" ht="12.95" hidden="false" customHeight="true" outlineLevel="0" collapsed="false">
      <c r="A34" s="370" t="s">
        <v>642</v>
      </c>
      <c r="B34" s="361"/>
      <c r="C34" s="398"/>
      <c r="D34" s="398"/>
      <c r="E34" s="398"/>
      <c r="F34" s="398"/>
      <c r="G34" s="398"/>
      <c r="H34" s="398"/>
      <c r="I34" s="398"/>
      <c r="J34" s="398"/>
      <c r="K34" s="398"/>
      <c r="L34" s="398"/>
      <c r="M34" s="398"/>
    </row>
    <row r="35" customFormat="false" ht="12.95" hidden="false" customHeight="true" outlineLevel="0" collapsed="false">
      <c r="A35" s="370" t="s">
        <v>643</v>
      </c>
      <c r="B35" s="361"/>
      <c r="C35" s="398"/>
      <c r="D35" s="398"/>
      <c r="E35" s="398"/>
      <c r="F35" s="398"/>
      <c r="G35" s="398"/>
      <c r="H35" s="398"/>
      <c r="I35" s="398"/>
      <c r="J35" s="398"/>
      <c r="K35" s="398"/>
      <c r="L35" s="398"/>
      <c r="M35" s="398"/>
    </row>
    <row r="36" customFormat="false" ht="17.9" hidden="false" customHeight="true" outlineLevel="0" collapsed="false">
      <c r="A36" s="370" t="s">
        <v>644</v>
      </c>
      <c r="B36" s="361"/>
      <c r="C36" s="398"/>
      <c r="D36" s="398"/>
      <c r="E36" s="398"/>
      <c r="F36" s="398"/>
      <c r="G36" s="398"/>
      <c r="H36" s="398"/>
      <c r="I36" s="398"/>
      <c r="J36" s="398"/>
      <c r="K36" s="398"/>
      <c r="L36" s="398"/>
      <c r="M36" s="398"/>
    </row>
    <row r="37" customFormat="false" ht="17.9" hidden="false" customHeight="true" outlineLevel="0" collapsed="false">
      <c r="A37" s="370" t="s">
        <v>645</v>
      </c>
      <c r="B37" s="361"/>
      <c r="C37" s="398"/>
      <c r="D37" s="398"/>
      <c r="E37" s="398"/>
      <c r="F37" s="398"/>
      <c r="G37" s="398"/>
      <c r="H37" s="398"/>
      <c r="I37" s="398"/>
      <c r="J37" s="398"/>
      <c r="K37" s="398"/>
      <c r="L37" s="398"/>
      <c r="M37" s="398"/>
    </row>
    <row r="38" customFormat="false" ht="12.65" hidden="false" customHeight="true" outlineLevel="0" collapsed="false">
      <c r="A38" s="370" t="s">
        <v>646</v>
      </c>
      <c r="B38" s="361"/>
      <c r="C38" s="398"/>
      <c r="D38" s="398"/>
      <c r="E38" s="398"/>
      <c r="F38" s="398"/>
      <c r="G38" s="398"/>
      <c r="H38" s="398"/>
      <c r="I38" s="398"/>
      <c r="J38" s="398"/>
      <c r="K38" s="398"/>
      <c r="L38" s="398"/>
      <c r="M38" s="398"/>
    </row>
    <row r="39" customFormat="false" ht="24.6" hidden="false" customHeight="true" outlineLevel="0" collapsed="false">
      <c r="A39" s="370" t="s">
        <v>647</v>
      </c>
      <c r="B39" s="361"/>
      <c r="C39" s="398"/>
      <c r="D39" s="398"/>
      <c r="E39" s="398"/>
      <c r="F39" s="398"/>
      <c r="G39" s="398"/>
      <c r="H39" s="398"/>
      <c r="I39" s="398"/>
      <c r="J39" s="398"/>
      <c r="K39" s="398"/>
      <c r="L39" s="398"/>
      <c r="M39" s="398"/>
    </row>
    <row r="40" customFormat="false" ht="18" hidden="false" customHeight="true" outlineLevel="0" collapsed="false">
      <c r="A40" s="370" t="s">
        <v>648</v>
      </c>
      <c r="B40" s="361"/>
      <c r="C40" s="398"/>
      <c r="D40" s="398"/>
      <c r="E40" s="398"/>
      <c r="F40" s="398"/>
      <c r="G40" s="398"/>
      <c r="H40" s="398"/>
      <c r="I40" s="398"/>
      <c r="J40" s="398"/>
      <c r="K40" s="398"/>
      <c r="L40" s="398"/>
      <c r="M40" s="398"/>
    </row>
    <row r="41" customFormat="false" ht="18" hidden="false" customHeight="true" outlineLevel="0" collapsed="false">
      <c r="A41" s="370" t="s">
        <v>649</v>
      </c>
      <c r="B41" s="361"/>
      <c r="C41" s="398"/>
      <c r="D41" s="398"/>
      <c r="E41" s="398"/>
      <c r="F41" s="398"/>
      <c r="G41" s="398"/>
      <c r="H41" s="398"/>
      <c r="I41" s="398"/>
      <c r="J41" s="398"/>
      <c r="K41" s="398"/>
      <c r="L41" s="398"/>
      <c r="M41" s="398"/>
    </row>
    <row r="42" customFormat="false" ht="18" hidden="false" customHeight="true" outlineLevel="0" collapsed="false">
      <c r="A42" s="370" t="s">
        <v>650</v>
      </c>
      <c r="B42" s="361"/>
      <c r="C42" s="398"/>
      <c r="D42" s="398"/>
      <c r="E42" s="398"/>
      <c r="F42" s="398"/>
      <c r="G42" s="398"/>
      <c r="H42" s="398"/>
      <c r="I42" s="398"/>
      <c r="J42" s="398"/>
      <c r="K42" s="398"/>
      <c r="L42" s="398"/>
      <c r="M42" s="398"/>
    </row>
    <row r="43" customFormat="false" ht="18" hidden="false" customHeight="true" outlineLevel="0" collapsed="false">
      <c r="A43" s="370" t="s">
        <v>651</v>
      </c>
      <c r="B43" s="361"/>
      <c r="C43" s="398"/>
      <c r="D43" s="398"/>
      <c r="E43" s="398"/>
      <c r="F43" s="398"/>
      <c r="G43" s="398"/>
      <c r="H43" s="398"/>
      <c r="I43" s="398"/>
      <c r="J43" s="398"/>
      <c r="K43" s="398"/>
      <c r="L43" s="398"/>
      <c r="M43" s="398"/>
    </row>
    <row r="44" customFormat="false" ht="18" hidden="false" customHeight="true" outlineLevel="0" collapsed="false">
      <c r="A44" s="370" t="s">
        <v>652</v>
      </c>
      <c r="B44" s="361"/>
      <c r="C44" s="398"/>
      <c r="D44" s="398"/>
      <c r="E44" s="398"/>
      <c r="F44" s="398"/>
      <c r="G44" s="398"/>
      <c r="H44" s="398"/>
      <c r="I44" s="398"/>
      <c r="J44" s="398"/>
      <c r="K44" s="398"/>
      <c r="L44" s="398"/>
      <c r="M44" s="398"/>
    </row>
    <row r="45" customFormat="false" ht="18" hidden="false" customHeight="true" outlineLevel="0" collapsed="false">
      <c r="A45" s="370" t="s">
        <v>653</v>
      </c>
      <c r="B45" s="361"/>
      <c r="C45" s="398"/>
      <c r="D45" s="398"/>
      <c r="E45" s="398"/>
      <c r="F45" s="398"/>
      <c r="G45" s="398"/>
      <c r="H45" s="398"/>
      <c r="I45" s="398"/>
      <c r="J45" s="398"/>
      <c r="K45" s="398"/>
      <c r="L45" s="398"/>
      <c r="M45" s="398"/>
    </row>
    <row r="46" customFormat="false" ht="18" hidden="false" customHeight="true" outlineLevel="0" collapsed="false">
      <c r="A46" s="370" t="s">
        <v>654</v>
      </c>
      <c r="B46" s="361"/>
      <c r="C46" s="398"/>
      <c r="D46" s="398"/>
      <c r="E46" s="398"/>
      <c r="F46" s="398"/>
      <c r="G46" s="398"/>
      <c r="H46" s="398"/>
      <c r="I46" s="398"/>
      <c r="J46" s="398"/>
      <c r="K46" s="398"/>
      <c r="L46" s="398"/>
      <c r="M46" s="398"/>
    </row>
    <row r="47" customFormat="false" ht="18" hidden="false" customHeight="true" outlineLevel="0" collapsed="false">
      <c r="A47" s="370" t="s">
        <v>655</v>
      </c>
      <c r="B47" s="361"/>
      <c r="C47" s="398"/>
      <c r="D47" s="398"/>
      <c r="E47" s="398"/>
      <c r="F47" s="398"/>
      <c r="G47" s="398"/>
      <c r="H47" s="398"/>
      <c r="I47" s="398"/>
      <c r="J47" s="398"/>
      <c r="K47" s="398"/>
      <c r="L47" s="398"/>
      <c r="M47" s="398"/>
    </row>
    <row r="48" customFormat="false" ht="18" hidden="false" customHeight="true" outlineLevel="0" collapsed="false">
      <c r="A48" s="370" t="s">
        <v>656</v>
      </c>
      <c r="B48" s="361"/>
      <c r="C48" s="398"/>
      <c r="D48" s="398"/>
      <c r="E48" s="398"/>
      <c r="F48" s="398"/>
      <c r="G48" s="398"/>
      <c r="H48" s="398"/>
      <c r="I48" s="398"/>
      <c r="J48" s="398"/>
      <c r="K48" s="398"/>
      <c r="L48" s="398"/>
      <c r="M48" s="398"/>
    </row>
    <row r="49" customFormat="false" ht="18" hidden="false" customHeight="true" outlineLevel="0" collapsed="false">
      <c r="A49" s="370" t="s">
        <v>657</v>
      </c>
      <c r="B49" s="361"/>
      <c r="C49" s="398"/>
      <c r="D49" s="398"/>
      <c r="E49" s="398"/>
      <c r="F49" s="398"/>
      <c r="G49" s="398"/>
      <c r="H49" s="398"/>
      <c r="I49" s="398"/>
      <c r="J49" s="398"/>
      <c r="K49" s="398"/>
      <c r="L49" s="398"/>
      <c r="M49" s="398"/>
    </row>
    <row r="50" customFormat="false" ht="18" hidden="false" customHeight="true" outlineLevel="0" collapsed="false">
      <c r="A50" s="370" t="s">
        <v>658</v>
      </c>
      <c r="B50" s="361"/>
      <c r="C50" s="398"/>
      <c r="D50" s="398"/>
      <c r="E50" s="398"/>
      <c r="F50" s="398"/>
      <c r="G50" s="398"/>
      <c r="H50" s="398"/>
      <c r="I50" s="398"/>
      <c r="J50" s="398"/>
      <c r="K50" s="398"/>
      <c r="L50" s="398"/>
      <c r="M50" s="398"/>
    </row>
    <row r="51" customFormat="false" ht="18" hidden="false" customHeight="true" outlineLevel="0" collapsed="false">
      <c r="A51" s="370" t="s">
        <v>659</v>
      </c>
      <c r="B51" s="361"/>
      <c r="C51" s="398"/>
      <c r="D51" s="398"/>
      <c r="E51" s="398"/>
      <c r="F51" s="398"/>
      <c r="G51" s="398"/>
      <c r="H51" s="398"/>
      <c r="I51" s="398"/>
      <c r="J51" s="398"/>
      <c r="K51" s="398"/>
      <c r="L51" s="398"/>
      <c r="M51" s="398"/>
    </row>
    <row r="52" customFormat="false" ht="18" hidden="false" customHeight="true" outlineLevel="0" collapsed="false">
      <c r="A52" s="370" t="s">
        <v>660</v>
      </c>
      <c r="B52" s="361"/>
      <c r="C52" s="398"/>
      <c r="D52" s="398"/>
      <c r="E52" s="398"/>
      <c r="F52" s="398"/>
      <c r="G52" s="398"/>
      <c r="H52" s="398"/>
      <c r="I52" s="398"/>
      <c r="J52" s="398"/>
      <c r="K52" s="398"/>
      <c r="L52" s="398"/>
      <c r="M52" s="398"/>
    </row>
    <row r="53" customFormat="false" ht="15.75" hidden="false" customHeight="true" outlineLevel="0" collapsed="false">
      <c r="A53" s="370" t="s">
        <v>661</v>
      </c>
      <c r="B53" s="361"/>
      <c r="C53" s="398"/>
      <c r="D53" s="398"/>
      <c r="E53" s="398"/>
      <c r="F53" s="398"/>
      <c r="G53" s="398"/>
      <c r="H53" s="398"/>
      <c r="I53" s="398"/>
      <c r="J53" s="398"/>
      <c r="K53" s="398"/>
      <c r="L53" s="398"/>
      <c r="M53" s="398"/>
    </row>
    <row r="54" customFormat="false" ht="7.45" hidden="false" customHeight="true" outlineLevel="0" collapsed="false">
      <c r="A54" s="370" t="s">
        <v>662</v>
      </c>
      <c r="B54" s="361"/>
      <c r="C54" s="399"/>
      <c r="D54" s="399"/>
      <c r="E54" s="399"/>
      <c r="F54" s="399"/>
      <c r="G54" s="399"/>
      <c r="H54" s="399"/>
      <c r="I54" s="399"/>
      <c r="J54" s="399"/>
      <c r="K54" s="399"/>
      <c r="L54" s="399"/>
      <c r="M54" s="400"/>
    </row>
    <row r="55" customFormat="false" ht="17.9" hidden="false" customHeight="true" outlineLevel="0" collapsed="false">
      <c r="A55" s="370" t="s">
        <v>663</v>
      </c>
      <c r="B55" s="401"/>
      <c r="C55" s="402" t="s">
        <v>664</v>
      </c>
      <c r="D55" s="402"/>
      <c r="E55" s="402"/>
      <c r="F55" s="402"/>
      <c r="G55" s="402"/>
      <c r="H55" s="402"/>
      <c r="I55" s="402"/>
      <c r="J55" s="402"/>
      <c r="K55" s="402"/>
      <c r="L55" s="402"/>
      <c r="M55" s="402"/>
    </row>
    <row r="56" customFormat="false" ht="18" hidden="false" customHeight="true" outlineLevel="0" collapsed="false">
      <c r="A56" s="370" t="s">
        <v>665</v>
      </c>
      <c r="B56" s="403"/>
      <c r="C56" s="404" t="s">
        <v>666</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667</v>
      </c>
      <c r="B57" s="403"/>
      <c r="C57" s="404" t="s">
        <v>668</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669</v>
      </c>
      <c r="B58" s="403"/>
      <c r="C58" s="404" t="s">
        <v>670</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671</v>
      </c>
      <c r="B59" s="403"/>
      <c r="C59" s="406" t="s">
        <v>672</v>
      </c>
      <c r="D59" s="406"/>
      <c r="E59" s="406"/>
      <c r="F59" s="406"/>
      <c r="G59" s="406"/>
      <c r="H59" s="406"/>
      <c r="I59" s="406"/>
      <c r="J59" s="406"/>
      <c r="K59" s="406"/>
      <c r="L59" s="406"/>
      <c r="M59" s="405" t="str">
        <f aca="false">A7</f>
        <v>[:lahtotiedot :lammitys :tilat-ja-iv :lampopumppu-tuotto-osuus]</v>
      </c>
    </row>
    <row r="60" customFormat="false" ht="18" hidden="false" customHeight="true" outlineLevel="0" collapsed="false">
      <c r="A60" s="370" t="s">
        <v>673</v>
      </c>
      <c r="B60" s="403"/>
      <c r="C60" s="406" t="s">
        <v>674</v>
      </c>
      <c r="D60" s="406"/>
      <c r="E60" s="406"/>
      <c r="F60" s="406"/>
      <c r="G60" s="406"/>
      <c r="H60" s="406"/>
      <c r="I60" s="406"/>
      <c r="J60" s="406"/>
      <c r="K60" s="406"/>
      <c r="L60" s="406"/>
      <c r="M60" s="405" t="str">
        <f aca="false">A8</f>
        <v>[:lahtotiedot :lammitys :lammin-kayttovesi :lampopumppu-tuotto-osuus]</v>
      </c>
    </row>
    <row r="61" customFormat="false" ht="18" hidden="false" customHeight="true" outlineLevel="0" collapsed="false">
      <c r="A61" s="370" t="s">
        <v>675</v>
      </c>
      <c r="B61" s="407"/>
      <c r="C61" s="408" t="s">
        <v>676</v>
      </c>
      <c r="D61" s="408"/>
      <c r="E61" s="408"/>
      <c r="F61" s="408"/>
      <c r="G61" s="408"/>
      <c r="H61" s="408"/>
      <c r="I61" s="408"/>
      <c r="J61" s="408"/>
      <c r="K61" s="408"/>
      <c r="L61" s="408"/>
      <c r="M61" s="409" t="str">
        <f aca="false">A9</f>
        <v>[:lahtotiedot :lammitys :tilat-ja-iv :lampohavio-lammittamaton-tila]</v>
      </c>
    </row>
    <row r="62" customFormat="false" ht="12.8" hidden="false" customHeight="false" outlineLevel="0" collapsed="false">
      <c r="A62" s="370" t="s">
        <v>677</v>
      </c>
      <c r="B62" s="410" t="str">
        <f aca="false">"Certifikatbeteckning: "&amp;A1&amp;", 8/8"</f>
        <v>Certifikatbeteckning: [:id], 8/8</v>
      </c>
      <c r="C62" s="410"/>
      <c r="D62" s="410"/>
      <c r="E62" s="410"/>
      <c r="F62" s="410"/>
      <c r="G62" s="410"/>
      <c r="H62" s="410"/>
      <c r="I62" s="410"/>
      <c r="J62" s="410"/>
      <c r="K62" s="410"/>
      <c r="L62" s="410"/>
      <c r="M62" s="410"/>
    </row>
    <row r="63" customFormat="false" ht="12.8" hidden="false" customHeight="false" outlineLevel="0" collapsed="false">
      <c r="A63" s="370" t="s">
        <v>678</v>
      </c>
      <c r="B63" s="410"/>
      <c r="C63" s="410"/>
      <c r="D63" s="410"/>
      <c r="E63" s="410"/>
      <c r="F63" s="410"/>
      <c r="G63" s="410"/>
      <c r="H63" s="410"/>
      <c r="I63" s="410"/>
      <c r="J63" s="410"/>
      <c r="K63" s="410"/>
      <c r="L63" s="410"/>
      <c r="M63" s="410"/>
    </row>
    <row r="64" customFormat="false" ht="12.8" hidden="false" customHeight="false" outlineLevel="0" collapsed="false">
      <c r="A64" s="370" t="s">
        <v>679</v>
      </c>
    </row>
    <row r="65" customFormat="false" ht="12.8" hidden="false" customHeight="false" outlineLevel="0" collapsed="false">
      <c r="A65" s="370" t="s">
        <v>680</v>
      </c>
    </row>
    <row r="66" customFormat="false" ht="12.8" hidden="false" customHeight="false" outlineLevel="0" collapsed="false">
      <c r="A66" s="370" t="s">
        <v>681</v>
      </c>
    </row>
    <row r="67" customFormat="false" ht="12.8" hidden="false" customHeight="false" outlineLevel="0" collapsed="false">
      <c r="A67" s="370" t="s">
        <v>682</v>
      </c>
    </row>
    <row r="68" customFormat="false" ht="12.8" hidden="false" customHeight="false" outlineLevel="0" collapsed="false">
      <c r="A68" s="370" t="s">
        <v>683</v>
      </c>
    </row>
    <row r="69" customFormat="false" ht="12.8" hidden="false" customHeight="false" outlineLevel="0" collapsed="false">
      <c r="A69" s="370" t="s">
        <v>684</v>
      </c>
    </row>
    <row r="70" customFormat="false" ht="12.8" hidden="false" customHeight="false" outlineLevel="0" collapsed="false">
      <c r="A70" s="370" t="s">
        <v>685</v>
      </c>
    </row>
    <row r="71" customFormat="false" ht="12.8" hidden="false" customHeight="false" outlineLevel="0" collapsed="false">
      <c r="A71" s="370" t="s">
        <v>686</v>
      </c>
    </row>
    <row r="72" customFormat="false" ht="12.8" hidden="false" customHeight="false" outlineLevel="0" collapsed="false">
      <c r="A72" s="370" t="s">
        <v>687</v>
      </c>
    </row>
    <row r="73" customFormat="false" ht="12.8" hidden="false" customHeight="false" outlineLevel="0" collapsed="false">
      <c r="A73" s="370" t="s">
        <v>688</v>
      </c>
    </row>
    <row r="74" customFormat="false" ht="12.8" hidden="false" customHeight="false" outlineLevel="0" collapsed="false">
      <c r="A74" s="370" t="s">
        <v>689</v>
      </c>
    </row>
    <row r="75" customFormat="false" ht="12.8" hidden="false" customHeight="false" outlineLevel="0" collapsed="false">
      <c r="A75" s="370" t="s">
        <v>690</v>
      </c>
    </row>
    <row r="76" customFormat="false" ht="12.8" hidden="false" customHeight="false" outlineLevel="0" collapsed="false">
      <c r="A76" s="370" t="s">
        <v>691</v>
      </c>
    </row>
    <row r="77" customFormat="false" ht="12.8" hidden="false" customHeight="false" outlineLevel="0" collapsed="false">
      <c r="A77" s="370" t="s">
        <v>692</v>
      </c>
    </row>
    <row r="78" customFormat="false" ht="12.8" hidden="false" customHeight="false" outlineLevel="0" collapsed="false">
      <c r="A78" s="370" t="s">
        <v>693</v>
      </c>
    </row>
    <row r="79" customFormat="false" ht="12.8" hidden="false" customHeight="false" outlineLevel="0" collapsed="false">
      <c r="A79" s="370" t="s">
        <v>694</v>
      </c>
    </row>
    <row r="80" customFormat="false" ht="12.8" hidden="false" customHeight="false" outlineLevel="0" collapsed="false">
      <c r="A80" s="370" t="s">
        <v>695</v>
      </c>
    </row>
    <row r="81" customFormat="false" ht="12.8" hidden="false" customHeight="false" outlineLevel="0" collapsed="false">
      <c r="A81" s="370" t="s">
        <v>696</v>
      </c>
    </row>
    <row r="82" customFormat="false" ht="12.8" hidden="false" customHeight="false" outlineLevel="0" collapsed="false">
      <c r="A82" s="370" t="s">
        <v>697</v>
      </c>
    </row>
    <row r="83" customFormat="false" ht="12.8" hidden="false" customHeight="false" outlineLevel="0" collapsed="false">
      <c r="A83" s="370" t="s">
        <v>698</v>
      </c>
    </row>
    <row r="84" customFormat="false" ht="12.8" hidden="false" customHeight="false" outlineLevel="0" collapsed="false">
      <c r="A84" s="370" t="s">
        <v>699</v>
      </c>
    </row>
    <row r="85" customFormat="false" ht="12.8" hidden="false" customHeight="false" outlineLevel="0" collapsed="false">
      <c r="A85" s="370" t="s">
        <v>700</v>
      </c>
    </row>
    <row r="86" customFormat="false" ht="12.8" hidden="false" customHeight="false" outlineLevel="0" collapsed="false">
      <c r="A86" s="370" t="s">
        <v>701</v>
      </c>
    </row>
    <row r="87" customFormat="false" ht="12.8" hidden="false" customHeight="false" outlineLevel="0" collapsed="false">
      <c r="A87" s="370" t="s">
        <v>702</v>
      </c>
    </row>
    <row r="88" customFormat="false" ht="12.8" hidden="false" customHeight="false" outlineLevel="0" collapsed="false">
      <c r="A88" s="370" t="s">
        <v>703</v>
      </c>
    </row>
    <row r="89" customFormat="false" ht="12.8" hidden="false" customHeight="false" outlineLevel="0" collapsed="false">
      <c r="A89" s="370" t="s">
        <v>704</v>
      </c>
    </row>
    <row r="90" customFormat="false" ht="12.8" hidden="false" customHeight="false" outlineLevel="0" collapsed="false">
      <c r="A90" s="370" t="s">
        <v>705</v>
      </c>
    </row>
    <row r="91" customFormat="false" ht="12.8" hidden="false" customHeight="false" outlineLevel="0" collapsed="false">
      <c r="A91" s="370" t="s">
        <v>706</v>
      </c>
    </row>
    <row r="92" customFormat="false" ht="12.8" hidden="false" customHeight="false" outlineLevel="0" collapsed="false">
      <c r="A92" s="370" t="s">
        <v>707</v>
      </c>
    </row>
    <row r="93" customFormat="false" ht="12.8" hidden="false" customHeight="false" outlineLevel="0" collapsed="false">
      <c r="A93" s="370" t="s">
        <v>708</v>
      </c>
    </row>
    <row r="94" customFormat="false" ht="12.8" hidden="false" customHeight="false" outlineLevel="0" collapsed="false">
      <c r="A94" s="370" t="s">
        <v>709</v>
      </c>
    </row>
    <row r="95" customFormat="false" ht="12.8" hidden="false" customHeight="false" outlineLevel="0" collapsed="false">
      <c r="A95" s="370" t="s">
        <v>710</v>
      </c>
    </row>
    <row r="96" customFormat="false" ht="12.8" hidden="false" customHeight="false" outlineLevel="0" collapsed="false">
      <c r="A96" s="370" t="s">
        <v>711</v>
      </c>
    </row>
    <row r="97" customFormat="false" ht="12.8" hidden="false" customHeight="false" outlineLevel="0" collapsed="false">
      <c r="A97" s="370" t="s">
        <v>712</v>
      </c>
    </row>
    <row r="98" customFormat="false" ht="12.8" hidden="false" customHeight="false" outlineLevel="0" collapsed="false">
      <c r="A98" s="370" t="s">
        <v>713</v>
      </c>
    </row>
    <row r="99" customFormat="false" ht="12.8" hidden="false" customHeight="false" outlineLevel="0" collapsed="false">
      <c r="A99" s="370" t="s">
        <v>714</v>
      </c>
    </row>
    <row r="100" customFormat="false" ht="12.8" hidden="false" customHeight="false" outlineLevel="0" collapsed="false">
      <c r="A100" s="370" t="s">
        <v>715</v>
      </c>
    </row>
    <row r="101" customFormat="false" ht="12.8" hidden="false" customHeight="false" outlineLevel="0" collapsed="false">
      <c r="A101" s="370" t="s">
        <v>716</v>
      </c>
    </row>
    <row r="102" customFormat="false" ht="12.8" hidden="false" customHeight="false" outlineLevel="0" collapsed="false">
      <c r="A102" s="370" t="s">
        <v>717</v>
      </c>
    </row>
    <row r="103" customFormat="false" ht="12.8" hidden="false" customHeight="false" outlineLevel="0" collapsed="false">
      <c r="A103" s="370" t="s">
        <v>718</v>
      </c>
    </row>
    <row r="104" customFormat="false" ht="12.8" hidden="false" customHeight="false" outlineLevel="0" collapsed="false">
      <c r="A104" s="370" t="s">
        <v>719</v>
      </c>
    </row>
    <row r="105" customFormat="false" ht="12.8" hidden="false" customHeight="false" outlineLevel="0" collapsed="false">
      <c r="A105" s="370" t="s">
        <v>720</v>
      </c>
    </row>
    <row r="106" customFormat="false" ht="12.8" hidden="false" customHeight="false" outlineLevel="0" collapsed="false">
      <c r="A106" s="370" t="s">
        <v>721</v>
      </c>
    </row>
    <row r="107" customFormat="false" ht="12.8" hidden="false" customHeight="false" outlineLevel="0" collapsed="false">
      <c r="A107" s="370" t="s">
        <v>722</v>
      </c>
    </row>
    <row r="108" customFormat="false" ht="12.8" hidden="false" customHeight="false" outlineLevel="0" collapsed="false">
      <c r="A108" s="370" t="s">
        <v>723</v>
      </c>
    </row>
    <row r="109" customFormat="false" ht="12.8" hidden="false" customHeight="false" outlineLevel="0" collapsed="false">
      <c r="A109" s="370" t="s">
        <v>724</v>
      </c>
    </row>
    <row r="110" customFormat="false" ht="12.8" hidden="false" customHeight="false" outlineLevel="0" collapsed="false">
      <c r="A110" s="370" t="s">
        <v>725</v>
      </c>
    </row>
    <row r="111" customFormat="false" ht="12.8" hidden="false" customHeight="false" outlineLevel="0" collapsed="false">
      <c r="A111" s="370" t="s">
        <v>726</v>
      </c>
    </row>
    <row r="112" customFormat="false" ht="12.8" hidden="false" customHeight="false" outlineLevel="0" collapsed="false">
      <c r="A112" s="370" t="s">
        <v>727</v>
      </c>
    </row>
    <row r="113" customFormat="false" ht="12.8" hidden="false" customHeight="false" outlineLevel="0" collapsed="false">
      <c r="A113" s="370" t="s">
        <v>728</v>
      </c>
    </row>
    <row r="114" customFormat="false" ht="12.8" hidden="false" customHeight="false" outlineLevel="0" collapsed="false">
      <c r="A114" s="370" t="s">
        <v>729</v>
      </c>
    </row>
    <row r="115" customFormat="false" ht="12.8" hidden="false" customHeight="false" outlineLevel="0" collapsed="false">
      <c r="A115" s="370" t="s">
        <v>730</v>
      </c>
    </row>
    <row r="116" customFormat="false" ht="12.8" hidden="false" customHeight="false" outlineLevel="0" collapsed="false">
      <c r="A116" s="370" t="s">
        <v>731</v>
      </c>
    </row>
    <row r="117" customFormat="false" ht="12.8" hidden="false" customHeight="false" outlineLevel="0" collapsed="false">
      <c r="A117" s="370" t="s">
        <v>732</v>
      </c>
    </row>
    <row r="118" customFormat="false" ht="12.8" hidden="false" customHeight="false" outlineLevel="0" collapsed="false">
      <c r="A118" s="370" t="s">
        <v>733</v>
      </c>
    </row>
    <row r="119" customFormat="false" ht="12.8" hidden="false" customHeight="false" outlineLevel="0" collapsed="false">
      <c r="A119" s="370" t="s">
        <v>734</v>
      </c>
    </row>
    <row r="120" customFormat="false" ht="12.8" hidden="false" customHeight="false" outlineLevel="0" collapsed="false">
      <c r="A120" s="370" t="s">
        <v>735</v>
      </c>
    </row>
    <row r="121" customFormat="false" ht="12.8" hidden="false" customHeight="false" outlineLevel="0" collapsed="false">
      <c r="A121" s="370" t="s">
        <v>736</v>
      </c>
    </row>
    <row r="122" customFormat="false" ht="12.8" hidden="false" customHeight="false" outlineLevel="0" collapsed="false">
      <c r="A122" s="370" t="s">
        <v>737</v>
      </c>
    </row>
    <row r="123" customFormat="false" ht="12.8" hidden="false" customHeight="false" outlineLevel="0" collapsed="false">
      <c r="A123" s="370" t="s">
        <v>738</v>
      </c>
    </row>
    <row r="124" customFormat="false" ht="12.8" hidden="false" customHeight="false" outlineLevel="0" collapsed="false">
      <c r="A124" s="370" t="s">
        <v>739</v>
      </c>
    </row>
    <row r="125" customFormat="false" ht="12.8" hidden="false" customHeight="false" outlineLevel="0" collapsed="false">
      <c r="A125" s="370" t="s">
        <v>740</v>
      </c>
    </row>
    <row r="126" customFormat="false" ht="12.8" hidden="false" customHeight="false" outlineLevel="0" collapsed="false">
      <c r="A126" s="370" t="s">
        <v>741</v>
      </c>
    </row>
    <row r="127" customFormat="false" ht="12.8" hidden="false" customHeight="false" outlineLevel="0" collapsed="false">
      <c r="A127" s="370" t="s">
        <v>742</v>
      </c>
    </row>
    <row r="128" customFormat="false" ht="12.8" hidden="false" customHeight="false" outlineLevel="0" collapsed="false">
      <c r="A128" s="370" t="s">
        <v>743</v>
      </c>
    </row>
    <row r="129" customFormat="false" ht="12.8" hidden="false" customHeight="false" outlineLevel="0" collapsed="false">
      <c r="A129" s="370" t="s">
        <v>744</v>
      </c>
    </row>
    <row r="130" customFormat="false" ht="12.8" hidden="false" customHeight="false" outlineLevel="0" collapsed="false">
      <c r="A130" s="370" t="s">
        <v>745</v>
      </c>
    </row>
    <row r="131" customFormat="false" ht="12.8" hidden="false" customHeight="false" outlineLevel="0" collapsed="false">
      <c r="A131" s="370" t="s">
        <v>746</v>
      </c>
    </row>
    <row r="132" customFormat="false" ht="12.8" hidden="false" customHeight="false" outlineLevel="0" collapsed="false">
      <c r="A132" s="370" t="s">
        <v>747</v>
      </c>
    </row>
    <row r="133" customFormat="false" ht="12.8" hidden="false" customHeight="false" outlineLevel="0" collapsed="false">
      <c r="A133" s="370" t="s">
        <v>748</v>
      </c>
    </row>
    <row r="134" customFormat="false" ht="12.8" hidden="false" customHeight="false" outlineLevel="0" collapsed="false">
      <c r="A134" s="370" t="s">
        <v>749</v>
      </c>
    </row>
    <row r="135" customFormat="false" ht="12.8" hidden="false" customHeight="false" outlineLevel="0" collapsed="false">
      <c r="A135" s="370" t="s">
        <v>750</v>
      </c>
    </row>
    <row r="136" customFormat="false" ht="12.8" hidden="false" customHeight="false" outlineLevel="0" collapsed="false">
      <c r="A136" s="370" t="s">
        <v>751</v>
      </c>
    </row>
    <row r="137" customFormat="false" ht="12.8" hidden="false" customHeight="false" outlineLevel="0" collapsed="false">
      <c r="A137" s="370" t="s">
        <v>752</v>
      </c>
    </row>
    <row r="138" customFormat="false" ht="12.8" hidden="false" customHeight="false" outlineLevel="0" collapsed="false">
      <c r="A138" s="370" t="s">
        <v>753</v>
      </c>
    </row>
    <row r="139" customFormat="false" ht="12.8" hidden="false" customHeight="false" outlineLevel="0" collapsed="false">
      <c r="A139" s="370" t="s">
        <v>754</v>
      </c>
    </row>
    <row r="140" customFormat="false" ht="12.8" hidden="false" customHeight="false" outlineLevel="0" collapsed="false">
      <c r="A140" s="370" t="s">
        <v>755</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00">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2021-01-04T14:28:48Z</dcterms:modified>
  <cp:revision>339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