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64.png" ContentType="image/png"/>
  <Override PartName="/xl/media/image65.png" ContentType="image/png"/>
  <Override PartName="/xl/media/image66.png" ContentType="image/png"/>
  <Override PartName="/xl/media/image67.png" ContentType="image/png"/>
  <Override PartName="/xl/media/image68.png" ContentType="image/png"/>
  <Override PartName="/xl/media/image69.png" ContentType="image/png"/>
  <Override PartName="/xl/media/image70.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<sst xmlns="http://schemas.openxmlformats.org/spreadsheetml/2006/main" count="951" uniqueCount="780">
  <si>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</si>
  <si>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</si>
  <si>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</si>
  <si>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</si>
  <si>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</si>
  <si>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#function[solita.etp.service.energiatodistus-pdf/fn--55811]</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</si>
  <si>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</si>
  <si>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</si>
  <si>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</si>
  <si>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</si>
  <si>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</si>
  <si>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#function[solita.etp.service.energiatodistus-pdf/fn--55813]</t>
  </si>
  <si>
    <t xml:space="preserve">#function[solita.etp.service.energiatodistus-pdf/fn--55815]</t>
  </si>
  <si>
    <t xml:space="preserve">#function[solita.etp.service.energiatodistus-pdf/fn--55817]</t>
  </si>
  <si>
    <t xml:space="preserve">Pysyvä rakennustunnus:</t>
  </si>
  <si>
    <t xml:space="preserve">#function[solita.etp.service.energiatodistus-pdf/fn--55819]</t>
  </si>
  <si>
    <t xml:space="preserve">Rakennuksen valmistumisvuosi:</t>
  </si>
  <si>
    <t xml:space="preserve">#function[solita.etp.service.energiatodistus-pdf/fn--55821]</t>
  </si>
  <si>
    <t xml:space="preserve">Rakennuksen käyttötarkoitusluokka:</t>
  </si>
  <si>
    <t xml:space="preserve">#function[solita.etp.service.energiatodistus-pdf/fn--55823]</t>
  </si>
  <si>
    <t xml:space="preserve">#function[solita.etp.service.energiatodistus-pdf/fn--55825]</t>
  </si>
  <si>
    <t xml:space="preserve">Todistustunnus:</t>
  </si>
  <si>
    <t xml:space="preserve">[:tulokset :e-luku]</t>
  </si>
  <si>
    <t xml:space="preserve">[:tulokset :e-luokka-rajat :raja-uusi-2018]</t>
  </si>
  <si>
    <t xml:space="preserve">Energiatodistus on laadittu</t>
  </si>
  <si>
    <t xml:space="preserve">[:laatija-fullname]</t>
  </si>
  <si>
    <t xml:space="preserve">[:perustiedot :yritys :nimi]</t>
  </si>
  <si>
    <t xml:space="preserve"> </t>
  </si>
  <si>
    <t xml:space="preserve">#function[solita.etp.service.energiatodistus-pdf/fn--55828]</t>
  </si>
  <si>
    <t xml:space="preserve">#function[solita.etp.service.energiatodistus-pdf/fn--55831]</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</si>
  <si>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</si>
  <si>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</si>
  <si>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</si>
  <si>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</si>
  <si>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</si>
  <si>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</si>
  <si>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</si>
  <si>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</si>
  <si>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</si>
  <si>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</si>
  <si>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#function[solita.etp.service.energiatodistus-pdf/fn--55835]</t>
  </si>
  <si>
    <t xml:space="preserve">YHTEENVETO RAKENNUKSEN ENERGIATEHOKKUUDESTA</t>
  </si>
  <si>
    <t xml:space="preserve">[:lahtotiedot :lammitys :label-fi]</t>
  </si>
  <si>
    <t xml:space="preserve">Laskennallinen ostoenergiankulutus ja energiatehokkuuden vertailuluku (E-luku)</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</si>
  <si>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</si>
  <si>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</si>
  <si>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</si>
  <si>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</si>
  <si>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</si>
  <si>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</si>
  <si>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</si>
  <si>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</si>
  <si>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</si>
  <si>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</si>
  <si>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</si>
  <si>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</si>
  <si>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</si>
  <si>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</si>
  <si>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</si>
  <si>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</si>
  <si>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</si>
  <si>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</si>
  <si>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</si>
  <si>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</si>
  <si>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</si>
  <si>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</si>
  <si>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</si>
  <si>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</si>
  <si>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</si>
  <si>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</si>
  <si>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</si>
  <si>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</si>
  <si>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</si>
  <si>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</si>
  <si>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</si>
  <si>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</si>
  <si>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</si>
  <si>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</si>
  <si>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</si>
  <si>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</si>
  <si>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</si>
  <si>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</si>
  <si>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</si>
  <si>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</si>
  <si>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</si>
  <si>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</si>
  <si>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</si>
  <si>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</si>
  <si>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</si>
  <si>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</si>
  <si>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</si>
  <si>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</si>
  <si>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</si>
  <si>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</si>
  <si>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</si>
  <si>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</si>
  <si>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</si>
  <si>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</si>
  <si>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</si>
  <si>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</si>
  <si>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</si>
  <si>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</si>
  <si>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</si>
  <si>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</si>
  <si>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</si>
  <si>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</si>
  <si>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:e-luokka-rajat :kayttotarkoitus :label-fi]</t>
  </si>
  <si>
    <t xml:space="preserve">[:tulokset :e-luokka-rajat :kayttotarkoitus :label-sv]</t>
  </si>
  <si>
    <t xml:space="preserve">#function[solita.etp.service.energiatodistus-pdf/fn--55837]</t>
  </si>
  <si>
    <t xml:space="preserve">#function[solita.etp.service.energiatodistus-pdf/fn--55840]</t>
  </si>
  <si>
    <t xml:space="preserve">#function[solita.etp.service.energiatodistus-pdf/fn--55843]</t>
  </si>
  <si>
    <t xml:space="preserve">#function[solita.etp.service.energiatodistus-pdf/fn--55846]</t>
  </si>
  <si>
    <t xml:space="preserve">#function[solita.etp.service.energiatodistus-pdf/fn--55849]</t>
  </si>
  <si>
    <t xml:space="preserve">#function[solita.etp.service.energiatodistus-pdf/fn--55852]</t>
  </si>
  <si>
    <t xml:space="preserve">#function[solita.etp.service.energiatodistus-pdf/fn--55855]</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</si>
  <si>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</si>
  <si>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</si>
  <si>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</si>
  <si>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</si>
  <si>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</si>
  <si>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</si>
  <si>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</si>
  <si>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</si>
  <si>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</si>
  <si>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</si>
  <si>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</si>
  <si>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</si>
  <si>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</si>
  <si>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</si>
  <si>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</si>
  <si>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</si>
  <si>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</si>
  <si>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</si>
  <si>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</si>
  <si>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</si>
  <si>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</si>
  <si>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</si>
  <si>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</si>
  <si>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</si>
  <si>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</si>
  <si>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</si>
  <si>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</si>
  <si>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</si>
  <si>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</si>
  <si>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</si>
  <si>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</si>
  <si>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</si>
  <si>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</si>
  <si>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</si>
  <si>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</si>
  <si>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</si>
  <si>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</si>
  <si>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</si>
  <si>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</si>
  <si>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</si>
  <si>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</si>
  <si>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</si>
  <si>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</si>
  <si>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</si>
  <si>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</si>
  <si>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</si>
  <si>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</si>
  <si>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</si>
  <si>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</si>
  <si>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</si>
  <si>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</si>
  <si>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</si>
  <si>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</si>
  <si>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</si>
  <si>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</si>
  <si>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</si>
  <si>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</si>
  <si>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</si>
  <si>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</si>
  <si>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</si>
  <si>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</si>
  <si>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</si>
  <si>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</si>
  <si>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</si>
  <si>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</si>
  <si>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</si>
  <si>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</si>
  <si>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</si>
  <si>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</si>
  <si>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</si>
  <si>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</si>
  <si>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</si>
  <si>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</si>
  <si>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</si>
  <si>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</si>
  <si>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</si>
  <si>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</si>
  <si>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</si>
  <si>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</si>
  <si>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</si>
  <si>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</si>
  <si>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</si>
  <si>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</si>
  <si>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</si>
  <si>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</si>
  <si>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</si>
  <si>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</si>
  <si>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</si>
  <si>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</si>
  <si>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</si>
  <si>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</si>
  <si>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</si>
  <si>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</si>
  <si>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</si>
  <si>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</si>
  <si>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</si>
  <si>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</si>
  <si>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</si>
  <si>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</si>
  <si>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</si>
  <si>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</si>
  <si>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</si>
  <si>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</si>
  <si>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</si>
  <si>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</si>
  <si>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</si>
  <si>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</si>
  <si>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</si>
  <si>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</si>
  <si>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</si>
  <si>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</si>
  <si>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</si>
  <si>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</si>
  <si>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</si>
  <si>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</si>
  <si>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</si>
  <si>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</si>
  <si>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</si>
  <si>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</si>
  <si>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</si>
  <si>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</si>
  <si>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</si>
  <si>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</si>
  <si>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</si>
  <si>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</si>
  <si>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</si>
  <si>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</si>
  <si>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</si>
  <si>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</si>
  <si>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</si>
  <si>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</si>
  <si>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</si>
  <si>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</si>
  <si>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</si>
  <si>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</si>
  <si>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</si>
  <si>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</si>
  <si>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</si>
  <si>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</si>
  <si>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</si>
  <si>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</si>
  <si>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</si>
  <si>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</si>
  <si>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</si>
  <si>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</si>
  <si>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</si>
  <si>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</si>
  <si>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</si>
  <si>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</si>
  <si>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</si>
  <si>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</si>
  <si>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#function[solita.etp.service.energiatodistus-pdf/fn--55858]</t>
  </si>
  <si>
    <t xml:space="preserve">#function[solita.etp.service.energiatodistus-pdf/fn--55860]</t>
  </si>
  <si>
    <t xml:space="preserve">#function[solita.etp.service.energiatodistus-pdf/fn--55862]</t>
  </si>
  <si>
    <t xml:space="preserve">#function[solita.etp.service.energiatodistus-pdf/fn--55864]</t>
  </si>
  <si>
    <t xml:space="preserve">#function[solita.etp.service.energiatodistus-pdf/fn--55866]</t>
  </si>
  <si>
    <t xml:space="preserve">#function[solita.etp.service.energiatodistus-pdf/fn--55868]</t>
  </si>
  <si>
    <t xml:space="preserve">#function[solita.etp.service.energiatodistus-pdf/fn--55870]</t>
  </si>
  <si>
    <t xml:space="preserve">#function[solita.etp.service.energiatodistus-pdf/fn--55872]</t>
  </si>
  <si>
    <t xml:space="preserve">#function[solita.etp.service.energiatodistus-pdf/fn--55874]</t>
  </si>
  <si>
    <t xml:space="preserve">#function[solita.etp.service.energiatodistus-pdf/fn--55876]</t>
  </si>
  <si>
    <t xml:space="preserve">#function[solita.etp.service.energiatodistus-pdf/fn--55878]</t>
  </si>
  <si>
    <t xml:space="preserve">#function[solita.etp.service.energiatodistus-pdf/fn--55880]</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</si>
  <si>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</si>
  <si>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</si>
  <si>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</si>
  <si>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</si>
  <si>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</si>
  <si>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</si>
  <si>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</si>
  <si>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</si>
  <si>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</si>
  <si>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</si>
  <si>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</si>
  <si>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</si>
  <si>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</si>
  <si>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</si>
  <si>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</si>
  <si>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</si>
  <si>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</si>
  <si>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</si>
  <si>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</si>
  <si>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</si>
  <si>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</si>
  <si>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</si>
  <si>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</si>
  <si>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</si>
  <si>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</si>
  <si>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</si>
  <si>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</si>
  <si>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</si>
  <si>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</si>
  <si>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</si>
  <si>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</si>
  <si>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</si>
  <si>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</si>
  <si>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</si>
  <si>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</si>
  <si>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</si>
  <si>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</si>
  <si>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</si>
  <si>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</si>
  <si>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</si>
  <si>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</si>
  <si>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</si>
  <si>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</si>
  <si>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</si>
  <si>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</si>
  <si>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</si>
  <si>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</si>
  <si>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</si>
  <si>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</si>
  <si>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</si>
  <si>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</si>
  <si>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</si>
  <si>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</si>
  <si>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</si>
  <si>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</si>
  <si>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</si>
  <si>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</si>
  <si>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</si>
  <si>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</si>
  <si>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</si>
  <si>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</si>
  <si>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</si>
  <si>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</si>
  <si>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</si>
  <si>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</si>
  <si>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</si>
  <si>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</si>
  <si>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</si>
  <si>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</si>
  <si>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</si>
  <si>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</si>
  <si>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</si>
  <si>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</si>
  <si>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</si>
  <si>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</si>
  <si>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</si>
  <si>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</si>
  <si>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</si>
  <si>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</si>
  <si>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</si>
  <si>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</si>
  <si>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</si>
  <si>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</si>
  <si>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</si>
  <si>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</si>
  <si>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</si>
  <si>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</si>
  <si>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</si>
  <si>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</si>
  <si>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</si>
  <si>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</si>
  <si>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</si>
  <si>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</si>
  <si>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</si>
  <si>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</si>
  <si>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</si>
  <si>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</si>
  <si>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</si>
  <si>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</si>
  <si>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</si>
  <si>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</si>
  <si>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</si>
  <si>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</si>
  <si>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</si>
  <si>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</si>
  <si>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</si>
  <si>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</si>
  <si>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</si>
  <si>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</si>
  <si>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</si>
  <si>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</si>
  <si>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</si>
  <si>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</si>
  <si>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</si>
  <si>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</si>
  <si>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</si>
  <si>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</si>
  <si>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</si>
  <si>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</si>
  <si>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</si>
  <si>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</si>
  <si>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</si>
  <si>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</si>
  <si>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</si>
  <si>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</si>
  <si>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</si>
  <si>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</si>
  <si>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</si>
  <si>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</si>
  <si>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</si>
  <si>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</si>
  <si>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</si>
  <si>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</si>
  <si>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</si>
  <si>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</si>
  <si>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</si>
  <si>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</si>
  <si>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</si>
  <si>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</si>
  <si>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</si>
  <si>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</si>
  <si>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</si>
  <si>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</si>
  <si>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</si>
  <si>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</si>
  <si>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</si>
  <si>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</si>
  <si>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</si>
  <si>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</si>
  <si>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</si>
  <si>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</si>
  <si>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</si>
  <si>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</si>
  <si>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</si>
  <si>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</si>
  <si>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</si>
  <si>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</si>
  <si>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</si>
  <si>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</si>
  <si>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</si>
  <si>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</si>
  <si>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</si>
  <si>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</si>
  <si>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</si>
  <si>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</si>
  <si>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</si>
  <si>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</si>
  <si>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</si>
  <si>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</si>
  <si>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</si>
  <si>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</si>
  <si>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</si>
  <si>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</si>
  <si>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</si>
  <si>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</si>
  <si>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</si>
  <si>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</si>
  <si>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</si>
  <si>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</si>
  <si>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</si>
  <si>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</si>
  <si>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</si>
  <si>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</si>
  <si>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</si>
  <si>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</si>
  <si>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</si>
  <si>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</si>
  <si>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</si>
  <si>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</si>
  <si>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</si>
  <si>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</si>
  <si>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</si>
  <si>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</si>
  <si>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</si>
  <si>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</si>
  <si>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</si>
  <si>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</si>
  <si>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</si>
  <si>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</si>
  <si>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</si>
  <si>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</si>
  <si>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</si>
  <si>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</si>
  <si>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</si>
  <si>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</si>
  <si>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</si>
  <si>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</si>
  <si>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</si>
  <si>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</si>
  <si>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</si>
  <si>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</si>
  <si>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</si>
  <si>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</si>
  <si>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</si>
  <si>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</si>
  <si>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</si>
  <si>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</si>
  <si>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</si>
  <si>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</si>
  <si>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</si>
  <si>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</si>
  <si>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</si>
  <si>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</si>
  <si>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</si>
  <si>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</si>
  <si>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</si>
  <si>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</si>
  <si>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</si>
  <si>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</si>
  <si>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</si>
  <si>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</si>
  <si>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</si>
  <si>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</si>
  <si>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</si>
  <si>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</si>
  <si>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</si>
  <si>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</si>
  <si>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</si>
  <si>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</si>
  <si>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</si>
  <si>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</si>
  <si>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</si>
  <si>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</si>
  <si>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</si>
  <si>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</si>
  <si>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</si>
  <si>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</si>
  <si>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</si>
  <si>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</si>
  <si>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</si>
  <si>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</si>
  <si>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</si>
  <si>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</si>
  <si>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</si>
  <si>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</si>
  <si>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</si>
  <si>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</si>
  <si>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</si>
  <si>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</si>
  <si>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</si>
  <si>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</si>
  <si>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</si>
  <si>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</si>
  <si>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</si>
  <si>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</si>
  <si>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</si>
  <si>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</si>
  <si>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</si>
  <si>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</si>
  <si>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</si>
  <si>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</si>
  <si>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</si>
  <si>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</si>
  <si>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</si>
  <si>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</si>
  <si>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</si>
  <si>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</si>
  <si>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</si>
  <si>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</si>
  <si>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</si>
  <si>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</si>
  <si>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</si>
  <si>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</si>
  <si>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</si>
  <si>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</si>
  <si>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</si>
  <si>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</si>
  <si>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</si>
  <si>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</si>
  <si>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</si>
  <si>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</si>
  <si>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</si>
  <si>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</si>
  <si>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</si>
  <si>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</si>
  <si>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</si>
  <si>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</si>
  <si>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</si>
  <si>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</si>
  <si>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</si>
  <si>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</si>
  <si>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</si>
  <si>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</si>
  <si>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</si>
  <si>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</si>
  <si>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</si>
  <si>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</si>
  <si>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</si>
  <si>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</si>
  <si>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</si>
  <si>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</si>
  <si>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</si>
  <si>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</si>
  <si>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</si>
  <si>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</si>
  <si>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</si>
  <si>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</si>
  <si>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</si>
  <si>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</si>
  <si>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</si>
  <si>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</si>
  <si>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</si>
  <si>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</si>
  <si>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</si>
  <si>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</si>
  <si>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</si>
  <si>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</si>
  <si>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</si>
  <si>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</si>
  <si>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</si>
  <si>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</si>
  <si>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</si>
  <si>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</si>
  <si>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</si>
  <si>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</si>
  <si>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</si>
  <si>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</si>
  <si>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</si>
  <si>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</si>
  <si>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</si>
  <si>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</si>
  <si>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</si>
  <si>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</si>
  <si>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</si>
  <si>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</si>
  <si>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</si>
  <si>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</si>
  <si>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</si>
  <si>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</si>
  <si>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</si>
  <si>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</si>
  <si>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</si>
  <si>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</si>
  <si>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</si>
  <si>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</si>
  <si>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</si>
  <si>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</si>
  <si>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</si>
  <si>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</si>
  <si>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</si>
  <si>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</si>
  <si>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</si>
  <si>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</si>
  <si>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</si>
  <si>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</si>
  <si>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</si>
  <si>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</si>
  <si>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</si>
  <si>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</si>
  <si>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</si>
  <si>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</si>
  <si>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Energiankulutus</t>
    </r>
    <r>
      <rPr>
        <b val="true"/>
        <vertAlign val="superscript"/>
        <sz val="10"/>
        <color rgb="FF009EE0"/>
        <rFont val="Arial"/>
        <family val="0"/>
        <charset val="1"/>
      </rPr>
      <t xml:space="preserve">1</t>
    </r>
  </si>
  <si>
    <t xml:space="preserve">Hyödynnetty osuus</t>
  </si>
  <si>
    <t xml:space="preserve">[:tulokset :kuukausierittely 2 :kulutus :lampo]</t>
  </si>
  <si>
    <t xml:space="preserve">Kuukausi</t>
  </si>
  <si>
    <t xml:space="preserve">kWh/kk</t>
  </si>
  <si>
    <t xml:space="preserve">[:tulokset :kuukausierittely 2 :hyoty :sahko]</t>
  </si>
  <si>
    <t xml:space="preserve">Aurinko-sähkö</t>
  </si>
  <si>
    <t xml:space="preserve">Muu sähkö</t>
  </si>
  <si>
    <t xml:space="preserve">Lämpöpumppu</t>
  </si>
  <si>
    <t xml:space="preserve">Muu lämpö</t>
  </si>
  <si>
    <t xml:space="preserve">[:tulokset :kuukausierittely 2 :hyoty :lampo]</t>
  </si>
  <si>
    <t xml:space="preserve">Tammikuu</t>
  </si>
  <si>
    <t xml:space="preserve">[:tulokset :kuukausierittely 3 :tuotto :aurinkosahko]</t>
  </si>
  <si>
    <t xml:space="preserve">Helmikuu</t>
  </si>
  <si>
    <t xml:space="preserve">[:tulokset :kuukausierittely 3 :tuotto :tuulisahko]</t>
  </si>
  <si>
    <t xml:space="preserve">Maaliskuu</t>
  </si>
  <si>
    <t xml:space="preserve">[:tulokset :kuukausierittely 3 :tuotto :muusahko]</t>
  </si>
  <si>
    <t xml:space="preserve">Huhtikuu</t>
  </si>
  <si>
    <t xml:space="preserve">[:tulokset :kuukausierittely 3 :tuotto :aurinkolampo]</t>
  </si>
  <si>
    <t xml:space="preserve">Toukokuu</t>
  </si>
  <si>
    <t xml:space="preserve">[:tulokset :kuukausierittely 3 :tuotto :lampopumppu]</t>
  </si>
  <si>
    <t xml:space="preserve">Kesäkuu</t>
  </si>
  <si>
    <t xml:space="preserve">[:tulokset :kuukausierittely 3 :tuotto :muulampo]</t>
  </si>
  <si>
    <t xml:space="preserve">Heinäkuu</t>
  </si>
  <si>
    <t xml:space="preserve">[:tulokset :kuukausierittely 3 :kulutus :sahko]</t>
  </si>
  <si>
    <t xml:space="preserve">Elokuu</t>
  </si>
  <si>
    <t xml:space="preserve">[:tulokset :kuukausierittely 3 :kulutus :lampo]</t>
  </si>
  <si>
    <t xml:space="preserve">Syyskuu</t>
  </si>
  <si>
    <t xml:space="preserve">[:tulokset :kuukausierittely 3 :hyoty :sahko]</t>
  </si>
  <si>
    <t xml:space="preserve">Lokakuu</t>
  </si>
  <si>
    <t xml:space="preserve">[:tulokset :kuukausierittely 3 :hyoty :lampo]</t>
  </si>
  <si>
    <t xml:space="preserve">Marraskuu</t>
  </si>
  <si>
    <t xml:space="preserve">[:tulokset :kuukausierittely 4 :tuotto :aurinkosahko]</t>
  </si>
  <si>
    <t xml:space="preserve">Joulukuu</t>
  </si>
  <si>
    <t xml:space="preserve">[:tulokset :kuukausierittely 4 :tuotto :tuulisahko]</t>
  </si>
  <si>
    <t xml:space="preserve">Yhteensä</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</si>
  <si>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</si>
  <si>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</si>
  <si>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</si>
  <si>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</si>
  <si>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</si>
  <si>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</si>
  <si>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 </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</si>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</sst>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4">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4"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5" fillId="2" borderId="4" xfId="0" applyFont="true" applyBorder="true" applyAlignment="true" applyProtection="false">
      <alignment horizontal="left" vertical="center" textRotation="0" wrapText="false" indent="0" shrinkToFit="false"/>
      <protection locked="true" hidden="false"/>
    </xf>
    <xf numFmtId="164" fontId="46" fillId="2" borderId="0" xfId="0" applyFont="true" applyBorder="false" applyAlignment="false" applyProtection="false">
      <alignment horizontal="general" vertical="bottom" textRotation="0" wrapText="false" indent="0" shrinkToFit="false"/>
      <protection locked="true" hidden="false"/>
    </xf>
    <xf numFmtId="164" fontId="46"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7" fillId="0" borderId="4" xfId="0" applyFont="true" applyBorder="true" applyAlignment="true" applyProtection="false">
      <alignment horizontal="center" vertical="bottom" textRotation="0" wrapText="false" indent="0" shrinkToFit="false"/>
      <protection locked="true" hidden="false"/>
    </xf>
    <xf numFmtId="164" fontId="47" fillId="0" borderId="13"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7" fillId="0" borderId="11" xfId="0" applyFont="true" applyBorder="true" applyAlignment="false" applyProtection="false">
      <alignment horizontal="general" vertical="bottom" textRotation="0" wrapText="false" indent="0" shrinkToFit="false"/>
      <protection locked="true" hidden="false"/>
    </xf>
    <xf numFmtId="164" fontId="49" fillId="0" borderId="4" xfId="0" applyFont="true" applyBorder="true" applyAlignment="true" applyProtection="false">
      <alignment horizontal="center" vertical="center" textRotation="0" wrapText="false" indent="0" shrinkToFit="false"/>
      <protection locked="true" hidden="false"/>
    </xf>
    <xf numFmtId="164" fontId="49"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true">
      <alignment horizontal="left" vertical="top" textRotation="0" wrapText="true" indent="0" shrinkToFit="false"/>
      <protection locked="false" hidden="false"/>
    </xf>
    <xf numFmtId="164" fontId="49" fillId="0" borderId="3" xfId="0" applyFont="true" applyBorder="true" applyAlignment="false" applyProtection="false">
      <alignment horizontal="general" vertical="bottom" textRotation="0" wrapText="false" indent="0" shrinkToFit="false"/>
      <protection locked="true" hidden="false"/>
    </xf>
    <xf numFmtId="164" fontId="49" fillId="0" borderId="12" xfId="0" applyFont="true" applyBorder="true" applyAlignment="true" applyProtection="false">
      <alignment horizontal="center" vertical="center" textRotation="0" wrapText="true" indent="0" shrinkToFit="false"/>
      <protection locked="true" hidden="false"/>
    </xf>
    <xf numFmtId="164" fontId="49" fillId="0" borderId="12"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49" fillId="0" borderId="3" xfId="0" applyFont="true" applyBorder="true" applyAlignment="true" applyProtection="false">
      <alignment horizontal="general" vertical="center" textRotation="0" wrapText="false" indent="0" shrinkToFit="false"/>
      <protection locked="tru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47" fillId="0" borderId="3" xfId="0" applyFont="true" applyBorder="true" applyAlignment="true" applyProtection="false">
      <alignment horizontal="general" vertical="center" textRotation="0" wrapText="fals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4" fontId="50"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2"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7" xfId="0" applyFont="true" applyBorder="true" applyAlignment="true" applyProtection="true">
      <alignment horizontal="center" vertical="center"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53"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4.png"/><Relationship Id="rId2" Type="http://schemas.openxmlformats.org/officeDocument/2006/relationships/image" Target="../media/image65.png"/><Relationship Id="rId3" Type="http://schemas.openxmlformats.org/officeDocument/2006/relationships/image" Target="../media/image66.png"/><Relationship Id="rId4" Type="http://schemas.openxmlformats.org/officeDocument/2006/relationships/image" Target="../media/image67.png"/><Relationship Id="rId5" Type="http://schemas.openxmlformats.org/officeDocument/2006/relationships/image" Target="../media/image68.png"/><Relationship Id="rId6" Type="http://schemas.openxmlformats.org/officeDocument/2006/relationships/image" Target="../media/image69.png"/><Relationship Id="rId7" Type="http://schemas.openxmlformats.org/officeDocument/2006/relationships/image" Target="../media/image7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230760</xdr:colOff>
      <xdr:row>24</xdr:row>
      <xdr:rowOff>245160</xdr:rowOff>
    </xdr:to>
    <xdr:pic>
      <xdr:nvPicPr>
        <xdr:cNvPr id="0" name="Picture 10" descr="a"/>
        <xdr:cNvPicPr/>
      </xdr:nvPicPr>
      <xdr:blipFill>
        <a:blip r:embed="rId1"/>
        <a:stretch/>
      </xdr:blipFill>
      <xdr:spPr>
        <a:xfrm>
          <a:off x="3083040" y="4656960"/>
          <a:ext cx="740880" cy="197640"/>
        </a:xfrm>
        <a:prstGeom prst="rect">
          <a:avLst/>
        </a:prstGeom>
        <a:ln>
          <a:noFill/>
        </a:ln>
      </xdr:spPr>
    </xdr:pic>
    <xdr:clientData/>
  </xdr:twoCellAnchor>
  <xdr:twoCellAnchor editAs="oneCell">
    <xdr:from>
      <xdr:col>4</xdr:col>
      <xdr:colOff>195120</xdr:colOff>
      <xdr:row>25</xdr:row>
      <xdr:rowOff>47520</xdr:rowOff>
    </xdr:from>
    <xdr:to>
      <xdr:col>6</xdr:col>
      <xdr:colOff>130680</xdr:colOff>
      <xdr:row>25</xdr:row>
      <xdr:rowOff>245160</xdr:rowOff>
    </xdr:to>
    <xdr:pic>
      <xdr:nvPicPr>
        <xdr:cNvPr id="1" name="Picture 11" descr="b"/>
        <xdr:cNvPicPr/>
      </xdr:nvPicPr>
      <xdr:blipFill>
        <a:blip r:embed="rId2"/>
        <a:stretch/>
      </xdr:blipFill>
      <xdr:spPr>
        <a:xfrm>
          <a:off x="3083040" y="4971240"/>
          <a:ext cx="1084320" cy="197640"/>
        </a:xfrm>
        <a:prstGeom prst="rect">
          <a:avLst/>
        </a:prstGeom>
        <a:ln>
          <a:noFill/>
        </a:ln>
      </xdr:spPr>
    </xdr:pic>
    <xdr:clientData/>
  </xdr:twoCellAnchor>
  <xdr:twoCellAnchor editAs="oneCell">
    <xdr:from>
      <xdr:col>4</xdr:col>
      <xdr:colOff>195120</xdr:colOff>
      <xdr:row>26</xdr:row>
      <xdr:rowOff>47520</xdr:rowOff>
    </xdr:from>
    <xdr:to>
      <xdr:col>7</xdr:col>
      <xdr:colOff>3960</xdr:colOff>
      <xdr:row>26</xdr:row>
      <xdr:rowOff>245160</xdr:rowOff>
    </xdr:to>
    <xdr:pic>
      <xdr:nvPicPr>
        <xdr:cNvPr id="2" name="Picture 12" descr="c"/>
        <xdr:cNvPicPr/>
      </xdr:nvPicPr>
      <xdr:blipFill>
        <a:blip r:embed="rId3"/>
        <a:stretch/>
      </xdr:blipFill>
      <xdr:spPr>
        <a:xfrm>
          <a:off x="3083040" y="5285520"/>
          <a:ext cx="1391040" cy="197640"/>
        </a:xfrm>
        <a:prstGeom prst="rect">
          <a:avLst/>
        </a:prstGeom>
        <a:ln>
          <a:noFill/>
        </a:ln>
      </xdr:spPr>
    </xdr:pic>
    <xdr:clientData/>
  </xdr:twoCellAnchor>
  <xdr:twoCellAnchor editAs="oneCell">
    <xdr:from>
      <xdr:col>4</xdr:col>
      <xdr:colOff>195120</xdr:colOff>
      <xdr:row>27</xdr:row>
      <xdr:rowOff>47520</xdr:rowOff>
    </xdr:from>
    <xdr:to>
      <xdr:col>7</xdr:col>
      <xdr:colOff>327960</xdr:colOff>
      <xdr:row>27</xdr:row>
      <xdr:rowOff>245160</xdr:rowOff>
    </xdr:to>
    <xdr:pic>
      <xdr:nvPicPr>
        <xdr:cNvPr id="3" name="Picture 13" descr="d"/>
        <xdr:cNvPicPr/>
      </xdr:nvPicPr>
      <xdr:blipFill>
        <a:blip r:embed="rId4"/>
        <a:stretch/>
      </xdr:blipFill>
      <xdr:spPr>
        <a:xfrm>
          <a:off x="3083040" y="5599800"/>
          <a:ext cx="1715040" cy="197640"/>
        </a:xfrm>
        <a:prstGeom prst="rect">
          <a:avLst/>
        </a:prstGeom>
        <a:ln>
          <a:noFill/>
        </a:ln>
      </xdr:spPr>
    </xdr:pic>
    <xdr:clientData/>
  </xdr:twoCellAnchor>
  <xdr:twoCellAnchor editAs="oneCell">
    <xdr:from>
      <xdr:col>4</xdr:col>
      <xdr:colOff>195120</xdr:colOff>
      <xdr:row>28</xdr:row>
      <xdr:rowOff>47520</xdr:rowOff>
    </xdr:from>
    <xdr:to>
      <xdr:col>8</xdr:col>
      <xdr:colOff>201240</xdr:colOff>
      <xdr:row>28</xdr:row>
      <xdr:rowOff>258120</xdr:rowOff>
    </xdr:to>
    <xdr:pic>
      <xdr:nvPicPr>
        <xdr:cNvPr id="4" name="Picture 14" descr="e"/>
        <xdr:cNvPicPr/>
      </xdr:nvPicPr>
      <xdr:blipFill>
        <a:blip r:embed="rId5"/>
        <a:stretch/>
      </xdr:blipFill>
      <xdr:spPr>
        <a:xfrm>
          <a:off x="3083040" y="5909760"/>
          <a:ext cx="2022120" cy="210600"/>
        </a:xfrm>
        <a:prstGeom prst="rect">
          <a:avLst/>
        </a:prstGeom>
        <a:ln>
          <a:noFill/>
        </a:ln>
      </xdr:spPr>
    </xdr:pic>
    <xdr:clientData/>
  </xdr:twoCellAnchor>
  <xdr:twoCellAnchor editAs="oneCell">
    <xdr:from>
      <xdr:col>4</xdr:col>
      <xdr:colOff>195120</xdr:colOff>
      <xdr:row>29</xdr:row>
      <xdr:rowOff>47520</xdr:rowOff>
    </xdr:from>
    <xdr:to>
      <xdr:col>9</xdr:col>
      <xdr:colOff>144360</xdr:colOff>
      <xdr:row>29</xdr:row>
      <xdr:rowOff>245160</xdr:rowOff>
    </xdr:to>
    <xdr:pic>
      <xdr:nvPicPr>
        <xdr:cNvPr id="5" name="Picture 15" descr="f"/>
        <xdr:cNvPicPr/>
      </xdr:nvPicPr>
      <xdr:blipFill>
        <a:blip r:embed="rId6"/>
        <a:stretch/>
      </xdr:blipFill>
      <xdr:spPr>
        <a:xfrm>
          <a:off x="3083040" y="6219720"/>
          <a:ext cx="2358360" cy="197640"/>
        </a:xfrm>
        <a:prstGeom prst="rect">
          <a:avLst/>
        </a:prstGeom>
        <a:ln>
          <a:noFill/>
        </a:ln>
      </xdr:spPr>
    </xdr:pic>
    <xdr:clientData/>
  </xdr:twoCellAnchor>
  <xdr:twoCellAnchor editAs="oneCell">
    <xdr:from>
      <xdr:col>4</xdr:col>
      <xdr:colOff>195120</xdr:colOff>
      <xdr:row>30</xdr:row>
      <xdr:rowOff>49680</xdr:rowOff>
    </xdr:from>
    <xdr:to>
      <xdr:col>10</xdr:col>
      <xdr:colOff>84600</xdr:colOff>
      <xdr:row>30</xdr:row>
      <xdr:rowOff>246240</xdr:rowOff>
    </xdr:to>
    <xdr:sp>
      <xdr:nvSpPr>
        <xdr:cNvPr id="6" name="CustomShape 1"/>
        <xdr:cNvSpPr/>
      </xdr:nvSpPr>
      <xdr:spPr>
        <a:xfrm>
          <a:off x="3083040" y="6531480"/>
          <a:ext cx="2671200" cy="1965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284040</xdr:colOff>
      <xdr:row>50</xdr:row>
      <xdr:rowOff>85320</xdr:rowOff>
    </xdr:to>
    <xdr:sp>
      <xdr:nvSpPr>
        <xdr:cNvPr id="15" name="CustomShape 1"/>
        <xdr:cNvSpPr/>
      </xdr:nvSpPr>
      <xdr:spPr>
        <a:xfrm>
          <a:off x="1978200" y="78480"/>
          <a:ext cx="6970320" cy="104918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H1" colorId="64" zoomScale="100" zoomScaleNormal="100" zoomScalePageLayoutView="100" workbookViewId="0">
      <selection pane="topLeft" activeCell="N18" activeCellId="0" sqref="N1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A3</f>
        <v>[:perustiedot :katuosoite-fi]</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#function[solita.etp.service.energiatodistus-pdf/fn--55811]</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34" t="str">
        <f aca="false">A8</f>
        <v>[:perustiedot :alakayttotarkoitus-fi]</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#function[solita.etp.service.energiatodistus-pdf/fn--55813]</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#function[solita.etp.service.energiatodistus-pdf/fn--55817]</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#function[solita.etp.service.energiatodistus-pdf/fn--55821]</v>
      </c>
      <c r="F21" s="16"/>
      <c r="G21" s="16"/>
      <c r="H21" s="16"/>
      <c r="I21" s="16"/>
      <c r="J21" s="16"/>
      <c r="K21" s="16"/>
      <c r="L21" s="16"/>
      <c r="M21" s="16"/>
      <c r="N21" s="5" t="str">
        <f aca="false">A16</f>
        <v>#function[solita.etp.service.energiatodistus-pdf/fn--55825]</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:e-luokka-rajat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#function[solita.etp.service.energiatodistus-pdf/fn--55828]</v>
      </c>
      <c r="D50" s="92"/>
      <c r="E50" s="92"/>
      <c r="F50" s="92"/>
      <c r="G50" s="92"/>
      <c r="H50" s="92"/>
      <c r="I50" s="92"/>
      <c r="J50" s="93"/>
      <c r="K50" s="87"/>
      <c r="L50" s="94" t="str">
        <f aca="false">A22</f>
        <v>#function[solita.etp.service.energiatodistus-pdf/fn--55831]</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K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#function[solita.etp.service.energiatodistus-pdf/fn--55835]</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:label-fi]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:label-fi]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:e-luokka-rajat :kayttotarkoitus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#function[solita.etp.service.energiatodistus-pdf/fn--55837]</v>
      </c>
      <c r="H25" s="140" t="str">
        <f aca="false">A46</f>
        <v>#function[solita.etp.service.energiatodistus-pdf/fn--55840]</v>
      </c>
      <c r="I25" s="141" t="str">
        <f aca="false">A47</f>
        <v>#function[solita.etp.service.energiatodistus-pdf/fn--55843]</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#function[solita.etp.service.energiatodistus-pdf/fn--55846]</v>
      </c>
      <c r="H26" s="143" t="str">
        <f aca="false">A49</f>
        <v>#function[solita.etp.service.energiatodistus-pdf/fn--55849]</v>
      </c>
      <c r="I26" s="144" t="str">
        <f aca="false">A50</f>
        <v>#function[solita.etp.service.energiatodistus-pdf/fn--55852]</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#function[solita.etp.service.energiatodistus-pdf/fn--55855]</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:label-fi]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:label-fi]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60</v>
      </c>
      <c r="F49" s="233"/>
      <c r="G49" s="204"/>
    </row>
    <row r="50" customFormat="false" ht="12.75" hidden="false" customHeight="true" outlineLevel="0" collapsed="false">
      <c r="A50" s="166" t="s">
        <v>225</v>
      </c>
      <c r="B50" s="171"/>
      <c r="C50" s="172" t="s">
        <v>226</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227</v>
      </c>
      <c r="B51" s="171"/>
      <c r="C51" s="172" t="s">
        <v>228</v>
      </c>
      <c r="D51" s="210" t="str">
        <f aca="false">A76</f>
        <v>[:lahtotiedot :lammitys :ilmalampopumppu :maara]</v>
      </c>
      <c r="E51" s="210" t="str">
        <f aca="false">A77</f>
        <v>[:lahtotiedot :lammitys :ilmalampopumppu :tuotto]</v>
      </c>
      <c r="F51" s="233"/>
      <c r="G51" s="204"/>
    </row>
    <row r="52" customFormat="false" ht="12.8" hidden="false" customHeight="false" outlineLevel="0" collapsed="false">
      <c r="A52" s="166" t="s">
        <v>229</v>
      </c>
      <c r="B52" s="168"/>
      <c r="C52" s="169" t="s">
        <v>230</v>
      </c>
      <c r="D52" s="170"/>
      <c r="E52" s="170"/>
      <c r="F52" s="170"/>
      <c r="G52" s="11"/>
    </row>
    <row r="53" customFormat="false" ht="12.8" hidden="false" customHeight="false" outlineLevel="0" collapsed="false">
      <c r="A53" s="166" t="s">
        <v>45</v>
      </c>
      <c r="B53" s="171"/>
      <c r="C53" s="185"/>
      <c r="D53" s="234" t="s">
        <v>231</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232</v>
      </c>
      <c r="B55" s="171"/>
      <c r="C55" s="172" t="s">
        <v>230</v>
      </c>
      <c r="D55" s="200" t="str">
        <f aca="false">A78</f>
        <v>[:lahtotiedot :jaahdytysjarjestelma :jaahdytyskauden-painotettu-kylmakerroin]</v>
      </c>
      <c r="E55" s="236"/>
      <c r="F55" s="207"/>
      <c r="G55" s="204"/>
    </row>
    <row r="56" customFormat="false" ht="12.8" hidden="false" customHeight="false" outlineLevel="0" collapsed="false">
      <c r="A56" s="166" t="s">
        <v>233</v>
      </c>
      <c r="B56" s="168"/>
      <c r="C56" s="169" t="s">
        <v>234</v>
      </c>
      <c r="D56" s="170"/>
      <c r="E56" s="170"/>
      <c r="F56" s="170"/>
      <c r="G56" s="11"/>
    </row>
    <row r="57" customFormat="false" ht="22.35" hidden="false" customHeight="false" outlineLevel="0" collapsed="false">
      <c r="A57" s="166" t="s">
        <v>235</v>
      </c>
      <c r="B57" s="171"/>
      <c r="C57" s="203"/>
      <c r="D57" s="237" t="s">
        <v>236</v>
      </c>
      <c r="E57" s="238" t="s">
        <v>237</v>
      </c>
      <c r="F57" s="203"/>
      <c r="G57" s="204"/>
    </row>
    <row r="58" customFormat="false" ht="12.8" hidden="false" customHeight="false" outlineLevel="0" collapsed="false">
      <c r="A58" s="166" t="s">
        <v>238</v>
      </c>
      <c r="B58" s="171"/>
      <c r="C58" s="185"/>
      <c r="D58" s="239" t="s">
        <v>239</v>
      </c>
      <c r="E58" s="188" t="s">
        <v>61</v>
      </c>
      <c r="F58" s="203"/>
      <c r="G58" s="204"/>
    </row>
    <row r="59" customFormat="false" ht="12.8" hidden="false" customHeight="false" outlineLevel="0" collapsed="false">
      <c r="A59" s="166" t="s">
        <v>240</v>
      </c>
      <c r="B59" s="171"/>
      <c r="C59" s="172" t="s">
        <v>234</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241</v>
      </c>
      <c r="B60" s="168"/>
      <c r="C60" s="169" t="s">
        <v>242</v>
      </c>
      <c r="D60" s="170"/>
      <c r="E60" s="170"/>
      <c r="F60" s="170"/>
      <c r="G60" s="243"/>
    </row>
    <row r="61" customFormat="false" ht="12.75" hidden="false" customHeight="true" outlineLevel="0" collapsed="false">
      <c r="A61" s="166" t="s">
        <v>243</v>
      </c>
      <c r="B61" s="171"/>
      <c r="C61" s="185"/>
      <c r="D61" s="196" t="s">
        <v>244</v>
      </c>
      <c r="E61" s="196" t="s">
        <v>245</v>
      </c>
      <c r="F61" s="233" t="s">
        <v>246</v>
      </c>
      <c r="G61" s="196" t="s">
        <v>247</v>
      </c>
    </row>
    <row r="62" customFormat="false" ht="12.8" hidden="false" customHeight="false" outlineLevel="0" collapsed="false">
      <c r="A62" s="166" t="s">
        <v>248</v>
      </c>
      <c r="B62" s="171"/>
      <c r="C62" s="185"/>
      <c r="D62" s="188" t="s">
        <v>62</v>
      </c>
      <c r="E62" s="188" t="s">
        <v>249</v>
      </c>
      <c r="F62" s="239" t="s">
        <v>249</v>
      </c>
      <c r="G62" s="188" t="s">
        <v>249</v>
      </c>
    </row>
    <row r="63" customFormat="false" ht="12.8" hidden="false" customHeight="false" outlineLevel="0" collapsed="false">
      <c r="A63" s="166" t="s">
        <v>250</v>
      </c>
      <c r="B63" s="171"/>
      <c r="C63" s="20"/>
      <c r="D63" s="211" t="str">
        <f aca="false">A81</f>
        <v>#function[solita.etp.service.energiatodistus-pdf/fn--55858]</v>
      </c>
      <c r="E63" s="210" t="str">
        <f aca="false">A82</f>
        <v>#function[solita.etp.service.energiatodistus-pdf/fn--55860]</v>
      </c>
      <c r="F63" s="244" t="str">
        <f aca="false">A83</f>
        <v>#function[solita.etp.service.energiatodistus-pdf/fn--55862]</v>
      </c>
      <c r="G63" s="210" t="str">
        <f aca="false">A84</f>
        <v>#function[solita.etp.service.energiatodistus-pdf/fn--55864]</v>
      </c>
    </row>
    <row r="64" customFormat="false" ht="12.8" hidden="false" customHeight="false" outlineLevel="0" collapsed="false">
      <c r="A64" s="166" t="s">
        <v>42</v>
      </c>
      <c r="B64" s="171"/>
      <c r="C64" s="20"/>
      <c r="D64" s="211" t="str">
        <f aca="false">A85</f>
        <v>#function[solita.etp.service.energiatodistus-pdf/fn--55866]</v>
      </c>
      <c r="E64" s="244" t="str">
        <f aca="false">A86</f>
        <v>#function[solita.etp.service.energiatodistus-pdf/fn--55868]</v>
      </c>
      <c r="F64" s="244" t="str">
        <f aca="false">A87</f>
        <v>#function[solita.etp.service.energiatodistus-pdf/fn--55870]</v>
      </c>
      <c r="G64" s="210" t="str">
        <f aca="false">A88</f>
        <v>#function[solita.etp.service.energiatodistus-pdf/fn--55872]</v>
      </c>
    </row>
    <row r="65" customFormat="false" ht="12.8" hidden="false" customHeight="false" outlineLevel="0" collapsed="false">
      <c r="A65" s="166" t="s">
        <v>44</v>
      </c>
      <c r="B65" s="245"/>
      <c r="C65" s="183"/>
      <c r="D65" s="246" t="str">
        <f aca="false">A89</f>
        <v>#function[solita.etp.service.energiatodistus-pdf/fn--55874]</v>
      </c>
      <c r="E65" s="215" t="str">
        <f aca="false">A90</f>
        <v>#function[solita.etp.service.energiatodistus-pdf/fn--55876]</v>
      </c>
      <c r="F65" s="247" t="str">
        <f aca="false">A91</f>
        <v>#function[solita.etp.service.energiatodistus-pdf/fn--55878]</v>
      </c>
      <c r="G65" s="215" t="str">
        <f aca="false">A92</f>
        <v>#function[solita.etp.service.energiatodistus-pdf/fn--55880]</v>
      </c>
    </row>
    <row r="66" customFormat="false" ht="16.95" hidden="false" customHeight="true" outlineLevel="0" collapsed="false">
      <c r="A66" s="166" t="s">
        <v>251</v>
      </c>
      <c r="B66" s="162" t="str">
        <f aca="false">"Todistustunnus: "&amp;A1&amp;", 3/8"</f>
        <v>Todistustunnus: [:id], 3/8</v>
      </c>
      <c r="C66" s="162"/>
      <c r="D66" s="162"/>
      <c r="E66" s="162"/>
      <c r="F66" s="162"/>
      <c r="G66" s="162"/>
      <c r="H66" s="162"/>
    </row>
    <row r="67" customFormat="false" ht="12.8" hidden="false" customHeight="false" outlineLevel="0" collapsed="false">
      <c r="A67" s="166" t="s">
        <v>252</v>
      </c>
      <c r="B67" s="248"/>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OR(ISNUMBER(C52),C52="*")</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OR(ISNUMBER(E12),E12="*")</formula1>
      <formula2>0</formula2>
    </dataValidation>
    <dataValidation allowBlank="true" operator="equal" showDropDown="false" showErrorMessage="true" showInputMessage="true" sqref="E19:F19 F20:F26 E21:E26" type="none">
      <formula1>OR(ISNUMBER(F12),F12="*")</formula1>
      <formula2>0</formula2>
    </dataValidation>
    <dataValidation allowBlank="true" operator="equal" showDropDown="false" showErrorMessage="true" showInputMessage="true" sqref="D33:F33" type="none">
      <formula1>OR(ISNUMBER(F48),F48="*")</formula1>
      <formula2>0</formula2>
    </dataValidation>
    <dataValidation allowBlank="true" operator="equal" showDropDown="false" showErrorMessage="true" showInputMessage="true" sqref="D34:E34" type="none">
      <formula1>OR(ISNUMBER(F49),F49="*")</formula1>
      <formula2>0</formula2>
    </dataValidation>
    <dataValidation allowBlank="true" operator="equal" showDropDown="false" showErrorMessage="true" showInputMessage="true" sqref="D35:E35" type="none">
      <formula1>OR(ISNUMBER(F50),F50="*")</formula1>
      <formula2>0</formula2>
    </dataValidation>
    <dataValidation allowBlank="true" operator="equal" showDropDown="false" showErrorMessage="true" showInputMessage="true" sqref="G33" type="none">
      <formula1>OR(ISNUMBER(H48),H48="*")</formula1>
      <formula2>0</formula2>
    </dataValidation>
    <dataValidation allowBlank="true" operator="equal" showDropDown="false" showErrorMessage="true" showInputMessage="true" sqref="E36" type="none">
      <formula1>OR(ISNUMBER(F39),F39="*")</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0" activeCellId="0" sqref="C50"/>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278</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279</v>
      </c>
      <c r="D8" s="263" t="str">
        <f aca="false">A5</f>
        <v>[:lahtotiedot :lammitetty-nettoala]</v>
      </c>
      <c r="E8" s="265"/>
      <c r="F8" s="203"/>
      <c r="G8" s="205"/>
    </row>
    <row r="9" customFormat="false" ht="21.4" hidden="false" customHeight="true" outlineLevel="0" collapsed="false">
      <c r="A9" s="166" t="s">
        <v>280</v>
      </c>
      <c r="B9" s="171"/>
      <c r="C9" s="234" t="s">
        <v>281</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282</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283</v>
      </c>
      <c r="B13" s="171"/>
      <c r="C13" s="265" t="s">
        <v>284</v>
      </c>
      <c r="D13" s="196" t="s">
        <v>285</v>
      </c>
      <c r="E13" s="196" t="s">
        <v>286</v>
      </c>
      <c r="F13" s="197" t="s">
        <v>287</v>
      </c>
      <c r="G13" s="197"/>
    </row>
    <row r="14" customFormat="false" ht="12.8" hidden="false" customHeight="false" outlineLevel="0" collapsed="false">
      <c r="A14" s="166" t="s">
        <v>65</v>
      </c>
      <c r="B14" s="171"/>
      <c r="C14" s="185"/>
      <c r="D14" s="196" t="s">
        <v>288</v>
      </c>
      <c r="E14" s="196" t="s">
        <v>289</v>
      </c>
      <c r="F14" s="197" t="s">
        <v>290</v>
      </c>
      <c r="G14" s="197"/>
    </row>
    <row r="15" customFormat="false" ht="14.9" hidden="false" customHeight="false" outlineLevel="0" collapsed="false">
      <c r="A15" s="166" t="s">
        <v>75</v>
      </c>
      <c r="B15" s="202"/>
      <c r="C15" s="269"/>
      <c r="D15" s="188" t="s">
        <v>60</v>
      </c>
      <c r="E15" s="188" t="s">
        <v>62</v>
      </c>
      <c r="F15" s="239" t="s">
        <v>291</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292</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293</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294</v>
      </c>
      <c r="D22" s="274" t="str">
        <f aca="false">A42</f>
        <v>[:tulokset :kaytettavat-energiamuodot :summa]</v>
      </c>
      <c r="E22" s="275"/>
      <c r="F22" s="274" t="str">
        <f aca="false">A43</f>
        <v>[:tulokset :kaytettavat-energiamuodot :kertoimella-summa]</v>
      </c>
      <c r="G22" s="274" t="str">
        <f aca="false">A44</f>
        <v>[:tulokset :e-luku]</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295</v>
      </c>
      <c r="D24" s="170"/>
      <c r="E24" s="256"/>
      <c r="F24" s="256"/>
      <c r="G24" s="257"/>
    </row>
    <row r="25" customFormat="false" ht="6" hidden="false" customHeight="true" outlineLevel="0" collapsed="false">
      <c r="A25" s="166" t="s">
        <v>296</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297</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298</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299</v>
      </c>
      <c r="B30" s="171"/>
      <c r="C30" s="280" t="s">
        <v>300</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301</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302</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303</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304</v>
      </c>
      <c r="B35" s="254"/>
      <c r="C35" s="255" t="s">
        <v>305</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306</v>
      </c>
      <c r="F37" s="196" t="s">
        <v>307</v>
      </c>
      <c r="G37" s="196" t="s">
        <v>308</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309</v>
      </c>
      <c r="B40" s="171"/>
      <c r="C40" s="172" t="s">
        <v>198</v>
      </c>
      <c r="D40" s="172"/>
      <c r="E40" s="0"/>
      <c r="F40" s="281"/>
      <c r="G40" s="282"/>
    </row>
    <row r="41" customFormat="false" ht="12.8" hidden="false" customHeight="false" outlineLevel="0" collapsed="false">
      <c r="A41" s="166" t="s">
        <v>105</v>
      </c>
      <c r="B41" s="171"/>
      <c r="C41" s="172" t="s">
        <v>310</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311</v>
      </c>
      <c r="B42" s="171"/>
      <c r="C42" s="172" t="s">
        <v>312</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313</v>
      </c>
      <c r="B43" s="171"/>
      <c r="C43" s="172" t="s">
        <v>314</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22</v>
      </c>
      <c r="B44" s="171"/>
      <c r="C44" s="172" t="s">
        <v>315</v>
      </c>
      <c r="D44" s="172"/>
      <c r="E44" s="241" t="str">
        <f aca="false">A87</f>
        <v>[:tulokset :tekniset-jarjestelmat :iv-sahko]</v>
      </c>
      <c r="F44" s="196" t="s">
        <v>62</v>
      </c>
      <c r="G44" s="196" t="s">
        <v>62</v>
      </c>
    </row>
    <row r="45" customFormat="false" ht="12.8" hidden="false" customHeight="false" outlineLevel="0" collapsed="false">
      <c r="A45" s="166" t="s">
        <v>316</v>
      </c>
      <c r="B45" s="171"/>
      <c r="C45" s="172" t="s">
        <v>230</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317</v>
      </c>
      <c r="B46" s="171"/>
      <c r="C46" s="172" t="s">
        <v>318</v>
      </c>
      <c r="D46" s="172"/>
      <c r="E46" s="241" t="str">
        <f aca="false">A91</f>
        <v>[:tulokset :tekniset-jarjestelmat :kuluttajalaitteet-ja-valaistus-sahko]</v>
      </c>
      <c r="F46" s="196" t="s">
        <v>62</v>
      </c>
      <c r="G46" s="196" t="s">
        <v>62</v>
      </c>
    </row>
    <row r="47" customFormat="false" ht="20.65" hidden="false" customHeight="true" outlineLevel="0" collapsed="false">
      <c r="A47" s="166" t="s">
        <v>319</v>
      </c>
      <c r="B47" s="171"/>
      <c r="C47" s="265" t="s">
        <v>294</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320</v>
      </c>
      <c r="B48" s="171"/>
      <c r="C48" s="228" t="s">
        <v>321</v>
      </c>
      <c r="D48" s="265"/>
      <c r="E48" s="235"/>
      <c r="F48" s="195"/>
      <c r="G48" s="195"/>
    </row>
    <row r="49" customFormat="false" ht="6" hidden="false" customHeight="true" outlineLevel="0" collapsed="false">
      <c r="A49" s="166" t="s">
        <v>322</v>
      </c>
      <c r="B49" s="171"/>
      <c r="C49" s="203"/>
      <c r="D49" s="203"/>
      <c r="E49" s="221"/>
      <c r="F49" s="221"/>
      <c r="G49" s="221"/>
    </row>
    <row r="50" customFormat="false" ht="12.8" hidden="false" customHeight="false" outlineLevel="0" collapsed="false">
      <c r="A50" s="166" t="s">
        <v>323</v>
      </c>
      <c r="B50" s="254"/>
      <c r="C50" s="255" t="s">
        <v>324</v>
      </c>
      <c r="D50" s="256"/>
      <c r="E50" s="256"/>
      <c r="F50" s="256"/>
      <c r="G50" s="257"/>
    </row>
    <row r="51" customFormat="false" ht="6" hidden="false" customHeight="true" outlineLevel="0" collapsed="false">
      <c r="A51" s="166" t="s">
        <v>325</v>
      </c>
      <c r="B51" s="171"/>
      <c r="C51" s="203"/>
      <c r="D51" s="203"/>
      <c r="E51" s="268"/>
      <c r="F51" s="268"/>
      <c r="G51" s="268"/>
    </row>
    <row r="52" customFormat="false" ht="12.8" hidden="false" customHeight="false" outlineLevel="0" collapsed="false">
      <c r="A52" s="166" t="s">
        <v>326</v>
      </c>
      <c r="B52" s="171"/>
      <c r="C52" s="185"/>
      <c r="D52" s="185"/>
      <c r="E52" s="195" t="s">
        <v>60</v>
      </c>
      <c r="F52" s="195" t="s">
        <v>61</v>
      </c>
      <c r="G52" s="195"/>
    </row>
    <row r="53" customFormat="false" ht="6" hidden="false" customHeight="true" outlineLevel="0" collapsed="false">
      <c r="A53" s="166" t="s">
        <v>327</v>
      </c>
      <c r="B53" s="171"/>
      <c r="C53" s="185"/>
      <c r="D53" s="185"/>
      <c r="E53" s="196"/>
      <c r="F53" s="196"/>
      <c r="G53" s="196"/>
    </row>
    <row r="54" customFormat="false" ht="12.8" hidden="false" customHeight="false" outlineLevel="0" collapsed="false">
      <c r="A54" s="166" t="s">
        <v>328</v>
      </c>
      <c r="B54" s="171"/>
      <c r="C54" s="172" t="s">
        <v>329</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330</v>
      </c>
      <c r="B55" s="171"/>
      <c r="C55" s="172" t="s">
        <v>331</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332</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333</v>
      </c>
      <c r="B57" s="171"/>
      <c r="C57" s="172" t="s">
        <v>334</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335</v>
      </c>
      <c r="B58" s="171"/>
      <c r="C58" s="172"/>
      <c r="D58" s="172"/>
      <c r="E58" s="284"/>
      <c r="F58" s="284"/>
      <c r="G58" s="285"/>
    </row>
    <row r="59" customFormat="false" ht="12.8" hidden="false" customHeight="false" outlineLevel="0" collapsed="false">
      <c r="A59" s="166" t="s">
        <v>336</v>
      </c>
      <c r="B59" s="171"/>
      <c r="C59" s="228" t="s">
        <v>337</v>
      </c>
      <c r="D59" s="286"/>
      <c r="E59" s="287"/>
      <c r="F59" s="287"/>
      <c r="G59" s="285"/>
    </row>
    <row r="60" customFormat="false" ht="12.8" hidden="false" customHeight="false" outlineLevel="0" collapsed="false">
      <c r="A60" s="166" t="s">
        <v>338</v>
      </c>
      <c r="B60" s="171"/>
      <c r="C60" s="228" t="s">
        <v>339</v>
      </c>
      <c r="D60" s="286"/>
      <c r="E60" s="288"/>
      <c r="F60" s="288"/>
      <c r="G60" s="289"/>
    </row>
    <row r="61" customFormat="false" ht="6" hidden="false" customHeight="true" outlineLevel="0" collapsed="false">
      <c r="A61" s="166" t="s">
        <v>340</v>
      </c>
      <c r="B61" s="171"/>
      <c r="C61" s="172"/>
      <c r="D61" s="203"/>
      <c r="E61" s="221"/>
      <c r="F61" s="221"/>
      <c r="G61" s="221"/>
    </row>
    <row r="62" customFormat="false" ht="12.8" hidden="false" customHeight="false" outlineLevel="0" collapsed="false">
      <c r="A62" s="166" t="s">
        <v>341</v>
      </c>
      <c r="B62" s="254"/>
      <c r="C62" s="255" t="s">
        <v>342</v>
      </c>
      <c r="D62" s="256"/>
      <c r="E62" s="256"/>
      <c r="F62" s="256"/>
      <c r="G62" s="257"/>
    </row>
    <row r="63" customFormat="false" ht="6" hidden="false" customHeight="true" outlineLevel="0" collapsed="false">
      <c r="A63" s="166" t="s">
        <v>343</v>
      </c>
      <c r="B63" s="171"/>
      <c r="C63" s="203"/>
      <c r="D63" s="203"/>
      <c r="E63" s="268"/>
      <c r="F63" s="268"/>
      <c r="G63" s="268"/>
    </row>
    <row r="64" customFormat="false" ht="12.8" hidden="false" customHeight="false" outlineLevel="0" collapsed="false">
      <c r="A64" s="166" t="s">
        <v>344</v>
      </c>
      <c r="B64" s="171"/>
      <c r="C64" s="185"/>
      <c r="D64" s="185"/>
      <c r="E64" s="195" t="s">
        <v>60</v>
      </c>
      <c r="F64" s="195" t="s">
        <v>61</v>
      </c>
      <c r="G64" s="196"/>
    </row>
    <row r="65" customFormat="false" ht="6" hidden="false" customHeight="true" outlineLevel="0" collapsed="false">
      <c r="A65" s="166" t="s">
        <v>345</v>
      </c>
      <c r="B65" s="171"/>
      <c r="C65" s="185"/>
      <c r="D65" s="185"/>
      <c r="E65" s="196"/>
      <c r="F65" s="196"/>
      <c r="G65" s="196"/>
    </row>
    <row r="66" customFormat="false" ht="12.8" hidden="false" customHeight="false" outlineLevel="0" collapsed="false">
      <c r="A66" s="166" t="s">
        <v>346</v>
      </c>
      <c r="B66" s="171"/>
      <c r="C66" s="172" t="s">
        <v>347</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348</v>
      </c>
      <c r="B67" s="171"/>
      <c r="C67" s="172" t="s">
        <v>245</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349</v>
      </c>
      <c r="B68" s="171"/>
      <c r="C68" s="172" t="s">
        <v>246</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350</v>
      </c>
      <c r="B69" s="171"/>
      <c r="C69" s="172" t="s">
        <v>247</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351</v>
      </c>
      <c r="B70" s="171"/>
      <c r="C70" s="172" t="s">
        <v>352</v>
      </c>
      <c r="D70" s="172"/>
      <c r="E70" s="241" t="str">
        <f aca="false">A111</f>
        <v>[:tulokset :lampokuormat :kvesi]</v>
      </c>
      <c r="F70" s="241" t="str">
        <f aca="false">A112</f>
        <v>[:tulokset :lampokuormat :kvesi-nettoala]</v>
      </c>
      <c r="G70" s="274"/>
    </row>
    <row r="71" customFormat="false" ht="6" hidden="false" customHeight="true" outlineLevel="0" collapsed="false">
      <c r="A71" s="166" t="s">
        <v>353</v>
      </c>
      <c r="B71" s="171"/>
      <c r="C71" s="172"/>
      <c r="D71" s="203"/>
      <c r="E71" s="221"/>
      <c r="F71" s="221"/>
      <c r="G71" s="221"/>
    </row>
    <row r="72" customFormat="false" ht="12.8" hidden="false" customHeight="false" outlineLevel="0" collapsed="false">
      <c r="A72" s="166" t="s">
        <v>354</v>
      </c>
      <c r="B72" s="254"/>
      <c r="C72" s="255" t="s">
        <v>355</v>
      </c>
      <c r="D72" s="256"/>
      <c r="E72" s="256"/>
      <c r="F72" s="256"/>
      <c r="G72" s="257"/>
    </row>
    <row r="73" customFormat="false" ht="6" hidden="false" customHeight="true" outlineLevel="0" collapsed="false">
      <c r="A73" s="166" t="s">
        <v>356</v>
      </c>
      <c r="B73" s="171"/>
      <c r="C73" s="203"/>
      <c r="D73" s="203"/>
      <c r="E73" s="222"/>
      <c r="F73" s="276"/>
      <c r="G73" s="277"/>
    </row>
    <row r="74" customFormat="false" ht="12.8" hidden="false" customHeight="false" outlineLevel="0" collapsed="false">
      <c r="A74" s="166" t="s">
        <v>357</v>
      </c>
      <c r="B74" s="171"/>
      <c r="C74" s="172" t="s">
        <v>355</v>
      </c>
      <c r="D74" s="172"/>
      <c r="E74" s="290" t="str">
        <f aca="false">A113</f>
        <v>[:tulokset :laskentatyokalu]</v>
      </c>
      <c r="F74" s="290"/>
      <c r="G74" s="290"/>
    </row>
    <row r="75" customFormat="false" ht="6" hidden="false" customHeight="true" outlineLevel="0" collapsed="false">
      <c r="A75" s="166" t="s">
        <v>358</v>
      </c>
      <c r="B75" s="245"/>
      <c r="C75" s="183"/>
      <c r="D75" s="183"/>
      <c r="E75" s="245"/>
      <c r="F75" s="183"/>
      <c r="G75" s="291"/>
    </row>
    <row r="76" customFormat="false" ht="5.25" hidden="false" customHeight="true" outlineLevel="0" collapsed="false">
      <c r="A76" s="166" t="s">
        <v>359</v>
      </c>
    </row>
    <row r="77" customFormat="false" ht="12.8" hidden="false" customHeight="false" outlineLevel="0" collapsed="false">
      <c r="A77" s="166" t="s">
        <v>360</v>
      </c>
      <c r="B77" s="292" t="str">
        <f aca="false">"Todistustunnus: "&amp;A1&amp;", 4/8"</f>
        <v>Todistustunnus: [:id], 4/8</v>
      </c>
      <c r="C77" s="292"/>
      <c r="D77" s="292"/>
      <c r="E77" s="292"/>
      <c r="F77" s="292"/>
      <c r="G77" s="292"/>
    </row>
    <row r="78" customFormat="false" ht="12.8" hidden="false" customHeight="false" outlineLevel="0" collapsed="false">
      <c r="A78" s="166" t="s">
        <v>361</v>
      </c>
    </row>
    <row r="79" customFormat="false" ht="12.8" hidden="false" customHeight="false" outlineLevel="0" collapsed="false">
      <c r="A79" s="166" t="s">
        <v>362</v>
      </c>
    </row>
    <row r="80" customFormat="false" ht="12.8" hidden="false" customHeight="false" outlineLevel="0" collapsed="false">
      <c r="A80" s="166" t="s">
        <v>363</v>
      </c>
    </row>
    <row r="81" customFormat="false" ht="12.8" hidden="false" customHeight="false" outlineLevel="0" collapsed="false">
      <c r="A81" s="166" t="s">
        <v>364</v>
      </c>
    </row>
    <row r="82" customFormat="false" ht="12.8" hidden="false" customHeight="false" outlineLevel="0" collapsed="false">
      <c r="A82" s="166" t="s">
        <v>365</v>
      </c>
    </row>
    <row r="83" customFormat="false" ht="12.8" hidden="false" customHeight="false" outlineLevel="0" collapsed="false">
      <c r="A83" s="166" t="s">
        <v>366</v>
      </c>
    </row>
    <row r="84" customFormat="false" ht="12.8" hidden="false" customHeight="false" outlineLevel="0" collapsed="false">
      <c r="A84" s="166" t="s">
        <v>367</v>
      </c>
    </row>
    <row r="85" customFormat="false" ht="12.8" hidden="false" customHeight="false" outlineLevel="0" collapsed="false">
      <c r="A85" s="166" t="s">
        <v>368</v>
      </c>
    </row>
    <row r="86" customFormat="false" ht="12.8" hidden="false" customHeight="false" outlineLevel="0" collapsed="false">
      <c r="A86" s="166" t="s">
        <v>369</v>
      </c>
    </row>
    <row r="87" customFormat="false" ht="12.8" hidden="false" customHeight="false" outlineLevel="0" collapsed="false">
      <c r="A87" s="166" t="s">
        <v>370</v>
      </c>
    </row>
    <row r="88" customFormat="false" ht="12.8" hidden="false" customHeight="false" outlineLevel="0" collapsed="false">
      <c r="A88" s="166" t="s">
        <v>371</v>
      </c>
    </row>
    <row r="89" customFormat="false" ht="12.8" hidden="false" customHeight="false" outlineLevel="0" collapsed="false">
      <c r="A89" s="166" t="s">
        <v>372</v>
      </c>
    </row>
    <row r="90" customFormat="false" ht="12.8" hidden="false" customHeight="false" outlineLevel="0" collapsed="false">
      <c r="A90" s="166" t="s">
        <v>373</v>
      </c>
    </row>
    <row r="91" customFormat="false" ht="12.8" hidden="false" customHeight="false" outlineLevel="0" collapsed="false">
      <c r="A91" s="166" t="s">
        <v>374</v>
      </c>
    </row>
    <row r="92" customFormat="false" ht="12.8" hidden="false" customHeight="false" outlineLevel="0" collapsed="false">
      <c r="A92" s="166" t="s">
        <v>375</v>
      </c>
    </row>
    <row r="93" customFormat="false" ht="12.8" hidden="false" customHeight="false" outlineLevel="0" collapsed="false">
      <c r="A93" s="166" t="s">
        <v>376</v>
      </c>
    </row>
    <row r="94" customFormat="false" ht="12.8" hidden="false" customHeight="false" outlineLevel="0" collapsed="false">
      <c r="A94" s="166" t="s">
        <v>377</v>
      </c>
    </row>
    <row r="95" customFormat="false" ht="12.8" hidden="false" customHeight="false" outlineLevel="0" collapsed="false">
      <c r="A95" s="166" t="s">
        <v>378</v>
      </c>
    </row>
    <row r="96" customFormat="false" ht="12.8" hidden="false" customHeight="false" outlineLevel="0" collapsed="false">
      <c r="A96" s="166" t="s">
        <v>379</v>
      </c>
    </row>
    <row r="97" customFormat="false" ht="12.8" hidden="false" customHeight="false" outlineLevel="0" collapsed="false">
      <c r="A97" s="166" t="s">
        <v>380</v>
      </c>
    </row>
    <row r="98" customFormat="false" ht="12.8" hidden="false" customHeight="false" outlineLevel="0" collapsed="false">
      <c r="A98" s="166" t="s">
        <v>381</v>
      </c>
    </row>
    <row r="99" customFormat="false" ht="12.8" hidden="false" customHeight="false" outlineLevel="0" collapsed="false">
      <c r="A99" s="166" t="s">
        <v>382</v>
      </c>
    </row>
    <row r="100" customFormat="false" ht="12.8" hidden="false" customHeight="false" outlineLevel="0" collapsed="false">
      <c r="A100" s="166" t="s">
        <v>383</v>
      </c>
    </row>
    <row r="101" customFormat="false" ht="12.8" hidden="false" customHeight="false" outlineLevel="0" collapsed="false">
      <c r="A101" s="166" t="s">
        <v>384</v>
      </c>
    </row>
    <row r="102" customFormat="false" ht="12.8" hidden="false" customHeight="false" outlineLevel="0" collapsed="false">
      <c r="A102" s="166" t="s">
        <v>385</v>
      </c>
    </row>
    <row r="103" customFormat="false" ht="12.8" hidden="false" customHeight="false" outlineLevel="0" collapsed="false">
      <c r="A103" s="166" t="s">
        <v>386</v>
      </c>
    </row>
    <row r="104" customFormat="false" ht="12.8" hidden="false" customHeight="false" outlineLevel="0" collapsed="false">
      <c r="A104" s="166" t="s">
        <v>387</v>
      </c>
    </row>
    <row r="105" customFormat="false" ht="12.8" hidden="false" customHeight="false" outlineLevel="0" collapsed="false">
      <c r="A105" s="166" t="s">
        <v>388</v>
      </c>
    </row>
    <row r="106" customFormat="false" ht="12.8" hidden="false" customHeight="false" outlineLevel="0" collapsed="false">
      <c r="A106" s="166" t="s">
        <v>389</v>
      </c>
    </row>
    <row r="107" customFormat="false" ht="12.8" hidden="false" customHeight="false" outlineLevel="0" collapsed="false">
      <c r="A107" s="166" t="s">
        <v>390</v>
      </c>
    </row>
    <row r="108" customFormat="false" ht="12.8" hidden="false" customHeight="false" outlineLevel="0" collapsed="false">
      <c r="A108" s="166" t="s">
        <v>391</v>
      </c>
    </row>
    <row r="109" customFormat="false" ht="12.8" hidden="false" customHeight="false" outlineLevel="0" collapsed="false">
      <c r="A109" s="166" t="s">
        <v>392</v>
      </c>
    </row>
    <row r="110" customFormat="false" ht="12.8" hidden="false" customHeight="false" outlineLevel="0" collapsed="false">
      <c r="A110" s="166" t="s">
        <v>393</v>
      </c>
    </row>
    <row r="111" customFormat="false" ht="12.8" hidden="false" customHeight="false" outlineLevel="0" collapsed="false">
      <c r="A111" s="166" t="s">
        <v>394</v>
      </c>
    </row>
    <row r="112" customFormat="false" ht="12.8" hidden="false" customHeight="false" outlineLevel="0" collapsed="false">
      <c r="A112" s="166" t="s">
        <v>395</v>
      </c>
    </row>
    <row r="113" customFormat="false" ht="12.8" hidden="false" customHeight="false" outlineLevel="0" collapsed="false">
      <c r="A113" s="166" t="s">
        <v>396</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2"/>
    <col collapsed="false" customWidth="true" hidden="false" outlineLevel="0" max="4" min="4" style="98" width="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8" customFormat="true" ht="27.75" hidden="false" customHeight="true" outlineLevel="0" collapsed="false">
      <c r="A2" s="293" t="s">
        <v>122</v>
      </c>
      <c r="B2" s="294"/>
      <c r="C2" s="295" t="s">
        <v>397</v>
      </c>
      <c r="D2" s="295"/>
      <c r="E2" s="295"/>
      <c r="F2" s="296"/>
      <c r="G2" s="296"/>
      <c r="H2" s="296"/>
      <c r="I2" s="296"/>
      <c r="J2" s="296"/>
      <c r="K2" s="297"/>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122</v>
      </c>
      <c r="B3" s="105"/>
      <c r="C3" s="299" t="s">
        <v>398</v>
      </c>
      <c r="D3" s="299"/>
      <c r="E3" s="299"/>
      <c r="F3" s="299"/>
      <c r="G3" s="299"/>
      <c r="H3" s="299"/>
      <c r="I3" s="299"/>
      <c r="J3" s="299"/>
      <c r="K3" s="299"/>
    </row>
    <row r="4" customFormat="false" ht="12.8" hidden="false" customHeight="false" outlineLevel="0" collapsed="false">
      <c r="A4" s="97" t="s">
        <v>399</v>
      </c>
      <c r="B4" s="105"/>
      <c r="C4" s="68"/>
      <c r="D4" s="5"/>
      <c r="E4" s="5"/>
      <c r="F4" s="5"/>
      <c r="G4" s="5"/>
      <c r="H4" s="5"/>
      <c r="I4" s="5"/>
      <c r="J4" s="5"/>
      <c r="K4" s="106"/>
    </row>
    <row r="5" customFormat="false" ht="12.8" hidden="false" customHeight="false" outlineLevel="0" collapsed="false">
      <c r="A5" s="97" t="s">
        <v>400</v>
      </c>
      <c r="B5" s="101"/>
      <c r="C5" s="102" t="s">
        <v>401</v>
      </c>
      <c r="D5" s="102"/>
      <c r="E5" s="102"/>
      <c r="F5" s="103"/>
      <c r="G5" s="103"/>
      <c r="H5" s="103"/>
      <c r="I5" s="103"/>
      <c r="J5" s="103"/>
      <c r="K5" s="104"/>
    </row>
    <row r="6" customFormat="false" ht="12.8" hidden="false" customHeight="false" outlineLevel="0" collapsed="false">
      <c r="A6" s="97" t="s">
        <v>402</v>
      </c>
      <c r="B6" s="105"/>
      <c r="C6" s="0"/>
      <c r="D6" s="5"/>
      <c r="E6" s="5"/>
      <c r="F6" s="5"/>
      <c r="G6" s="5"/>
      <c r="H6" s="5"/>
      <c r="I6" s="5"/>
      <c r="J6" s="5"/>
      <c r="K6" s="106"/>
      <c r="L6" s="5"/>
    </row>
    <row r="7" customFormat="false" ht="12.85" hidden="false" customHeight="false" outlineLevel="0" collapsed="false">
      <c r="A7" s="97" t="s">
        <v>403</v>
      </c>
      <c r="B7" s="105"/>
      <c r="C7" s="16" t="s">
        <v>46</v>
      </c>
      <c r="D7" s="300" t="str">
        <f aca="false">A2</f>
        <v>[:lahtotiedot :lammitetty-nettoala]</v>
      </c>
      <c r="E7" s="301" t="s">
        <v>404</v>
      </c>
      <c r="F7" s="111"/>
      <c r="G7" s="302"/>
      <c r="H7" s="111"/>
      <c r="I7" s="111"/>
      <c r="J7" s="111"/>
      <c r="K7" s="303"/>
      <c r="L7" s="113"/>
    </row>
    <row r="8" customFormat="false" ht="12.8" hidden="false" customHeight="false" outlineLevel="0" collapsed="false">
      <c r="A8" s="97" t="s">
        <v>405</v>
      </c>
      <c r="B8" s="105"/>
      <c r="C8" s="5"/>
      <c r="D8" s="5"/>
      <c r="E8" s="5"/>
      <c r="F8" s="5"/>
      <c r="G8" s="5"/>
      <c r="H8" s="5"/>
      <c r="I8" s="5"/>
      <c r="J8" s="5"/>
      <c r="K8" s="106"/>
    </row>
    <row r="9" customFormat="false" ht="12.75" hidden="false" customHeight="true" outlineLevel="0" collapsed="false">
      <c r="A9" s="97" t="s">
        <v>406</v>
      </c>
      <c r="B9" s="114"/>
      <c r="C9" s="115"/>
      <c r="D9" s="115"/>
      <c r="E9" s="115"/>
      <c r="F9" s="115"/>
      <c r="G9" s="115"/>
      <c r="H9" s="115"/>
      <c r="I9" s="115"/>
      <c r="J9" s="115"/>
      <c r="K9" s="116"/>
    </row>
    <row r="10" s="298" customFormat="true" ht="21.95" hidden="false" customHeight="true" outlineLevel="0" collapsed="false">
      <c r="A10" s="293" t="s">
        <v>407</v>
      </c>
      <c r="B10" s="304"/>
      <c r="C10" s="305" t="s">
        <v>408</v>
      </c>
      <c r="D10" s="306"/>
      <c r="E10" s="306"/>
      <c r="F10" s="307"/>
      <c r="G10" s="308"/>
      <c r="H10" s="309"/>
      <c r="I10" s="310" t="s">
        <v>60</v>
      </c>
      <c r="J10" s="310" t="s">
        <v>61</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409</v>
      </c>
      <c r="B11" s="105"/>
      <c r="C11" s="5"/>
      <c r="D11" s="5"/>
      <c r="E11" s="5"/>
      <c r="F11" s="311"/>
      <c r="G11" s="47"/>
      <c r="H11" s="312"/>
      <c r="I11" s="123"/>
      <c r="J11" s="313"/>
      <c r="K11" s="312"/>
    </row>
    <row r="12" customFormat="false" ht="12.8" hidden="false" customHeight="false" outlineLevel="0" collapsed="false">
      <c r="A12" s="97" t="s">
        <v>410</v>
      </c>
      <c r="B12" s="105"/>
      <c r="C12" s="108" t="s">
        <v>411</v>
      </c>
      <c r="D12" s="108"/>
      <c r="E12" s="108"/>
      <c r="F12" s="314"/>
      <c r="G12" s="315"/>
      <c r="H12" s="316"/>
      <c r="I12" s="241"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412</v>
      </c>
      <c r="B13" s="105"/>
      <c r="C13" s="108"/>
      <c r="D13" s="108"/>
      <c r="E13" s="108"/>
      <c r="F13" s="314"/>
      <c r="G13" s="315"/>
      <c r="H13" s="316"/>
      <c r="I13" s="241"/>
      <c r="J13" s="317"/>
      <c r="K13" s="318"/>
    </row>
    <row r="14" customFormat="false" ht="12.8" hidden="false" customHeight="false" outlineLevel="0" collapsed="false">
      <c r="A14" s="97" t="s">
        <v>413</v>
      </c>
      <c r="B14" s="105"/>
      <c r="C14" s="108" t="s">
        <v>414</v>
      </c>
      <c r="D14" s="108"/>
      <c r="E14" s="108"/>
      <c r="F14" s="314"/>
      <c r="G14" s="315"/>
      <c r="H14" s="316"/>
      <c r="I14" s="241"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415</v>
      </c>
      <c r="B15" s="105"/>
      <c r="C15" s="108"/>
      <c r="D15" s="108"/>
      <c r="E15" s="108"/>
      <c r="F15" s="314"/>
      <c r="G15" s="315"/>
      <c r="H15" s="316"/>
      <c r="I15" s="241"/>
      <c r="J15" s="317"/>
      <c r="K15" s="318"/>
    </row>
    <row r="16" customFormat="false" ht="12.8" hidden="false" customHeight="false" outlineLevel="0" collapsed="false">
      <c r="A16" s="97" t="s">
        <v>416</v>
      </c>
      <c r="B16" s="105"/>
      <c r="C16" s="319" t="s">
        <v>417</v>
      </c>
      <c r="D16" s="108"/>
      <c r="E16" s="108"/>
      <c r="F16" s="314"/>
      <c r="G16" s="315"/>
      <c r="H16" s="316"/>
      <c r="I16" s="241"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418</v>
      </c>
      <c r="B17" s="105"/>
      <c r="C17" s="319" t="s">
        <v>419</v>
      </c>
      <c r="D17" s="108"/>
      <c r="E17" s="108"/>
      <c r="F17" s="314"/>
      <c r="G17" s="315"/>
      <c r="H17" s="316"/>
      <c r="I17" s="241"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420</v>
      </c>
      <c r="B18" s="105"/>
      <c r="C18" s="319"/>
      <c r="D18" s="108"/>
      <c r="E18" s="108"/>
      <c r="F18" s="314"/>
      <c r="G18" s="315"/>
      <c r="H18" s="314"/>
      <c r="I18" s="241"/>
      <c r="J18" s="317"/>
      <c r="K18" s="318"/>
    </row>
    <row r="19" customFormat="false" ht="12.8" hidden="false" customHeight="false" outlineLevel="0" collapsed="false">
      <c r="A19" s="97" t="s">
        <v>421</v>
      </c>
      <c r="B19" s="105"/>
      <c r="C19" s="108" t="s">
        <v>308</v>
      </c>
      <c r="D19" s="108"/>
      <c r="E19" s="108"/>
      <c r="F19" s="108"/>
      <c r="G19" s="108"/>
      <c r="H19" s="108"/>
      <c r="I19" s="241"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422</v>
      </c>
      <c r="B20" s="114"/>
      <c r="C20" s="320"/>
      <c r="D20" s="320"/>
      <c r="E20" s="320"/>
      <c r="F20" s="320"/>
      <c r="G20" s="320"/>
      <c r="H20" s="320"/>
      <c r="I20" s="321"/>
      <c r="J20" s="322"/>
      <c r="K20" s="323"/>
    </row>
    <row r="21" s="298" customFormat="true" ht="35.05" hidden="false" customHeight="false" outlineLevel="0" collapsed="false">
      <c r="A21" s="293" t="s">
        <v>423</v>
      </c>
      <c r="B21" s="304"/>
      <c r="C21" s="305" t="s">
        <v>424</v>
      </c>
      <c r="D21" s="305"/>
      <c r="E21" s="305"/>
      <c r="F21" s="324" t="s">
        <v>425</v>
      </c>
      <c r="G21" s="325" t="s">
        <v>426</v>
      </c>
      <c r="H21" s="324" t="s">
        <v>427</v>
      </c>
      <c r="I21" s="325" t="s">
        <v>60</v>
      </c>
      <c r="J21" s="325" t="s">
        <v>61</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428</v>
      </c>
      <c r="B22" s="99"/>
      <c r="C22" s="326"/>
      <c r="D22" s="326"/>
      <c r="E22" s="326"/>
      <c r="F22" s="327"/>
      <c r="G22" s="328"/>
      <c r="H22" s="329"/>
      <c r="I22" s="330"/>
      <c r="J22" s="331"/>
      <c r="K22" s="332"/>
    </row>
    <row r="23" customFormat="false" ht="14.25" hidden="false" customHeight="true" outlineLevel="0" collapsed="false">
      <c r="A23" s="97" t="s">
        <v>429</v>
      </c>
      <c r="B23" s="105"/>
      <c r="C23" s="108" t="s">
        <v>430</v>
      </c>
      <c r="D23" s="108"/>
      <c r="E23" s="108"/>
      <c r="F23" s="241" t="str">
        <f aca="false">A34</f>
        <v>[:toteutunut-ostoenergiankulutus :ostetut-polttoaineet :kevyt-polttooljy]</v>
      </c>
      <c r="G23" s="333" t="s">
        <v>431</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 hidden="false" customHeight="false" outlineLevel="0" collapsed="false">
      <c r="A24" s="97" t="s">
        <v>432</v>
      </c>
      <c r="B24" s="105"/>
      <c r="C24" s="108" t="s">
        <v>433</v>
      </c>
      <c r="D24" s="108"/>
      <c r="E24" s="108"/>
      <c r="F24" s="241" t="str">
        <f aca="false">A37</f>
        <v>[:toteutunut-ostoenergiankulutus :ostetut-polttoaineet :pilkkeet-havu-sekapuu]</v>
      </c>
      <c r="G24" s="333" t="s">
        <v>434</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 hidden="false" customHeight="false" outlineLevel="0" collapsed="false">
      <c r="A25" s="97" t="s">
        <v>435</v>
      </c>
      <c r="B25" s="105"/>
      <c r="C25" s="108" t="s">
        <v>436</v>
      </c>
      <c r="D25" s="108"/>
      <c r="E25" s="108"/>
      <c r="F25" s="241" t="str">
        <f aca="false">A40</f>
        <v>[:toteutunut-ostoenergiankulutus :ostetut-polttoaineet :pilkkeet-koivu]</v>
      </c>
      <c r="G25" s="333" t="s">
        <v>434</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437</v>
      </c>
      <c r="B26" s="105"/>
      <c r="C26" s="108" t="s">
        <v>438</v>
      </c>
      <c r="D26" s="108"/>
      <c r="E26" s="108"/>
      <c r="F26" s="241" t="str">
        <f aca="false">A43</f>
        <v>[:toteutunut-ostoenergiankulutus :ostetut-polttoaineet :puupelletit]</v>
      </c>
      <c r="G26" s="333" t="s">
        <v>439</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440</v>
      </c>
      <c r="B27" s="105"/>
      <c r="C27" s="335" t="str">
        <f aca="false">A46</f>
        <v>[:toteutunut-ostoenergiankulutus :ostetut-polttoaineet :muu 0 :nimi]</v>
      </c>
      <c r="D27" s="335"/>
      <c r="E27" s="335"/>
      <c r="F27" s="241" t="str">
        <f aca="false">A47</f>
        <v>[:toteutunut-ostoenergiankulutus :ostetut-polttoaineet :muu 0 :maara-vuodessa]</v>
      </c>
      <c r="G27" s="336" t="str">
        <f aca="false">A48</f>
        <v>[:toteutunut-ostoenergiankulutus :ostetut-polttoaineet :muu 0 :yksikko]</v>
      </c>
      <c r="H27" s="189"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441</v>
      </c>
      <c r="B28" s="105"/>
      <c r="C28" s="335" t="str">
        <f aca="false">A52</f>
        <v>[:toteutunut-ostoenergiankulutus :ostetut-polttoaineet :muu 1 :nimi]</v>
      </c>
      <c r="D28" s="335"/>
      <c r="E28" s="335"/>
      <c r="F28" s="241" t="str">
        <f aca="false">A53</f>
        <v>[:toteutunut-ostoenergiankulutus :ostetut-polttoaineet :muu 1 :maara-vuodessa]</v>
      </c>
      <c r="G28" s="336" t="str">
        <f aca="false">A54</f>
        <v>[:toteutunut-ostoenergiankulutus :ostetut-polttoaineet :muu 1 :yksikko]</v>
      </c>
      <c r="H28" s="189"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442</v>
      </c>
      <c r="B29" s="105"/>
      <c r="C29" s="338" t="s">
        <v>443</v>
      </c>
      <c r="D29" s="338"/>
      <c r="E29" s="338"/>
      <c r="F29" s="241"/>
      <c r="G29" s="339"/>
      <c r="H29" s="210"/>
      <c r="I29" s="128"/>
      <c r="J29" s="317"/>
      <c r="K29" s="318"/>
    </row>
    <row r="30" customFormat="false" ht="12.8" hidden="false" customHeight="false" outlineLevel="0" collapsed="false">
      <c r="A30" s="97" t="s">
        <v>444</v>
      </c>
      <c r="B30" s="105"/>
      <c r="C30" s="338"/>
      <c r="D30" s="338"/>
      <c r="E30" s="338"/>
      <c r="F30" s="241"/>
      <c r="G30" s="339"/>
      <c r="H30" s="210"/>
      <c r="I30" s="128"/>
      <c r="J30" s="317"/>
      <c r="K30" s="318"/>
    </row>
    <row r="31" customFormat="false" ht="12.8" hidden="false" customHeight="false" outlineLevel="0" collapsed="false">
      <c r="A31" s="97" t="s">
        <v>445</v>
      </c>
      <c r="B31" s="105"/>
      <c r="C31" s="338"/>
      <c r="D31" s="338"/>
      <c r="E31" s="338"/>
      <c r="F31" s="210"/>
      <c r="G31" s="339"/>
      <c r="H31" s="210"/>
      <c r="I31" s="340"/>
      <c r="J31" s="341"/>
      <c r="K31" s="318"/>
    </row>
    <row r="32" customFormat="false" ht="12.8" hidden="false" customHeight="false" outlineLevel="0" collapsed="false">
      <c r="A32" s="97" t="s">
        <v>446</v>
      </c>
      <c r="B32" s="105"/>
      <c r="C32" s="338"/>
      <c r="D32" s="338"/>
      <c r="E32" s="338"/>
      <c r="F32" s="210"/>
      <c r="G32" s="339"/>
      <c r="H32" s="210"/>
      <c r="I32" s="340"/>
      <c r="J32" s="341"/>
      <c r="K32" s="318"/>
    </row>
    <row r="33" customFormat="false" ht="12.8" hidden="false" customHeight="false" outlineLevel="0" collapsed="false">
      <c r="A33" s="97" t="s">
        <v>447</v>
      </c>
      <c r="B33" s="105"/>
      <c r="C33" s="342"/>
      <c r="D33" s="342"/>
      <c r="E33" s="342"/>
      <c r="F33" s="210"/>
      <c r="G33" s="339"/>
      <c r="H33" s="210"/>
      <c r="I33" s="340"/>
      <c r="J33" s="341"/>
      <c r="K33" s="318"/>
    </row>
    <row r="34" customFormat="false" ht="12.8" hidden="false" customHeight="false" outlineLevel="0" collapsed="false">
      <c r="A34" s="97" t="s">
        <v>448</v>
      </c>
      <c r="B34" s="114"/>
      <c r="C34" s="343"/>
      <c r="D34" s="343"/>
      <c r="E34" s="343"/>
      <c r="F34" s="215"/>
      <c r="G34" s="344"/>
      <c r="H34" s="215"/>
      <c r="I34" s="345"/>
      <c r="J34" s="346"/>
      <c r="K34" s="323"/>
    </row>
    <row r="35" customFormat="false" ht="12.8" hidden="false" customHeight="false" outlineLevel="0" collapsed="false">
      <c r="A35" s="97" t="s">
        <v>449</v>
      </c>
      <c r="B35" s="105"/>
      <c r="C35" s="305" t="s">
        <v>450</v>
      </c>
      <c r="D35" s="305"/>
      <c r="E35" s="305"/>
      <c r="F35" s="314"/>
      <c r="G35" s="315"/>
      <c r="H35" s="314"/>
      <c r="I35" s="347"/>
      <c r="J35" s="348"/>
      <c r="K35" s="318"/>
    </row>
    <row r="36" customFormat="false" ht="15" hidden="false" customHeight="true" outlineLevel="0" collapsed="false">
      <c r="A36" s="97" t="s">
        <v>451</v>
      </c>
      <c r="B36" s="105"/>
      <c r="C36" s="305"/>
      <c r="D36" s="305"/>
      <c r="E36" s="305"/>
      <c r="F36" s="314"/>
      <c r="G36" s="315"/>
      <c r="H36" s="314"/>
      <c r="I36" s="120" t="s">
        <v>60</v>
      </c>
      <c r="J36" s="120" t="s">
        <v>61</v>
      </c>
      <c r="K36" s="120"/>
    </row>
    <row r="37" customFormat="false" ht="12.8" hidden="false" customHeight="false" outlineLevel="0" collapsed="false">
      <c r="A37" s="97" t="s">
        <v>452</v>
      </c>
      <c r="B37" s="99"/>
      <c r="C37" s="349"/>
      <c r="D37" s="349"/>
      <c r="E37" s="349"/>
      <c r="F37" s="350"/>
      <c r="G37" s="351"/>
      <c r="H37" s="351"/>
      <c r="I37" s="352"/>
      <c r="J37" s="353"/>
      <c r="K37" s="354"/>
    </row>
    <row r="38" customFormat="false" ht="12.8" hidden="false" customHeight="false" outlineLevel="0" collapsed="false">
      <c r="A38" s="97" t="s">
        <v>453</v>
      </c>
      <c r="B38" s="105"/>
      <c r="C38" s="32" t="s">
        <v>454</v>
      </c>
      <c r="D38" s="32"/>
      <c r="E38" s="32"/>
      <c r="F38" s="355"/>
      <c r="G38" s="356"/>
      <c r="H38" s="356"/>
      <c r="I38" s="241"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455</v>
      </c>
      <c r="B39" s="105"/>
      <c r="C39" s="32"/>
      <c r="D39" s="32"/>
      <c r="E39" s="32"/>
      <c r="F39" s="355"/>
      <c r="G39" s="356"/>
      <c r="H39" s="356"/>
      <c r="I39" s="357"/>
      <c r="J39" s="358"/>
      <c r="K39" s="318"/>
    </row>
    <row r="40" customFormat="false" ht="12.8" hidden="false" customHeight="false" outlineLevel="0" collapsed="false">
      <c r="A40" s="97" t="s">
        <v>456</v>
      </c>
      <c r="B40" s="105"/>
      <c r="C40" s="32" t="s">
        <v>457</v>
      </c>
      <c r="D40" s="32"/>
      <c r="E40" s="32"/>
      <c r="F40" s="355"/>
      <c r="G40" s="356"/>
      <c r="H40" s="356"/>
      <c r="I40" s="241"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458</v>
      </c>
      <c r="B41" s="105"/>
      <c r="C41" s="32"/>
      <c r="D41" s="32"/>
      <c r="E41" s="32"/>
      <c r="F41" s="355"/>
      <c r="G41" s="356"/>
      <c r="H41" s="356"/>
      <c r="I41" s="241"/>
      <c r="J41" s="359"/>
      <c r="K41" s="318"/>
    </row>
    <row r="42" customFormat="false" ht="12.8" hidden="false" customHeight="false" outlineLevel="0" collapsed="false">
      <c r="A42" s="97" t="s">
        <v>459</v>
      </c>
      <c r="B42" s="105"/>
      <c r="C42" s="32" t="s">
        <v>460</v>
      </c>
      <c r="D42" s="32"/>
      <c r="E42" s="32"/>
      <c r="F42" s="355"/>
      <c r="G42" s="356"/>
      <c r="H42" s="356"/>
      <c r="I42" s="241"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461</v>
      </c>
      <c r="B43" s="105"/>
      <c r="C43" s="32"/>
      <c r="D43" s="32"/>
      <c r="E43" s="32"/>
      <c r="F43" s="355"/>
      <c r="G43" s="356"/>
      <c r="H43" s="356"/>
      <c r="I43" s="241"/>
      <c r="J43" s="359"/>
      <c r="K43" s="318"/>
    </row>
    <row r="44" customFormat="false" ht="12.8" hidden="false" customHeight="false" outlineLevel="0" collapsed="false">
      <c r="A44" s="97" t="s">
        <v>462</v>
      </c>
      <c r="B44" s="105"/>
      <c r="C44" s="32" t="s">
        <v>308</v>
      </c>
      <c r="D44" s="32"/>
      <c r="E44" s="32"/>
      <c r="F44" s="355"/>
      <c r="G44" s="356"/>
      <c r="H44" s="356"/>
      <c r="I44" s="241"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463</v>
      </c>
      <c r="B45" s="105"/>
      <c r="C45" s="32"/>
      <c r="D45" s="32"/>
      <c r="E45" s="32"/>
      <c r="F45" s="355"/>
      <c r="G45" s="356"/>
      <c r="H45" s="356"/>
      <c r="I45" s="241"/>
      <c r="J45" s="359"/>
      <c r="K45" s="318"/>
    </row>
    <row r="46" customFormat="false" ht="12.8" hidden="false" customHeight="false" outlineLevel="0" collapsed="false">
      <c r="A46" s="97" t="s">
        <v>464</v>
      </c>
      <c r="B46" s="105"/>
      <c r="C46" s="16" t="s">
        <v>294</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465</v>
      </c>
      <c r="B47" s="114"/>
      <c r="C47" s="361"/>
      <c r="D47" s="361"/>
      <c r="E47" s="361"/>
      <c r="F47" s="115"/>
      <c r="G47" s="362"/>
      <c r="H47" s="362"/>
      <c r="I47" s="363"/>
      <c r="J47" s="362"/>
      <c r="K47" s="154"/>
    </row>
    <row r="48" customFormat="false" ht="19.35" hidden="false" customHeight="true" outlineLevel="0" collapsed="false">
      <c r="A48" s="97" t="s">
        <v>466</v>
      </c>
      <c r="B48" s="99"/>
      <c r="C48" s="364" t="s">
        <v>467</v>
      </c>
      <c r="D48" s="364"/>
      <c r="E48" s="364"/>
      <c r="F48" s="364"/>
      <c r="G48" s="364"/>
      <c r="H48" s="364"/>
      <c r="I48" s="364"/>
      <c r="J48" s="364"/>
      <c r="K48" s="364"/>
    </row>
    <row r="49" customFormat="false" ht="12.75" hidden="false" customHeight="true" outlineLevel="0" collapsed="false">
      <c r="A49" s="97" t="s">
        <v>468</v>
      </c>
      <c r="B49" s="105"/>
      <c r="C49" s="364"/>
      <c r="D49" s="364"/>
      <c r="E49" s="364"/>
      <c r="F49" s="364"/>
      <c r="G49" s="364"/>
      <c r="H49" s="364"/>
      <c r="I49" s="364"/>
      <c r="J49" s="364"/>
      <c r="K49" s="364"/>
    </row>
    <row r="50" customFormat="false" ht="12.75" hidden="false" customHeight="true" outlineLevel="0" collapsed="false">
      <c r="A50" s="97" t="s">
        <v>469</v>
      </c>
      <c r="B50" s="105"/>
      <c r="C50" s="364"/>
      <c r="D50" s="364"/>
      <c r="E50" s="364"/>
      <c r="F50" s="364"/>
      <c r="G50" s="364"/>
      <c r="H50" s="364"/>
      <c r="I50" s="364"/>
      <c r="J50" s="364"/>
      <c r="K50" s="364"/>
    </row>
    <row r="51" customFormat="false" ht="12.75" hidden="false" customHeight="true" outlineLevel="0" collapsed="false">
      <c r="A51" s="97" t="s">
        <v>470</v>
      </c>
      <c r="B51" s="105"/>
      <c r="C51" s="364"/>
      <c r="D51" s="364"/>
      <c r="E51" s="364"/>
      <c r="F51" s="364"/>
      <c r="G51" s="364"/>
      <c r="H51" s="364"/>
      <c r="I51" s="364"/>
      <c r="J51" s="364"/>
      <c r="K51" s="364"/>
    </row>
    <row r="52" customFormat="false" ht="20.1" hidden="false" customHeight="true" outlineLevel="0" collapsed="false">
      <c r="A52" s="97" t="s">
        <v>471</v>
      </c>
      <c r="B52" s="105"/>
      <c r="C52" s="364"/>
      <c r="D52" s="364"/>
      <c r="E52" s="364"/>
      <c r="F52" s="364"/>
      <c r="G52" s="364"/>
      <c r="H52" s="364"/>
      <c r="I52" s="364"/>
      <c r="J52" s="364"/>
      <c r="K52" s="364"/>
    </row>
    <row r="53" customFormat="false" ht="33.4" hidden="false" customHeight="true" outlineLevel="0" collapsed="false">
      <c r="A53" s="97" t="s">
        <v>472</v>
      </c>
      <c r="B53" s="152"/>
      <c r="C53" s="364"/>
      <c r="D53" s="364"/>
      <c r="E53" s="364"/>
      <c r="F53" s="364"/>
      <c r="G53" s="364"/>
      <c r="H53" s="364"/>
      <c r="I53" s="364"/>
      <c r="J53" s="364"/>
      <c r="K53" s="364"/>
      <c r="L53" s="365"/>
    </row>
    <row r="54" customFormat="false" ht="12.8" hidden="false" customHeight="false" outlineLevel="0" collapsed="false">
      <c r="A54" s="97" t="s">
        <v>473</v>
      </c>
      <c r="B54" s="366" t="str">
        <f aca="false">"Todistustunnus: "&amp;A1&amp;", 5/8"</f>
        <v>Todistustunnus: [:id], 5/8</v>
      </c>
      <c r="C54" s="366"/>
      <c r="D54" s="366"/>
      <c r="E54" s="366"/>
      <c r="F54" s="366"/>
      <c r="G54" s="366"/>
      <c r="H54" s="366"/>
      <c r="I54" s="366"/>
      <c r="J54" s="366"/>
      <c r="K54" s="366"/>
    </row>
    <row r="55" customFormat="false" ht="12.75" hidden="false" customHeight="true" outlineLevel="0" collapsed="false">
      <c r="A55" s="97" t="s">
        <v>474</v>
      </c>
      <c r="B55" s="366"/>
      <c r="C55" s="366"/>
      <c r="D55" s="366"/>
      <c r="E55" s="366"/>
      <c r="F55" s="366"/>
      <c r="G55" s="366"/>
      <c r="H55" s="366"/>
      <c r="I55" s="366"/>
      <c r="J55" s="366"/>
      <c r="K55" s="366"/>
    </row>
    <row r="56" customFormat="false" ht="12.8" hidden="false" customHeight="false" outlineLevel="0" collapsed="false">
      <c r="A56" s="97" t="s">
        <v>475</v>
      </c>
    </row>
    <row r="57" customFormat="false" ht="12.8" hidden="false" customHeight="false" outlineLevel="0" collapsed="false">
      <c r="A57" s="97" t="s">
        <v>476</v>
      </c>
    </row>
    <row r="58" customFormat="false" ht="12.8" hidden="false" customHeight="false" outlineLevel="0" collapsed="false">
      <c r="A58" s="97" t="s">
        <v>477</v>
      </c>
    </row>
    <row r="59" customFormat="false" ht="12.8" hidden="false" customHeight="false" outlineLevel="0" collapsed="false">
      <c r="A59" s="97" t="s">
        <v>478</v>
      </c>
    </row>
    <row r="60" customFormat="false" ht="12.8" hidden="false" customHeight="false" outlineLevel="0" collapsed="false">
      <c r="A60" s="97" t="s">
        <v>479</v>
      </c>
    </row>
    <row r="61" customFormat="false" ht="12.8" hidden="false" customHeight="false" outlineLevel="0" collapsed="false">
      <c r="A61" s="97" t="s">
        <v>480</v>
      </c>
    </row>
    <row r="62" customFormat="false" ht="12.8" hidden="false" customHeight="false" outlineLevel="0" collapsed="false">
      <c r="A62" s="97" t="s">
        <v>481</v>
      </c>
    </row>
    <row r="63" customFormat="false" ht="12.8" hidden="false" customHeight="false" outlineLevel="0" collapsed="false">
      <c r="A63" s="97" t="s">
        <v>482</v>
      </c>
    </row>
    <row r="64" customFormat="false" ht="12.8" hidden="false" customHeight="false" outlineLevel="0" collapsed="false">
      <c r="A64" s="97" t="s">
        <v>483</v>
      </c>
    </row>
    <row r="65" customFormat="false" ht="12.8" hidden="false" customHeight="false" outlineLevel="0" collapsed="false">
      <c r="A65" s="97" t="s">
        <v>484</v>
      </c>
    </row>
    <row r="66" customFormat="false" ht="12.8" hidden="false" customHeight="false" outlineLevel="0" collapsed="false">
      <c r="A66" s="97" t="s">
        <v>485</v>
      </c>
    </row>
    <row r="67" customFormat="false" ht="12.8" hidden="false" customHeight="false" outlineLevel="0" collapsed="false">
      <c r="A67" s="97" t="s">
        <v>486</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9" customFormat="true" ht="39.95" hidden="false" customHeight="true" outlineLevel="0" collapsed="false">
      <c r="A2" s="249" t="s">
        <v>487</v>
      </c>
      <c r="B2" s="368" t="s">
        <v>488</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489</v>
      </c>
      <c r="B3" s="370" t="s">
        <v>490</v>
      </c>
      <c r="C3" s="370"/>
      <c r="D3" s="370"/>
      <c r="E3" s="370"/>
      <c r="F3" s="370"/>
    </row>
    <row r="4" customFormat="false" ht="21.75" hidden="false" customHeight="true" outlineLevel="0" collapsed="false">
      <c r="A4" s="367" t="s">
        <v>491</v>
      </c>
      <c r="B4" s="371" t="s">
        <v>492</v>
      </c>
      <c r="C4" s="102"/>
      <c r="D4" s="372"/>
      <c r="E4" s="372"/>
      <c r="F4" s="373"/>
    </row>
    <row r="5" customFormat="false" ht="12.8" hidden="false" customHeight="false" outlineLevel="0" collapsed="false">
      <c r="A5" s="367" t="s">
        <v>493</v>
      </c>
      <c r="B5" s="374" t="str">
        <f aca="false">A2</f>
        <v>[:huomiot :ymparys :teksti-fi]</v>
      </c>
      <c r="C5" s="374"/>
      <c r="D5" s="374"/>
      <c r="E5" s="374"/>
      <c r="F5" s="374"/>
      <c r="G5" s="13"/>
    </row>
    <row r="6" customFormat="false" ht="12.8" hidden="false" customHeight="false" outlineLevel="0" collapsed="false">
      <c r="A6" s="367" t="s">
        <v>494</v>
      </c>
      <c r="B6" s="374"/>
      <c r="C6" s="374"/>
      <c r="D6" s="374"/>
      <c r="E6" s="374"/>
      <c r="F6" s="374"/>
    </row>
    <row r="7" customFormat="false" ht="12.8" hidden="false" customHeight="false" outlineLevel="0" collapsed="false">
      <c r="A7" s="367" t="s">
        <v>495</v>
      </c>
      <c r="B7" s="374"/>
      <c r="C7" s="374"/>
      <c r="D7" s="374"/>
      <c r="E7" s="374"/>
      <c r="F7" s="374"/>
    </row>
    <row r="8" customFormat="false" ht="12.8" hidden="false" customHeight="false" outlineLevel="0" collapsed="false">
      <c r="A8" s="367" t="s">
        <v>496</v>
      </c>
      <c r="B8" s="374"/>
      <c r="C8" s="374"/>
      <c r="D8" s="374"/>
      <c r="E8" s="374"/>
      <c r="F8" s="374"/>
    </row>
    <row r="9" customFormat="false" ht="12.8" hidden="false" customHeight="false" outlineLevel="0" collapsed="false">
      <c r="A9" s="367" t="s">
        <v>497</v>
      </c>
      <c r="B9" s="374"/>
      <c r="C9" s="374"/>
      <c r="D9" s="374"/>
      <c r="E9" s="374"/>
      <c r="F9" s="374"/>
    </row>
    <row r="10" customFormat="false" ht="12.8" hidden="false" customHeight="false" outlineLevel="0" collapsed="false">
      <c r="A10" s="367" t="s">
        <v>498</v>
      </c>
      <c r="B10" s="374"/>
      <c r="C10" s="374"/>
      <c r="D10" s="374"/>
      <c r="E10" s="374"/>
      <c r="F10" s="374"/>
    </row>
    <row r="11" customFormat="false" ht="21.75" hidden="false" customHeight="true" outlineLevel="0" collapsed="false">
      <c r="A11" s="166" t="s">
        <v>499</v>
      </c>
      <c r="B11" s="375" t="s">
        <v>500</v>
      </c>
      <c r="C11" s="375"/>
      <c r="D11" s="375"/>
      <c r="E11" s="375"/>
      <c r="F11" s="375"/>
    </row>
    <row r="12" customFormat="false" ht="12.8" hidden="false" customHeight="false" outlineLevel="0" collapsed="false">
      <c r="A12" s="166" t="s">
        <v>501</v>
      </c>
      <c r="B12" s="376" t="n">
        <v>1</v>
      </c>
      <c r="C12" s="377" t="str">
        <f aca="false">A4</f>
        <v>[:huomiot :ymparys :toimenpide 0 :nimi-fi]</v>
      </c>
      <c r="D12" s="377"/>
      <c r="E12" s="377"/>
      <c r="F12" s="377"/>
    </row>
    <row r="13" customFormat="false" ht="12.8" hidden="false" customHeight="false" outlineLevel="0" collapsed="false">
      <c r="A13" s="166" t="s">
        <v>502</v>
      </c>
      <c r="B13" s="376" t="n">
        <v>2</v>
      </c>
      <c r="C13" s="377" t="str">
        <f aca="false">A6</f>
        <v>[:huomiot :ymparys :toimenpide 1 :nimi-fi]</v>
      </c>
      <c r="D13" s="377"/>
      <c r="E13" s="377"/>
      <c r="F13" s="377"/>
    </row>
    <row r="14" customFormat="false" ht="12.8" hidden="false" customHeight="false" outlineLevel="0" collapsed="false">
      <c r="A14" s="166" t="s">
        <v>503</v>
      </c>
      <c r="B14" s="376" t="n">
        <v>3</v>
      </c>
      <c r="C14" s="377" t="str">
        <f aca="false">A8</f>
        <v>[:huomiot :ymparys :toimenpide 2 :nimi-fi]</v>
      </c>
      <c r="D14" s="377"/>
      <c r="E14" s="377"/>
      <c r="F14" s="377"/>
    </row>
    <row r="15" customFormat="false" ht="23.85" hidden="false" customHeight="false" outlineLevel="0" collapsed="false">
      <c r="A15" s="166" t="s">
        <v>504</v>
      </c>
      <c r="B15" s="378"/>
      <c r="C15" s="379" t="s">
        <v>505</v>
      </c>
      <c r="D15" s="379" t="s">
        <v>506</v>
      </c>
      <c r="E15" s="379" t="s">
        <v>507</v>
      </c>
      <c r="F15" s="380" t="s">
        <v>508</v>
      </c>
    </row>
    <row r="16" customFormat="false" ht="18" hidden="false" customHeight="true" outlineLevel="0" collapsed="false">
      <c r="A16" s="166" t="s">
        <v>509</v>
      </c>
      <c r="B16" s="381"/>
      <c r="C16" s="120" t="s">
        <v>60</v>
      </c>
      <c r="D16" s="120" t="s">
        <v>60</v>
      </c>
      <c r="E16" s="120" t="s">
        <v>60</v>
      </c>
      <c r="F16" s="120" t="s">
        <v>63</v>
      </c>
    </row>
    <row r="17" customFormat="false" ht="12.8" hidden="false" customHeight="false" outlineLevel="0" collapsed="false">
      <c r="A17" s="166" t="s">
        <v>510</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6" t="s">
        <v>511</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6" t="s">
        <v>512</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6" t="s">
        <v>513</v>
      </c>
      <c r="B20" s="383" t="s">
        <v>514</v>
      </c>
      <c r="C20" s="102"/>
      <c r="D20" s="372"/>
      <c r="E20" s="372"/>
      <c r="F20" s="384"/>
    </row>
    <row r="21" customFormat="false" ht="12.8" hidden="false" customHeight="true" outlineLevel="0" collapsed="false">
      <c r="A21" s="166" t="s">
        <v>515</v>
      </c>
      <c r="B21" s="374" t="str">
        <f aca="false">A22</f>
        <v>[:huomiot :alapohja-ylapohja :teksti-fi]</v>
      </c>
      <c r="C21" s="374"/>
      <c r="D21" s="374"/>
      <c r="E21" s="374"/>
      <c r="F21" s="374"/>
    </row>
    <row r="22" customFormat="false" ht="12.8" hidden="false" customHeight="false" outlineLevel="0" collapsed="false">
      <c r="A22" s="166" t="s">
        <v>516</v>
      </c>
      <c r="B22" s="374"/>
      <c r="C22" s="374"/>
      <c r="D22" s="374"/>
      <c r="E22" s="374"/>
      <c r="F22" s="374"/>
    </row>
    <row r="23" customFormat="false" ht="12.8" hidden="false" customHeight="false" outlineLevel="0" collapsed="false">
      <c r="A23" s="166" t="s">
        <v>517</v>
      </c>
      <c r="B23" s="374"/>
      <c r="C23" s="374"/>
      <c r="D23" s="374"/>
      <c r="E23" s="374"/>
      <c r="F23" s="374"/>
    </row>
    <row r="24" customFormat="false" ht="12.8" hidden="false" customHeight="false" outlineLevel="0" collapsed="false">
      <c r="A24" s="166" t="s">
        <v>518</v>
      </c>
      <c r="B24" s="374"/>
      <c r="C24" s="374"/>
      <c r="D24" s="374"/>
      <c r="E24" s="374"/>
      <c r="F24" s="374"/>
    </row>
    <row r="25" customFormat="false" ht="12.8" hidden="false" customHeight="false" outlineLevel="0" collapsed="false">
      <c r="A25" s="166" t="s">
        <v>519</v>
      </c>
      <c r="B25" s="374"/>
      <c r="C25" s="374"/>
      <c r="D25" s="374"/>
      <c r="E25" s="374"/>
      <c r="F25" s="374"/>
    </row>
    <row r="26" customFormat="false" ht="12.8" hidden="false" customHeight="false" outlineLevel="0" collapsed="false">
      <c r="A26" s="166" t="s">
        <v>520</v>
      </c>
      <c r="B26" s="374"/>
      <c r="C26" s="374"/>
      <c r="D26" s="374"/>
      <c r="E26" s="374"/>
      <c r="F26" s="374"/>
    </row>
    <row r="27" customFormat="false" ht="21.75" hidden="false" customHeight="true" outlineLevel="0" collapsed="false">
      <c r="A27" s="166" t="s">
        <v>521</v>
      </c>
      <c r="B27" s="375" t="s">
        <v>500</v>
      </c>
      <c r="C27" s="375"/>
      <c r="D27" s="375"/>
      <c r="E27" s="375"/>
      <c r="F27" s="375"/>
    </row>
    <row r="28" customFormat="false" ht="12.8" hidden="false" customHeight="false" outlineLevel="0" collapsed="false">
      <c r="A28" s="166" t="s">
        <v>522</v>
      </c>
      <c r="B28" s="376" t="n">
        <v>1</v>
      </c>
      <c r="C28" s="377" t="str">
        <f aca="false">A24</f>
        <v>[:huomiot :alapohja-ylapohja :toimenpide 0 :nimi-fi]</v>
      </c>
      <c r="D28" s="377"/>
      <c r="E28" s="377"/>
      <c r="F28" s="377"/>
    </row>
    <row r="29" customFormat="false" ht="12.8" hidden="false" customHeight="false" outlineLevel="0" collapsed="false">
      <c r="A29" s="166" t="s">
        <v>523</v>
      </c>
      <c r="B29" s="376" t="n">
        <v>2</v>
      </c>
      <c r="C29" s="377" t="str">
        <f aca="false">A26</f>
        <v>[:huomiot :alapohja-ylapohja :toimenpide 1 :nimi-fi]</v>
      </c>
      <c r="D29" s="377"/>
      <c r="E29" s="377"/>
      <c r="F29" s="377"/>
    </row>
    <row r="30" customFormat="false" ht="12.8" hidden="false" customHeight="false" outlineLevel="0" collapsed="false">
      <c r="A30" s="166" t="s">
        <v>524</v>
      </c>
      <c r="B30" s="376" t="n">
        <v>3</v>
      </c>
      <c r="C30" s="377" t="str">
        <f aca="false">A28</f>
        <v>[:huomiot :alapohja-ylapohja :toimenpide 2 :nimi-fi]</v>
      </c>
      <c r="D30" s="377"/>
      <c r="E30" s="377"/>
      <c r="F30" s="377"/>
    </row>
    <row r="31" customFormat="false" ht="23.85" hidden="false" customHeight="false" outlineLevel="0" collapsed="false">
      <c r="A31" s="166" t="s">
        <v>525</v>
      </c>
      <c r="B31" s="385"/>
      <c r="C31" s="379" t="s">
        <v>505</v>
      </c>
      <c r="D31" s="379" t="s">
        <v>526</v>
      </c>
      <c r="E31" s="379" t="s">
        <v>527</v>
      </c>
      <c r="F31" s="380" t="s">
        <v>508</v>
      </c>
    </row>
    <row r="32" customFormat="false" ht="18" hidden="false" customHeight="true" outlineLevel="0" collapsed="false">
      <c r="A32" s="166" t="s">
        <v>528</v>
      </c>
      <c r="B32" s="385"/>
      <c r="C32" s="120" t="s">
        <v>60</v>
      </c>
      <c r="D32" s="120" t="s">
        <v>60</v>
      </c>
      <c r="E32" s="120" t="s">
        <v>60</v>
      </c>
      <c r="F32" s="120" t="s">
        <v>63</v>
      </c>
    </row>
    <row r="33" customFormat="false" ht="12.8" hidden="false" customHeight="false" outlineLevel="0" collapsed="false">
      <c r="A33" s="166" t="s">
        <v>529</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6" t="s">
        <v>530</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6" t="s">
        <v>531</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6" t="s">
        <v>532</v>
      </c>
      <c r="B36" s="383" t="s">
        <v>533</v>
      </c>
      <c r="C36" s="386"/>
      <c r="D36" s="14"/>
      <c r="E36" s="14"/>
      <c r="F36" s="384"/>
    </row>
    <row r="37" customFormat="false" ht="12.8" hidden="false" customHeight="false" outlineLevel="0" collapsed="false">
      <c r="A37" s="166" t="s">
        <v>534</v>
      </c>
      <c r="B37" s="374" t="str">
        <f aca="false">A42</f>
        <v>[:huomiot :lammitys :teksti-fi]</v>
      </c>
      <c r="C37" s="374"/>
      <c r="D37" s="374"/>
      <c r="E37" s="374"/>
      <c r="F37" s="374"/>
    </row>
    <row r="38" customFormat="false" ht="12.8" hidden="false" customHeight="false" outlineLevel="0" collapsed="false">
      <c r="A38" s="166" t="s">
        <v>535</v>
      </c>
      <c r="B38" s="374"/>
      <c r="C38" s="374"/>
      <c r="D38" s="374"/>
      <c r="E38" s="374"/>
      <c r="F38" s="374"/>
    </row>
    <row r="39" customFormat="false" ht="12.8" hidden="false" customHeight="false" outlineLevel="0" collapsed="false">
      <c r="A39" s="166" t="s">
        <v>536</v>
      </c>
      <c r="B39" s="374"/>
      <c r="C39" s="374"/>
      <c r="D39" s="374"/>
      <c r="E39" s="374"/>
      <c r="F39" s="374"/>
    </row>
    <row r="40" customFormat="false" ht="12.8" hidden="false" customHeight="false" outlineLevel="0" collapsed="false">
      <c r="A40" s="166" t="s">
        <v>537</v>
      </c>
      <c r="B40" s="374"/>
      <c r="C40" s="374"/>
      <c r="D40" s="374"/>
      <c r="E40" s="374"/>
      <c r="F40" s="374"/>
    </row>
    <row r="41" customFormat="false" ht="12.8" hidden="false" customHeight="false" outlineLevel="0" collapsed="false">
      <c r="A41" s="166" t="s">
        <v>538</v>
      </c>
      <c r="B41" s="374"/>
      <c r="C41" s="374"/>
      <c r="D41" s="374"/>
      <c r="E41" s="374"/>
      <c r="F41" s="374"/>
    </row>
    <row r="42" customFormat="false" ht="12.8" hidden="false" customHeight="false" outlineLevel="0" collapsed="false">
      <c r="A42" s="166" t="s">
        <v>539</v>
      </c>
      <c r="B42" s="374"/>
      <c r="C42" s="374"/>
      <c r="D42" s="374"/>
      <c r="E42" s="374"/>
      <c r="F42" s="374"/>
    </row>
    <row r="43" customFormat="false" ht="21.75" hidden="false" customHeight="true" outlineLevel="0" collapsed="false">
      <c r="A43" s="166" t="s">
        <v>540</v>
      </c>
      <c r="B43" s="375" t="s">
        <v>500</v>
      </c>
      <c r="C43" s="375"/>
      <c r="D43" s="375"/>
      <c r="E43" s="375"/>
      <c r="F43" s="375"/>
    </row>
    <row r="44" customFormat="false" ht="12.8" hidden="false" customHeight="false" outlineLevel="0" collapsed="false">
      <c r="A44" s="166" t="s">
        <v>541</v>
      </c>
      <c r="B44" s="376" t="n">
        <v>1</v>
      </c>
      <c r="C44" s="377" t="str">
        <f aca="false">A44</f>
        <v>[:huomiot :lammitys :toimenpide 0 :nimi-fi]</v>
      </c>
      <c r="D44" s="377"/>
      <c r="E44" s="377"/>
      <c r="F44" s="377"/>
    </row>
    <row r="45" customFormat="false" ht="12.8" hidden="false" customHeight="false" outlineLevel="0" collapsed="false">
      <c r="A45" s="166" t="s">
        <v>542</v>
      </c>
      <c r="B45" s="376" t="n">
        <v>2</v>
      </c>
      <c r="C45" s="377" t="str">
        <f aca="false">A46</f>
        <v>[:huomiot :lammitys :toimenpide 1 :nimi-fi]</v>
      </c>
      <c r="D45" s="377"/>
      <c r="E45" s="377"/>
      <c r="F45" s="377"/>
    </row>
    <row r="46" customFormat="false" ht="12.8" hidden="false" customHeight="false" outlineLevel="0" collapsed="false">
      <c r="A46" s="166" t="s">
        <v>543</v>
      </c>
      <c r="B46" s="376" t="n">
        <v>3</v>
      </c>
      <c r="C46" s="377" t="str">
        <f aca="false">A48</f>
        <v>[:huomiot :lammitys :toimenpide 2 :nimi-fi]</v>
      </c>
      <c r="D46" s="377"/>
      <c r="E46" s="377"/>
      <c r="F46" s="377"/>
    </row>
    <row r="47" customFormat="false" ht="23.85" hidden="false" customHeight="false" outlineLevel="0" collapsed="false">
      <c r="A47" s="166" t="s">
        <v>544</v>
      </c>
      <c r="B47" s="385"/>
      <c r="C47" s="379" t="s">
        <v>545</v>
      </c>
      <c r="D47" s="379" t="s">
        <v>526</v>
      </c>
      <c r="E47" s="379" t="s">
        <v>527</v>
      </c>
      <c r="F47" s="380" t="s">
        <v>508</v>
      </c>
    </row>
    <row r="48" customFormat="false" ht="18" hidden="false" customHeight="true" outlineLevel="0" collapsed="false">
      <c r="A48" s="166" t="s">
        <v>546</v>
      </c>
      <c r="B48" s="385"/>
      <c r="C48" s="120" t="s">
        <v>60</v>
      </c>
      <c r="D48" s="120" t="s">
        <v>60</v>
      </c>
      <c r="E48" s="120" t="s">
        <v>60</v>
      </c>
      <c r="F48" s="120" t="s">
        <v>63</v>
      </c>
    </row>
    <row r="49" customFormat="false" ht="12.8" hidden="false" customHeight="false" outlineLevel="0" collapsed="false">
      <c r="A49" s="166" t="s">
        <v>547</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6" t="s">
        <v>548</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6" t="s">
        <v>549</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550</v>
      </c>
      <c r="B52" s="292" t="str">
        <f aca="false">"Todistustunnus: "&amp;A1&amp;", 6/8"</f>
        <v>Todistustunnus: [:id], 6/8</v>
      </c>
      <c r="C52" s="292"/>
      <c r="D52" s="292"/>
      <c r="E52" s="292"/>
      <c r="F52" s="292"/>
    </row>
    <row r="53" customFormat="false" ht="12.8" hidden="false" customHeight="false" outlineLevel="0" collapsed="false">
      <c r="A53" s="367" t="s">
        <v>551</v>
      </c>
      <c r="B53" s="387"/>
    </row>
    <row r="54" customFormat="false" ht="12.8" hidden="false" customHeight="false" outlineLevel="0" collapsed="false">
      <c r="A54" s="367" t="s">
        <v>552</v>
      </c>
    </row>
    <row r="55" customFormat="false" ht="12.8" hidden="false" customHeight="false" outlineLevel="0" collapsed="false">
      <c r="A55" s="367" t="s">
        <v>553</v>
      </c>
    </row>
    <row r="56" customFormat="false" ht="12.8" hidden="false" customHeight="false" outlineLevel="0" collapsed="false">
      <c r="A56" s="367" t="s">
        <v>554</v>
      </c>
    </row>
    <row r="57" customFormat="false" ht="12.8" hidden="false" customHeight="false" outlineLevel="0" collapsed="false">
      <c r="A57" s="367" t="s">
        <v>555</v>
      </c>
    </row>
    <row r="58" customFormat="false" ht="12.8" hidden="false" customHeight="false" outlineLevel="0" collapsed="false">
      <c r="A58" s="367" t="s">
        <v>556</v>
      </c>
    </row>
    <row r="59" customFormat="false" ht="12.8" hidden="false" customHeight="false" outlineLevel="0" collapsed="false">
      <c r="A59" s="367" t="s">
        <v>557</v>
      </c>
    </row>
    <row r="60" customFormat="false" ht="12.8" hidden="false" customHeight="false" outlineLevel="0" collapsed="false">
      <c r="A60" s="367" t="s">
        <v>558</v>
      </c>
    </row>
    <row r="61" customFormat="false" ht="12.8" hidden="false" customHeight="false" outlineLevel="0" collapsed="false">
      <c r="A61" s="367"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K38" activeCellId="0" sqref="K38"/>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7" t="s">
        <v>560</v>
      </c>
      <c r="B2" s="371" t="s">
        <v>561</v>
      </c>
      <c r="C2" s="102"/>
      <c r="D2" s="372"/>
      <c r="E2" s="372"/>
      <c r="F2" s="373"/>
    </row>
    <row r="3" customFormat="false" ht="12.8" hidden="false" customHeight="false" outlineLevel="0" collapsed="false">
      <c r="A3" s="367" t="s">
        <v>562</v>
      </c>
      <c r="B3" s="374" t="str">
        <f aca="false">A2</f>
        <v>[:huomiot :iv-ilmastointi :teksti-fi]</v>
      </c>
      <c r="C3" s="374"/>
      <c r="D3" s="374"/>
      <c r="E3" s="374"/>
      <c r="F3" s="374"/>
    </row>
    <row r="4" customFormat="false" ht="12.8" hidden="false" customHeight="false" outlineLevel="0" collapsed="false">
      <c r="A4" s="367" t="s">
        <v>563</v>
      </c>
      <c r="B4" s="374"/>
      <c r="C4" s="374"/>
      <c r="D4" s="374"/>
      <c r="E4" s="374"/>
      <c r="F4" s="374"/>
    </row>
    <row r="5" customFormat="false" ht="12.8" hidden="false" customHeight="false" outlineLevel="0" collapsed="false">
      <c r="A5" s="367" t="s">
        <v>564</v>
      </c>
      <c r="B5" s="374"/>
      <c r="C5" s="374"/>
      <c r="D5" s="374"/>
      <c r="E5" s="374"/>
      <c r="F5" s="374"/>
      <c r="G5" s="4"/>
    </row>
    <row r="6" customFormat="false" ht="12.8" hidden="false" customHeight="false" outlineLevel="0" collapsed="false">
      <c r="A6" s="367" t="s">
        <v>565</v>
      </c>
      <c r="B6" s="374"/>
      <c r="C6" s="374"/>
      <c r="D6" s="374"/>
      <c r="E6" s="374"/>
      <c r="F6" s="374"/>
      <c r="G6" s="13"/>
    </row>
    <row r="7" customFormat="false" ht="12.8" hidden="false" customHeight="false" outlineLevel="0" collapsed="false">
      <c r="A7" s="367" t="s">
        <v>566</v>
      </c>
      <c r="B7" s="374"/>
      <c r="C7" s="374"/>
      <c r="D7" s="374"/>
      <c r="E7" s="374"/>
      <c r="F7" s="374"/>
    </row>
    <row r="8" customFormat="false" ht="12.8" hidden="false" customHeight="false" outlineLevel="0" collapsed="false">
      <c r="A8" s="367" t="s">
        <v>567</v>
      </c>
      <c r="B8" s="374"/>
      <c r="C8" s="374"/>
      <c r="D8" s="374"/>
      <c r="E8" s="374"/>
      <c r="F8" s="374"/>
    </row>
    <row r="9" customFormat="false" ht="12.8" hidden="false" customHeight="false" outlineLevel="0" collapsed="false">
      <c r="A9" s="367" t="s">
        <v>568</v>
      </c>
      <c r="B9" s="374"/>
      <c r="C9" s="374"/>
      <c r="D9" s="374"/>
      <c r="E9" s="374"/>
      <c r="F9" s="374"/>
    </row>
    <row r="10" customFormat="false" ht="21.75" hidden="false" customHeight="true" outlineLevel="0" collapsed="false">
      <c r="A10" s="166" t="s">
        <v>569</v>
      </c>
      <c r="B10" s="388" t="s">
        <v>500</v>
      </c>
      <c r="C10" s="388"/>
      <c r="D10" s="388"/>
      <c r="E10" s="388"/>
      <c r="F10" s="388"/>
    </row>
    <row r="11" customFormat="false" ht="12.8" hidden="false" customHeight="false" outlineLevel="0" collapsed="false">
      <c r="A11" s="166" t="s">
        <v>570</v>
      </c>
      <c r="B11" s="376" t="n">
        <v>1</v>
      </c>
      <c r="C11" s="389" t="str">
        <f aca="false">A4</f>
        <v>[:huomiot :iv-ilmastointi :toimenpide 0 :nimi-fi]</v>
      </c>
      <c r="D11" s="389"/>
      <c r="E11" s="389"/>
      <c r="F11" s="389"/>
    </row>
    <row r="12" customFormat="false" ht="12.8" hidden="false" customHeight="false" outlineLevel="0" collapsed="false">
      <c r="A12" s="166" t="s">
        <v>571</v>
      </c>
      <c r="B12" s="376" t="n">
        <v>2</v>
      </c>
      <c r="C12" s="389" t="str">
        <f aca="false">A6</f>
        <v>[:huomiot :iv-ilmastointi :toimenpide 1 :nimi-fi]</v>
      </c>
      <c r="D12" s="389"/>
      <c r="E12" s="389"/>
      <c r="F12" s="389"/>
    </row>
    <row r="13" customFormat="false" ht="12.8" hidden="false" customHeight="false" outlineLevel="0" collapsed="false">
      <c r="A13" s="166" t="s">
        <v>572</v>
      </c>
      <c r="B13" s="376" t="n">
        <v>3</v>
      </c>
      <c r="C13" s="389" t="str">
        <f aca="false">A8</f>
        <v>[:huomiot :iv-ilmastointi :toimenpide 2 :nimi-fi]</v>
      </c>
      <c r="D13" s="389"/>
      <c r="E13" s="389"/>
      <c r="F13" s="389"/>
    </row>
    <row r="14" customFormat="false" ht="23.85" hidden="false" customHeight="false" outlineLevel="0" collapsed="false">
      <c r="A14" s="166" t="s">
        <v>573</v>
      </c>
      <c r="B14" s="385"/>
      <c r="C14" s="379" t="s">
        <v>545</v>
      </c>
      <c r="D14" s="379" t="s">
        <v>526</v>
      </c>
      <c r="E14" s="379" t="s">
        <v>527</v>
      </c>
      <c r="F14" s="380" t="s">
        <v>508</v>
      </c>
    </row>
    <row r="15" customFormat="false" ht="18" hidden="false" customHeight="true" outlineLevel="0" collapsed="false">
      <c r="A15" s="166" t="s">
        <v>574</v>
      </c>
      <c r="B15" s="385"/>
      <c r="C15" s="120" t="s">
        <v>60</v>
      </c>
      <c r="D15" s="120" t="s">
        <v>60</v>
      </c>
      <c r="E15" s="120" t="s">
        <v>60</v>
      </c>
      <c r="F15" s="120" t="s">
        <v>63</v>
      </c>
    </row>
    <row r="16" customFormat="false" ht="12.8" hidden="false" customHeight="false" outlineLevel="0" collapsed="false">
      <c r="A16" s="166" t="s">
        <v>575</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6" t="s">
        <v>576</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6" t="s">
        <v>577</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6" t="s">
        <v>578</v>
      </c>
      <c r="B19" s="383" t="s">
        <v>579</v>
      </c>
      <c r="C19" s="386"/>
      <c r="D19" s="14"/>
      <c r="E19" s="14"/>
      <c r="F19" s="384"/>
    </row>
    <row r="20" customFormat="false" ht="12.8" hidden="false" customHeight="false" outlineLevel="0" collapsed="false">
      <c r="A20" s="166" t="s">
        <v>580</v>
      </c>
      <c r="B20" s="374" t="str">
        <f aca="false">A22</f>
        <v>[:huomiot :valaistus-muut :teksti-fi]</v>
      </c>
      <c r="C20" s="374"/>
      <c r="D20" s="374"/>
      <c r="E20" s="374"/>
      <c r="F20" s="374"/>
    </row>
    <row r="21" customFormat="false" ht="12.8" hidden="false" customHeight="false" outlineLevel="0" collapsed="false">
      <c r="A21" s="166" t="s">
        <v>581</v>
      </c>
      <c r="B21" s="374"/>
      <c r="C21" s="374"/>
      <c r="D21" s="374"/>
      <c r="E21" s="374"/>
      <c r="F21" s="374"/>
    </row>
    <row r="22" customFormat="false" ht="12.8" hidden="false" customHeight="false" outlineLevel="0" collapsed="false">
      <c r="A22" s="166" t="s">
        <v>582</v>
      </c>
      <c r="B22" s="374"/>
      <c r="C22" s="374"/>
      <c r="D22" s="374"/>
      <c r="E22" s="374"/>
      <c r="F22" s="374"/>
    </row>
    <row r="23" customFormat="false" ht="12.8" hidden="false" customHeight="false" outlineLevel="0" collapsed="false">
      <c r="A23" s="166" t="s">
        <v>583</v>
      </c>
      <c r="B23" s="374"/>
      <c r="C23" s="374"/>
      <c r="D23" s="374"/>
      <c r="E23" s="374"/>
      <c r="F23" s="374"/>
    </row>
    <row r="24" customFormat="false" ht="12.8" hidden="false" customHeight="false" outlineLevel="0" collapsed="false">
      <c r="A24" s="166" t="s">
        <v>584</v>
      </c>
      <c r="B24" s="374"/>
      <c r="C24" s="374"/>
      <c r="D24" s="374"/>
      <c r="E24" s="374"/>
      <c r="F24" s="374"/>
    </row>
    <row r="25" customFormat="false" ht="12.8" hidden="false" customHeight="false" outlineLevel="0" collapsed="false">
      <c r="A25" s="166" t="s">
        <v>585</v>
      </c>
      <c r="B25" s="374"/>
      <c r="C25" s="374"/>
      <c r="D25" s="374"/>
      <c r="E25" s="374"/>
      <c r="F25" s="374"/>
    </row>
    <row r="26" customFormat="false" ht="12.8" hidden="false" customHeight="false" outlineLevel="0" collapsed="false">
      <c r="A26" s="166" t="s">
        <v>586</v>
      </c>
      <c r="B26" s="374"/>
      <c r="C26" s="374"/>
      <c r="D26" s="374"/>
      <c r="E26" s="374"/>
      <c r="F26" s="374"/>
    </row>
    <row r="27" customFormat="false" ht="21.75" hidden="false" customHeight="true" outlineLevel="0" collapsed="false">
      <c r="A27" s="166" t="s">
        <v>587</v>
      </c>
      <c r="B27" s="388" t="s">
        <v>500</v>
      </c>
      <c r="C27" s="388"/>
      <c r="D27" s="388"/>
      <c r="E27" s="388"/>
      <c r="F27" s="388"/>
    </row>
    <row r="28" customFormat="false" ht="12.8" hidden="false" customHeight="false" outlineLevel="0" collapsed="false">
      <c r="A28" s="166" t="s">
        <v>588</v>
      </c>
      <c r="B28" s="376" t="n">
        <v>1</v>
      </c>
      <c r="C28" s="389" t="str">
        <f aca="false">A24</f>
        <v>[:huomiot :valaistus-muut :toimenpide 0 :nimi-fi]</v>
      </c>
      <c r="D28" s="389"/>
      <c r="E28" s="389"/>
      <c r="F28" s="389"/>
    </row>
    <row r="29" customFormat="false" ht="12.8" hidden="false" customHeight="false" outlineLevel="0" collapsed="false">
      <c r="A29" s="166" t="s">
        <v>589</v>
      </c>
      <c r="B29" s="376" t="n">
        <v>2</v>
      </c>
      <c r="C29" s="389" t="str">
        <f aca="false">A26</f>
        <v>[:huomiot :valaistus-muut :toimenpide 1 :nimi-fi]</v>
      </c>
      <c r="D29" s="389"/>
      <c r="E29" s="389"/>
      <c r="F29" s="389"/>
    </row>
    <row r="30" customFormat="false" ht="12.8" hidden="false" customHeight="false" outlineLevel="0" collapsed="false">
      <c r="A30" s="166" t="s">
        <v>590</v>
      </c>
      <c r="B30" s="376" t="n">
        <v>3</v>
      </c>
      <c r="C30" s="389" t="str">
        <f aca="false">A28</f>
        <v>[:huomiot :valaistus-muut :toimenpide 2 :nimi-fi]</v>
      </c>
      <c r="D30" s="389"/>
      <c r="E30" s="389"/>
      <c r="F30" s="389"/>
    </row>
    <row r="31" customFormat="false" ht="24.75" hidden="false" customHeight="true" outlineLevel="0" collapsed="false">
      <c r="A31" s="166" t="s">
        <v>591</v>
      </c>
      <c r="B31" s="385"/>
      <c r="C31" s="379" t="s">
        <v>545</v>
      </c>
      <c r="D31" s="379" t="s">
        <v>526</v>
      </c>
      <c r="E31" s="379" t="s">
        <v>527</v>
      </c>
      <c r="F31" s="380" t="s">
        <v>508</v>
      </c>
    </row>
    <row r="32" customFormat="false" ht="18" hidden="false" customHeight="true" outlineLevel="0" collapsed="false">
      <c r="A32" s="166" t="s">
        <v>592</v>
      </c>
      <c r="B32" s="385"/>
      <c r="C32" s="120" t="s">
        <v>60</v>
      </c>
      <c r="D32" s="120" t="s">
        <v>60</v>
      </c>
      <c r="E32" s="120" t="s">
        <v>60</v>
      </c>
      <c r="F32" s="120" t="s">
        <v>63</v>
      </c>
    </row>
    <row r="33" customFormat="false" ht="12.8" hidden="false" customHeight="false" outlineLevel="0" collapsed="false">
      <c r="A33" s="166" t="s">
        <v>593</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6" t="s">
        <v>594</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6" t="s">
        <v>595</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6" t="s">
        <v>596</v>
      </c>
      <c r="B36" s="390" t="s">
        <v>597</v>
      </c>
      <c r="C36" s="390"/>
      <c r="D36" s="390"/>
      <c r="E36" s="390"/>
      <c r="F36" s="390"/>
    </row>
    <row r="37" customFormat="false" ht="12.8" hidden="false" customHeight="false" outlineLevel="0" collapsed="false">
      <c r="A37" s="166" t="s">
        <v>598</v>
      </c>
      <c r="B37" s="374" t="str">
        <f aca="false">A42</f>
        <v>[:huomiot :suositukset-fi]</v>
      </c>
      <c r="C37" s="374"/>
      <c r="D37" s="374"/>
      <c r="E37" s="374"/>
      <c r="F37" s="374"/>
    </row>
    <row r="38" customFormat="false" ht="12.8" hidden="false" customHeight="false" outlineLevel="0" collapsed="false">
      <c r="A38" s="166" t="s">
        <v>599</v>
      </c>
      <c r="B38" s="374"/>
      <c r="C38" s="374"/>
      <c r="D38" s="374"/>
      <c r="E38" s="374"/>
      <c r="F38" s="374"/>
    </row>
    <row r="39" customFormat="false" ht="12.8" hidden="false" customHeight="false" outlineLevel="0" collapsed="false">
      <c r="A39" s="166" t="s">
        <v>600</v>
      </c>
      <c r="B39" s="374"/>
      <c r="C39" s="374"/>
      <c r="D39" s="374"/>
      <c r="E39" s="374"/>
      <c r="F39" s="374"/>
    </row>
    <row r="40" customFormat="false" ht="12.8" hidden="false" customHeight="false" outlineLevel="0" collapsed="false">
      <c r="A40" s="166" t="s">
        <v>601</v>
      </c>
      <c r="B40" s="374"/>
      <c r="C40" s="374"/>
      <c r="D40" s="374"/>
      <c r="E40" s="374"/>
      <c r="F40" s="374"/>
    </row>
    <row r="41" customFormat="false" ht="12.8" hidden="false" customHeight="false" outlineLevel="0" collapsed="false">
      <c r="A41" s="166" t="s">
        <v>602</v>
      </c>
      <c r="B41" s="374"/>
      <c r="C41" s="374"/>
      <c r="D41" s="374"/>
      <c r="E41" s="374"/>
      <c r="F41" s="374"/>
    </row>
    <row r="42" customFormat="false" ht="12.8" hidden="false" customHeight="false" outlineLevel="0" collapsed="false">
      <c r="A42" s="166" t="s">
        <v>603</v>
      </c>
      <c r="B42" s="374"/>
      <c r="C42" s="374"/>
      <c r="D42" s="374"/>
      <c r="E42" s="374"/>
      <c r="F42" s="374"/>
    </row>
    <row r="43" customFormat="false" ht="12.8" hidden="false" customHeight="false" outlineLevel="0" collapsed="false">
      <c r="A43" s="166" t="s">
        <v>604</v>
      </c>
      <c r="B43" s="374"/>
      <c r="C43" s="374"/>
      <c r="D43" s="374"/>
      <c r="E43" s="374"/>
      <c r="F43" s="374"/>
    </row>
    <row r="44" customFormat="false" ht="19.35" hidden="false" customHeight="true" outlineLevel="0" collapsed="false">
      <c r="A44" s="166" t="s">
        <v>605</v>
      </c>
      <c r="B44" s="374"/>
      <c r="C44" s="374"/>
      <c r="D44" s="374"/>
      <c r="E44" s="374"/>
      <c r="F44" s="374"/>
    </row>
    <row r="45" customFormat="false" ht="12.8" hidden="false" customHeight="false" outlineLevel="0" collapsed="false">
      <c r="A45" s="166" t="s">
        <v>606</v>
      </c>
      <c r="B45" s="374"/>
      <c r="C45" s="374"/>
      <c r="D45" s="374"/>
      <c r="E45" s="374"/>
      <c r="F45" s="374"/>
    </row>
    <row r="46" customFormat="false" ht="12.8" hidden="false" customHeight="false" outlineLevel="0" collapsed="false">
      <c r="A46" s="166"/>
      <c r="B46" s="374"/>
      <c r="C46" s="374"/>
      <c r="D46" s="374"/>
      <c r="E46" s="374"/>
      <c r="F46" s="374"/>
    </row>
    <row r="47" customFormat="false" ht="12.8" hidden="false" customHeight="false" outlineLevel="0" collapsed="false">
      <c r="A47" s="166"/>
      <c r="B47" s="374"/>
      <c r="C47" s="374"/>
      <c r="D47" s="374"/>
      <c r="E47" s="374"/>
      <c r="F47" s="374"/>
    </row>
    <row r="48" customFormat="false" ht="12.8" hidden="false" customHeight="false" outlineLevel="0" collapsed="false">
      <c r="A48" s="166"/>
      <c r="B48" s="374"/>
      <c r="C48" s="374"/>
      <c r="D48" s="374"/>
      <c r="E48" s="374"/>
      <c r="F48" s="374"/>
    </row>
    <row r="49" customFormat="false" ht="12.8" hidden="false" customHeight="false" outlineLevel="0" collapsed="false">
      <c r="A49" s="166"/>
      <c r="B49" s="374"/>
      <c r="C49" s="374"/>
      <c r="D49" s="374"/>
      <c r="E49" s="374"/>
      <c r="F49" s="374"/>
    </row>
    <row r="50" customFormat="false" ht="12.8" hidden="false" customHeight="false" outlineLevel="0" collapsed="false">
      <c r="A50" s="166"/>
      <c r="B50" s="374"/>
      <c r="C50" s="374"/>
      <c r="D50" s="374"/>
      <c r="E50" s="374"/>
      <c r="F50" s="374"/>
    </row>
    <row r="51" customFormat="false" ht="12.8" hidden="false" customHeight="false" outlineLevel="0" collapsed="false">
      <c r="A51" s="166"/>
      <c r="B51" s="374"/>
      <c r="C51" s="374"/>
      <c r="D51" s="374"/>
      <c r="E51" s="374"/>
      <c r="F51" s="374"/>
    </row>
    <row r="52" customFormat="false" ht="16.15" hidden="false" customHeight="true" outlineLevel="0" collapsed="false">
      <c r="B52" s="371" t="s">
        <v>607</v>
      </c>
      <c r="C52" s="102"/>
      <c r="D52" s="372"/>
      <c r="E52" s="372"/>
      <c r="F52" s="373"/>
    </row>
    <row r="53" customFormat="false" ht="7.5" hidden="false" customHeight="true" outlineLevel="0" collapsed="false">
      <c r="A53" s="166"/>
      <c r="B53" s="158"/>
      <c r="C53" s="5"/>
      <c r="D53" s="4"/>
      <c r="E53" s="4"/>
      <c r="F53" s="391"/>
    </row>
    <row r="54" customFormat="false" ht="12.75" hidden="false" customHeight="true" outlineLevel="0" collapsed="false">
      <c r="A54" s="166"/>
      <c r="B54" s="333" t="s">
        <v>608</v>
      </c>
      <c r="C54" s="333"/>
      <c r="D54" s="333"/>
      <c r="E54" s="333"/>
      <c r="F54" s="333"/>
    </row>
    <row r="55" customFormat="false" ht="12.75" hidden="false" customHeight="true" outlineLevel="0" collapsed="false">
      <c r="A55" s="166"/>
      <c r="B55" s="392" t="str">
        <f aca="false">A44</f>
        <v>[:huomiot :lisatietoja-fi]</v>
      </c>
      <c r="C55" s="392"/>
      <c r="D55" s="392"/>
      <c r="E55" s="392"/>
      <c r="F55" s="392"/>
    </row>
    <row r="56" customFormat="false" ht="12.75" hidden="false" customHeight="true" outlineLevel="0" collapsed="false">
      <c r="A56" s="166"/>
      <c r="B56" s="392"/>
      <c r="C56" s="392"/>
      <c r="D56" s="392"/>
      <c r="E56" s="392"/>
      <c r="F56" s="392"/>
    </row>
    <row r="57" customFormat="false" ht="12.75" hidden="false" customHeight="true" outlineLevel="0" collapsed="false">
      <c r="A57" s="166"/>
      <c r="B57" s="392"/>
      <c r="C57" s="392"/>
      <c r="D57" s="392"/>
      <c r="E57" s="392"/>
      <c r="F57" s="392"/>
    </row>
    <row r="58" customFormat="false" ht="12.8" hidden="false" customHeight="false" outlineLevel="0" collapsed="false">
      <c r="B58" s="392"/>
      <c r="C58" s="392"/>
      <c r="D58" s="392"/>
      <c r="E58" s="392"/>
      <c r="F58" s="392"/>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true" showOutlineSymbols="true" defaultGridColor="true" view="normal" topLeftCell="A45" colorId="64" zoomScale="100" zoomScaleNormal="100" zoomScalePageLayoutView="100" workbookViewId="0">
      <selection pane="topLeft" activeCell="C73" activeCellId="0" sqref="C73"/>
    </sheetView>
  </sheetViews>
  <sheetFormatPr defaultColWidth="9.13671875" defaultRowHeight="12.8" zeroHeight="false" outlineLevelRow="0" outlineLevelCol="0"/>
  <cols>
    <col collapsed="false" customWidth="true" hidden="false" outlineLevel="0" max="1" min="1" style="367" width="27.51"/>
    <col collapsed="false" customWidth="true" hidden="false" outlineLevel="0" max="2" min="2" style="3" width="1.93"/>
    <col collapsed="false" customWidth="true" hidden="false" outlineLevel="0" max="3" min="3" style="3" width="9.33"/>
    <col collapsed="false" customWidth="true" hidden="false" outlineLevel="0" max="13" min="4" style="3" width="10.12"/>
    <col collapsed="false" customWidth="true" hidden="false" outlineLevel="0" max="14" min="14" style="3" width="1.12"/>
    <col collapsed="false" customWidth="false" hidden="false" outlineLevel="0" max="999" min="15" style="3" width="9.13"/>
    <col collapsed="false" customWidth="true" hidden="false" outlineLevel="0" max="1024" min="1000" style="0" width="11.52"/>
  </cols>
  <sheetData>
    <row r="1" customFormat="false" ht="7.35" hidden="false" customHeight="true" outlineLevel="0" collapsed="false">
      <c r="A1" s="166" t="s">
        <v>0</v>
      </c>
    </row>
    <row r="2" customFormat="false" ht="26.1" hidden="false" customHeight="true" outlineLevel="0" collapsed="false">
      <c r="A2" s="166" t="s">
        <v>609</v>
      </c>
      <c r="B2" s="393"/>
      <c r="C2" s="394" t="s">
        <v>610</v>
      </c>
      <c r="D2" s="394"/>
      <c r="E2" s="394"/>
      <c r="F2" s="394"/>
      <c r="G2" s="394"/>
      <c r="H2" s="394"/>
      <c r="I2" s="394"/>
      <c r="J2" s="394"/>
      <c r="K2" s="394"/>
      <c r="L2" s="394"/>
      <c r="M2" s="394"/>
    </row>
    <row r="3" customFormat="false" ht="12.95" hidden="false" customHeight="true" outlineLevel="0" collapsed="false">
      <c r="A3" s="367" t="s">
        <v>611</v>
      </c>
      <c r="B3" s="358"/>
      <c r="C3" s="395" t="str">
        <f aca="false">A2</f>
        <v>[:lisamerkintoja-fi]</v>
      </c>
      <c r="D3" s="395"/>
      <c r="E3" s="395"/>
      <c r="F3" s="395"/>
      <c r="G3" s="395"/>
      <c r="H3" s="395"/>
      <c r="I3" s="395"/>
      <c r="J3" s="395"/>
      <c r="K3" s="395"/>
      <c r="L3" s="395"/>
      <c r="M3" s="395"/>
    </row>
    <row r="4" customFormat="false" ht="12.95" hidden="false" customHeight="true" outlineLevel="0" collapsed="false">
      <c r="A4" s="367" t="s">
        <v>612</v>
      </c>
      <c r="B4" s="358"/>
      <c r="C4" s="395"/>
      <c r="D4" s="395"/>
      <c r="E4" s="395"/>
      <c r="F4" s="395"/>
      <c r="G4" s="395"/>
      <c r="H4" s="395"/>
      <c r="I4" s="395"/>
      <c r="J4" s="395"/>
      <c r="K4" s="395"/>
      <c r="L4" s="395"/>
      <c r="M4" s="395"/>
    </row>
    <row r="5" customFormat="false" ht="12.95" hidden="false" customHeight="true" outlineLevel="0" collapsed="false">
      <c r="A5" s="367" t="s">
        <v>613</v>
      </c>
      <c r="B5" s="358"/>
      <c r="C5" s="395"/>
      <c r="D5" s="395"/>
      <c r="E5" s="395"/>
      <c r="F5" s="395"/>
      <c r="G5" s="395"/>
      <c r="H5" s="395"/>
      <c r="I5" s="395"/>
      <c r="J5" s="395"/>
      <c r="K5" s="395"/>
      <c r="L5" s="395"/>
      <c r="M5" s="395"/>
    </row>
    <row r="6" customFormat="false" ht="12.95" hidden="false" customHeight="true" outlineLevel="0" collapsed="false">
      <c r="A6" s="367" t="s">
        <v>614</v>
      </c>
      <c r="B6" s="358"/>
      <c r="C6" s="395"/>
      <c r="D6" s="395"/>
      <c r="E6" s="395"/>
      <c r="F6" s="395"/>
      <c r="G6" s="395"/>
      <c r="H6" s="395"/>
      <c r="I6" s="395"/>
      <c r="J6" s="395"/>
      <c r="K6" s="395"/>
      <c r="L6" s="395"/>
      <c r="M6" s="395"/>
      <c r="N6" s="4"/>
    </row>
    <row r="7" customFormat="false" ht="12.95" hidden="false" customHeight="true" outlineLevel="0" collapsed="false">
      <c r="A7" s="367" t="s">
        <v>615</v>
      </c>
      <c r="B7" s="358"/>
      <c r="C7" s="395"/>
      <c r="D7" s="395"/>
      <c r="E7" s="395"/>
      <c r="F7" s="395"/>
      <c r="G7" s="395"/>
      <c r="H7" s="395"/>
      <c r="I7" s="395"/>
      <c r="J7" s="395"/>
      <c r="K7" s="395"/>
      <c r="L7" s="395"/>
      <c r="M7" s="395"/>
      <c r="N7" s="13"/>
      <c r="O7" s="232"/>
    </row>
    <row r="8" customFormat="false" ht="12.95" hidden="false" customHeight="true" outlineLevel="0" collapsed="false">
      <c r="A8" s="367" t="s">
        <v>616</v>
      </c>
      <c r="B8" s="358"/>
      <c r="C8" s="395"/>
      <c r="D8" s="395"/>
      <c r="E8" s="395"/>
      <c r="F8" s="395"/>
      <c r="G8" s="395"/>
      <c r="H8" s="395"/>
      <c r="I8" s="395"/>
      <c r="J8" s="395"/>
      <c r="K8" s="395"/>
      <c r="L8" s="395"/>
      <c r="M8" s="395"/>
    </row>
    <row r="9" customFormat="false" ht="12.95" hidden="false" customHeight="true" outlineLevel="0" collapsed="false">
      <c r="A9" s="367" t="s">
        <v>617</v>
      </c>
      <c r="B9" s="358"/>
      <c r="C9" s="395"/>
      <c r="D9" s="395"/>
      <c r="E9" s="395"/>
      <c r="F9" s="395"/>
      <c r="G9" s="395"/>
      <c r="H9" s="395"/>
      <c r="I9" s="395"/>
      <c r="J9" s="395"/>
      <c r="K9" s="395"/>
      <c r="L9" s="395"/>
      <c r="M9" s="395"/>
      <c r="P9" s="232"/>
    </row>
    <row r="10" customFormat="false" ht="12.95" hidden="false" customHeight="true" outlineLevel="0" collapsed="false">
      <c r="A10" s="367" t="s">
        <v>618</v>
      </c>
      <c r="B10" s="358"/>
      <c r="C10" s="395"/>
      <c r="D10" s="395"/>
      <c r="E10" s="395"/>
      <c r="F10" s="395"/>
      <c r="G10" s="395"/>
      <c r="H10" s="395"/>
      <c r="I10" s="395"/>
      <c r="J10" s="395"/>
      <c r="K10" s="395"/>
      <c r="L10" s="395"/>
      <c r="M10" s="395"/>
    </row>
    <row r="11" customFormat="false" ht="12.95" hidden="false" customHeight="true" outlineLevel="0" collapsed="false">
      <c r="A11" s="367" t="s">
        <v>619</v>
      </c>
      <c r="B11" s="358"/>
      <c r="C11" s="395"/>
      <c r="D11" s="395"/>
      <c r="E11" s="395"/>
      <c r="F11" s="395"/>
      <c r="G11" s="395"/>
      <c r="H11" s="395"/>
      <c r="I11" s="395"/>
      <c r="J11" s="395"/>
      <c r="K11" s="395"/>
      <c r="L11" s="395"/>
      <c r="M11" s="395"/>
    </row>
    <row r="12" customFormat="false" ht="12.95" hidden="false" customHeight="true" outlineLevel="0" collapsed="false">
      <c r="A12" s="367" t="s">
        <v>620</v>
      </c>
      <c r="B12" s="358"/>
      <c r="C12" s="395"/>
      <c r="D12" s="395"/>
      <c r="E12" s="395"/>
      <c r="F12" s="395"/>
      <c r="G12" s="395"/>
      <c r="H12" s="395"/>
      <c r="I12" s="395"/>
      <c r="J12" s="395"/>
      <c r="K12" s="395"/>
      <c r="L12" s="395"/>
      <c r="M12" s="395"/>
    </row>
    <row r="13" customFormat="false" ht="12.95" hidden="false" customHeight="true" outlineLevel="0" collapsed="false">
      <c r="A13" s="367" t="s">
        <v>621</v>
      </c>
      <c r="B13" s="358"/>
      <c r="C13" s="395"/>
      <c r="D13" s="395"/>
      <c r="E13" s="395"/>
      <c r="F13" s="395"/>
      <c r="G13" s="395"/>
      <c r="H13" s="395"/>
      <c r="I13" s="395"/>
      <c r="J13" s="395"/>
      <c r="K13" s="395"/>
      <c r="L13" s="395"/>
      <c r="M13" s="395"/>
    </row>
    <row r="14" customFormat="false" ht="12.95" hidden="false" customHeight="true" outlineLevel="0" collapsed="false">
      <c r="A14" s="367" t="s">
        <v>622</v>
      </c>
      <c r="B14" s="358"/>
      <c r="C14" s="395"/>
      <c r="D14" s="395"/>
      <c r="E14" s="395"/>
      <c r="F14" s="395"/>
      <c r="G14" s="395"/>
      <c r="H14" s="395"/>
      <c r="I14" s="395"/>
      <c r="J14" s="395"/>
      <c r="K14" s="395"/>
      <c r="L14" s="395"/>
      <c r="M14" s="395"/>
    </row>
    <row r="15" customFormat="false" ht="12.95" hidden="false" customHeight="true" outlineLevel="0" collapsed="false">
      <c r="A15" s="367" t="s">
        <v>623</v>
      </c>
      <c r="B15" s="358"/>
      <c r="C15" s="395"/>
      <c r="D15" s="395"/>
      <c r="E15" s="395"/>
      <c r="F15" s="395"/>
      <c r="G15" s="395"/>
      <c r="H15" s="395"/>
      <c r="I15" s="395"/>
      <c r="J15" s="395"/>
      <c r="K15" s="395"/>
      <c r="L15" s="395"/>
      <c r="M15" s="395"/>
    </row>
    <row r="16" customFormat="false" ht="12.95" hidden="false" customHeight="true" outlineLevel="0" collapsed="false">
      <c r="A16" s="367" t="s">
        <v>624</v>
      </c>
      <c r="B16" s="358"/>
      <c r="C16" s="395"/>
      <c r="D16" s="395"/>
      <c r="E16" s="395"/>
      <c r="F16" s="395"/>
      <c r="G16" s="395"/>
      <c r="H16" s="395"/>
      <c r="I16" s="395"/>
      <c r="J16" s="395"/>
      <c r="K16" s="395"/>
      <c r="L16" s="395"/>
      <c r="M16" s="395"/>
    </row>
    <row r="17" customFormat="false" ht="12.95" hidden="false" customHeight="true" outlineLevel="0" collapsed="false">
      <c r="A17" s="367" t="s">
        <v>625</v>
      </c>
      <c r="B17" s="358"/>
      <c r="C17" s="395"/>
      <c r="D17" s="395"/>
      <c r="E17" s="395"/>
      <c r="F17" s="395"/>
      <c r="G17" s="395"/>
      <c r="H17" s="395"/>
      <c r="I17" s="395"/>
      <c r="J17" s="395"/>
      <c r="K17" s="395"/>
      <c r="L17" s="395"/>
      <c r="M17" s="395"/>
    </row>
    <row r="18" customFormat="false" ht="12.95" hidden="false" customHeight="true" outlineLevel="0" collapsed="false">
      <c r="A18" s="367" t="s">
        <v>626</v>
      </c>
      <c r="B18" s="358"/>
      <c r="C18" s="395"/>
      <c r="D18" s="395"/>
      <c r="E18" s="395"/>
      <c r="F18" s="395"/>
      <c r="G18" s="395"/>
      <c r="H18" s="395"/>
      <c r="I18" s="395"/>
      <c r="J18" s="395"/>
      <c r="K18" s="395"/>
      <c r="L18" s="395"/>
      <c r="M18" s="395"/>
    </row>
    <row r="19" customFormat="false" ht="12.95" hidden="false" customHeight="true" outlineLevel="0" collapsed="false">
      <c r="A19" s="367" t="s">
        <v>627</v>
      </c>
      <c r="B19" s="358"/>
      <c r="C19" s="395"/>
      <c r="D19" s="395"/>
      <c r="E19" s="395"/>
      <c r="F19" s="395"/>
      <c r="G19" s="395"/>
      <c r="H19" s="395"/>
      <c r="I19" s="395"/>
      <c r="J19" s="395"/>
      <c r="K19" s="395"/>
      <c r="L19" s="395"/>
      <c r="M19" s="395"/>
    </row>
    <row r="20" customFormat="false" ht="12.95" hidden="false" customHeight="true" outlineLevel="0" collapsed="false">
      <c r="A20" s="367" t="s">
        <v>628</v>
      </c>
      <c r="B20" s="358"/>
      <c r="C20" s="395"/>
      <c r="D20" s="395"/>
      <c r="E20" s="395"/>
      <c r="F20" s="395"/>
      <c r="G20" s="395"/>
      <c r="H20" s="395"/>
      <c r="I20" s="395"/>
      <c r="J20" s="395"/>
      <c r="K20" s="395"/>
      <c r="L20" s="395"/>
      <c r="M20" s="395"/>
    </row>
    <row r="21" customFormat="false" ht="12.95" hidden="false" customHeight="true" outlineLevel="0" collapsed="false">
      <c r="A21" s="367" t="s">
        <v>629</v>
      </c>
      <c r="B21" s="358"/>
      <c r="C21" s="395"/>
      <c r="D21" s="395"/>
      <c r="E21" s="395"/>
      <c r="F21" s="395"/>
      <c r="G21" s="395"/>
      <c r="H21" s="395"/>
      <c r="I21" s="395"/>
      <c r="J21" s="395"/>
      <c r="K21" s="395"/>
      <c r="L21" s="395"/>
      <c r="M21" s="395"/>
    </row>
    <row r="22" customFormat="false" ht="12.95" hidden="false" customHeight="true" outlineLevel="0" collapsed="false">
      <c r="A22" s="367" t="s">
        <v>630</v>
      </c>
      <c r="B22" s="358"/>
      <c r="C22" s="395"/>
      <c r="D22" s="395"/>
      <c r="E22" s="395"/>
      <c r="F22" s="395"/>
      <c r="G22" s="395"/>
      <c r="H22" s="395"/>
      <c r="I22" s="395"/>
      <c r="J22" s="395"/>
      <c r="K22" s="395"/>
      <c r="L22" s="395"/>
      <c r="M22" s="395"/>
    </row>
    <row r="23" customFormat="false" ht="12.95" hidden="false" customHeight="true" outlineLevel="0" collapsed="false">
      <c r="A23" s="367" t="s">
        <v>631</v>
      </c>
      <c r="B23" s="358"/>
      <c r="C23" s="395"/>
      <c r="D23" s="395"/>
      <c r="E23" s="395"/>
      <c r="F23" s="395"/>
      <c r="G23" s="395"/>
      <c r="H23" s="395"/>
      <c r="I23" s="395"/>
      <c r="J23" s="395"/>
      <c r="K23" s="395"/>
      <c r="L23" s="395"/>
      <c r="M23" s="395"/>
    </row>
    <row r="24" customFormat="false" ht="12.95" hidden="false" customHeight="true" outlineLevel="0" collapsed="false">
      <c r="A24" s="367" t="s">
        <v>632</v>
      </c>
      <c r="B24" s="358"/>
      <c r="C24" s="395"/>
      <c r="D24" s="395"/>
      <c r="E24" s="395"/>
      <c r="F24" s="395"/>
      <c r="G24" s="395"/>
      <c r="H24" s="395"/>
      <c r="I24" s="395"/>
      <c r="J24" s="395"/>
      <c r="K24" s="395"/>
      <c r="L24" s="395"/>
      <c r="M24" s="395"/>
    </row>
    <row r="25" customFormat="false" ht="12.95" hidden="false" customHeight="true" outlineLevel="0" collapsed="false">
      <c r="A25" s="367" t="s">
        <v>633</v>
      </c>
      <c r="B25" s="358"/>
      <c r="C25" s="395"/>
      <c r="D25" s="395"/>
      <c r="E25" s="395"/>
      <c r="F25" s="395"/>
      <c r="G25" s="395"/>
      <c r="H25" s="395"/>
      <c r="I25" s="395"/>
      <c r="J25" s="395"/>
      <c r="K25" s="395"/>
      <c r="L25" s="395"/>
      <c r="M25" s="395"/>
    </row>
    <row r="26" customFormat="false" ht="12.95" hidden="false" customHeight="true" outlineLevel="0" collapsed="false">
      <c r="A26" s="367" t="s">
        <v>634</v>
      </c>
      <c r="B26" s="358"/>
      <c r="C26" s="395"/>
      <c r="D26" s="395"/>
      <c r="E26" s="395"/>
      <c r="F26" s="395"/>
      <c r="G26" s="395"/>
      <c r="H26" s="395"/>
      <c r="I26" s="395"/>
      <c r="J26" s="395"/>
      <c r="K26" s="395"/>
      <c r="L26" s="395"/>
      <c r="M26" s="395"/>
    </row>
    <row r="27" customFormat="false" ht="12.95" hidden="false" customHeight="true" outlineLevel="0" collapsed="false">
      <c r="A27" s="367" t="s">
        <v>635</v>
      </c>
      <c r="B27" s="358"/>
      <c r="C27" s="395"/>
      <c r="D27" s="395"/>
      <c r="E27" s="395"/>
      <c r="F27" s="395"/>
      <c r="G27" s="395"/>
      <c r="H27" s="395"/>
      <c r="I27" s="395"/>
      <c r="J27" s="395"/>
      <c r="K27" s="395"/>
      <c r="L27" s="395"/>
      <c r="M27" s="395"/>
      <c r="Q27" s="232"/>
    </row>
    <row r="28" customFormat="false" ht="12.95" hidden="false" customHeight="true" outlineLevel="0" collapsed="false">
      <c r="A28" s="367" t="s">
        <v>636</v>
      </c>
      <c r="B28" s="358"/>
      <c r="C28" s="395"/>
      <c r="D28" s="395"/>
      <c r="E28" s="395"/>
      <c r="F28" s="395"/>
      <c r="G28" s="395"/>
      <c r="H28" s="395"/>
      <c r="I28" s="395"/>
      <c r="J28" s="395"/>
      <c r="K28" s="395"/>
      <c r="L28" s="395"/>
      <c r="M28" s="395"/>
    </row>
    <row r="29" customFormat="false" ht="12.95" hidden="false" customHeight="true" outlineLevel="0" collapsed="false">
      <c r="A29" s="367" t="s">
        <v>637</v>
      </c>
      <c r="B29" s="358"/>
      <c r="C29" s="395"/>
      <c r="D29" s="395"/>
      <c r="E29" s="395"/>
      <c r="F29" s="395"/>
      <c r="G29" s="395"/>
      <c r="H29" s="395"/>
      <c r="I29" s="395"/>
      <c r="J29" s="395"/>
      <c r="K29" s="395"/>
      <c r="L29" s="395"/>
      <c r="M29" s="395"/>
    </row>
    <row r="30" customFormat="false" ht="12.95" hidden="false" customHeight="true" outlineLevel="0" collapsed="false">
      <c r="A30" s="367" t="s">
        <v>638</v>
      </c>
      <c r="B30" s="358"/>
      <c r="C30" s="395"/>
      <c r="D30" s="395"/>
      <c r="E30" s="395"/>
      <c r="F30" s="395"/>
      <c r="G30" s="395"/>
      <c r="H30" s="395"/>
      <c r="I30" s="395"/>
      <c r="J30" s="395"/>
      <c r="K30" s="395"/>
      <c r="L30" s="395"/>
      <c r="M30" s="395"/>
    </row>
    <row r="31" customFormat="false" ht="12.95" hidden="false" customHeight="true" outlineLevel="0" collapsed="false">
      <c r="A31" s="367" t="s">
        <v>639</v>
      </c>
      <c r="B31" s="358"/>
      <c r="C31" s="395"/>
      <c r="D31" s="395"/>
      <c r="E31" s="395"/>
      <c r="F31" s="395"/>
      <c r="G31" s="395"/>
      <c r="H31" s="395"/>
      <c r="I31" s="395"/>
      <c r="J31" s="395"/>
      <c r="K31" s="395"/>
      <c r="L31" s="395"/>
      <c r="M31" s="395"/>
      <c r="P31" s="232"/>
    </row>
    <row r="32" customFormat="false" ht="12.95" hidden="false" customHeight="true" outlineLevel="0" collapsed="false">
      <c r="A32" s="367" t="s">
        <v>640</v>
      </c>
      <c r="B32" s="358"/>
      <c r="C32" s="395"/>
      <c r="D32" s="395"/>
      <c r="E32" s="395"/>
      <c r="F32" s="395"/>
      <c r="G32" s="395"/>
      <c r="H32" s="395"/>
      <c r="I32" s="395"/>
      <c r="J32" s="395"/>
      <c r="K32" s="395"/>
      <c r="L32" s="395"/>
      <c r="M32" s="395"/>
    </row>
    <row r="33" customFormat="false" ht="12.95" hidden="false" customHeight="true" outlineLevel="0" collapsed="false">
      <c r="A33" s="367" t="s">
        <v>641</v>
      </c>
      <c r="B33" s="358"/>
      <c r="C33" s="395"/>
      <c r="D33" s="395"/>
      <c r="E33" s="395"/>
      <c r="F33" s="395"/>
      <c r="G33" s="395"/>
      <c r="H33" s="395"/>
      <c r="I33" s="395"/>
      <c r="J33" s="395"/>
      <c r="K33" s="395"/>
      <c r="L33" s="395"/>
      <c r="M33" s="395"/>
    </row>
    <row r="34" customFormat="false" ht="12.95" hidden="false" customHeight="true" outlineLevel="0" collapsed="false">
      <c r="A34" s="367" t="s">
        <v>642</v>
      </c>
      <c r="B34" s="358"/>
      <c r="C34" s="395"/>
      <c r="D34" s="395"/>
      <c r="E34" s="395"/>
      <c r="F34" s="395"/>
      <c r="G34" s="395"/>
      <c r="H34" s="395"/>
      <c r="I34" s="395"/>
      <c r="J34" s="395"/>
      <c r="K34" s="395"/>
      <c r="L34" s="395"/>
      <c r="M34" s="395"/>
    </row>
    <row r="35" customFormat="false" ht="12.95" hidden="false" customHeight="true" outlineLevel="0" collapsed="false">
      <c r="A35" s="367" t="s">
        <v>643</v>
      </c>
      <c r="B35" s="358"/>
      <c r="C35" s="395"/>
      <c r="D35" s="395"/>
      <c r="E35" s="395"/>
      <c r="F35" s="395"/>
      <c r="G35" s="395"/>
      <c r="H35" s="395"/>
      <c r="I35" s="395"/>
      <c r="J35" s="395"/>
      <c r="K35" s="395"/>
      <c r="L35" s="395"/>
      <c r="M35" s="395"/>
    </row>
    <row r="36" customFormat="false" ht="17.9" hidden="false" customHeight="true" outlineLevel="0" collapsed="false">
      <c r="A36" s="367" t="s">
        <v>644</v>
      </c>
      <c r="B36" s="396"/>
      <c r="C36" s="397" t="s">
        <v>645</v>
      </c>
      <c r="D36" s="398"/>
      <c r="E36" s="398"/>
      <c r="F36" s="398"/>
      <c r="G36" s="398"/>
      <c r="H36" s="398"/>
      <c r="I36" s="398"/>
      <c r="J36" s="398"/>
      <c r="K36" s="398"/>
      <c r="L36" s="398"/>
      <c r="M36" s="399"/>
    </row>
    <row r="37" customFormat="false" ht="17.9" hidden="false" customHeight="true" outlineLevel="0" collapsed="false">
      <c r="A37" s="367" t="s">
        <v>646</v>
      </c>
      <c r="B37" s="400"/>
      <c r="C37" s="401"/>
      <c r="D37" s="402" t="s">
        <v>647</v>
      </c>
      <c r="E37" s="402"/>
      <c r="F37" s="402"/>
      <c r="G37" s="403" t="s">
        <v>648</v>
      </c>
      <c r="H37" s="403"/>
      <c r="I37" s="403"/>
      <c r="J37" s="403" t="s">
        <v>649</v>
      </c>
      <c r="K37" s="403"/>
      <c r="L37" s="403" t="s">
        <v>650</v>
      </c>
      <c r="M37" s="403"/>
    </row>
    <row r="38" customFormat="false" ht="12.65" hidden="false" customHeight="true" outlineLevel="0" collapsed="false">
      <c r="A38" s="367" t="s">
        <v>651</v>
      </c>
      <c r="B38" s="404"/>
      <c r="C38" s="405" t="s">
        <v>652</v>
      </c>
      <c r="D38" s="406" t="s">
        <v>653</v>
      </c>
      <c r="E38" s="406"/>
      <c r="F38" s="406"/>
      <c r="G38" s="407" t="s">
        <v>653</v>
      </c>
      <c r="H38" s="407"/>
      <c r="I38" s="407"/>
      <c r="J38" s="407" t="s">
        <v>653</v>
      </c>
      <c r="K38" s="407"/>
      <c r="L38" s="407" t="s">
        <v>653</v>
      </c>
      <c r="M38" s="407"/>
    </row>
    <row r="39" customFormat="false" ht="24.6" hidden="false" customHeight="true" outlineLevel="0" collapsed="false">
      <c r="A39" s="367" t="s">
        <v>654</v>
      </c>
      <c r="B39" s="408"/>
      <c r="C39" s="409"/>
      <c r="D39" s="410" t="s">
        <v>655</v>
      </c>
      <c r="E39" s="411" t="s">
        <v>300</v>
      </c>
      <c r="F39" s="411" t="s">
        <v>656</v>
      </c>
      <c r="G39" s="411" t="s">
        <v>298</v>
      </c>
      <c r="H39" s="411" t="s">
        <v>657</v>
      </c>
      <c r="I39" s="411" t="s">
        <v>658</v>
      </c>
      <c r="J39" s="411" t="s">
        <v>306</v>
      </c>
      <c r="K39" s="411" t="s">
        <v>307</v>
      </c>
      <c r="L39" s="411" t="s">
        <v>306</v>
      </c>
      <c r="M39" s="411" t="s">
        <v>307</v>
      </c>
    </row>
    <row r="40" customFormat="false" ht="18" hidden="false" customHeight="true" outlineLevel="0" collapsed="false">
      <c r="A40" s="367" t="s">
        <v>659</v>
      </c>
      <c r="B40" s="412"/>
      <c r="C40" s="413" t="s">
        <v>660</v>
      </c>
      <c r="D40" s="414" t="str">
        <f aca="false">A11</f>
        <v>[:tulokset :kuukausierittely 0 :tuotto :aurinkosahko]</v>
      </c>
      <c r="E40" s="414" t="str">
        <f aca="false">A12</f>
        <v>[:tulokset :kuukausierittely 0 :tuotto :tuulisahko]</v>
      </c>
      <c r="F40" s="414" t="str">
        <f aca="false">A13</f>
        <v>[:tulokset :kuukausierittely 0 :tuotto :muusahko]</v>
      </c>
      <c r="G40" s="414" t="str">
        <f aca="false">A14</f>
        <v>[:tulokset :kuukausierittely 0 :tuotto :aurinkolampo]</v>
      </c>
      <c r="H40" s="414" t="str">
        <f aca="false">A15</f>
        <v>[:tulokset :kuukausierittely 0 :tuotto :lampopumppu]</v>
      </c>
      <c r="I40" s="414" t="str">
        <f aca="false">A16</f>
        <v>[:tulokset :kuukausierittely 0 :tuotto :muulampo]</v>
      </c>
      <c r="J40" s="414" t="str">
        <f aca="false">A17</f>
        <v>[:tulokset :kuukausierittely 0 :kulutus :sahko]</v>
      </c>
      <c r="K40" s="414" t="str">
        <f aca="false">A18</f>
        <v>[:tulokset :kuukausierittely 0 :kulutus :lampo]</v>
      </c>
      <c r="L40" s="414" t="str">
        <f aca="false">A19</f>
        <v>[:tulokset :kuukausierittely 0 :hyoty :sahko]</v>
      </c>
      <c r="M40" s="414" t="str">
        <f aca="false">A20</f>
        <v>[:tulokset :kuukausierittely 0 :hyoty :lampo]</v>
      </c>
    </row>
    <row r="41" customFormat="false" ht="18" hidden="false" customHeight="true" outlineLevel="0" collapsed="false">
      <c r="A41" s="367" t="s">
        <v>661</v>
      </c>
      <c r="B41" s="412"/>
      <c r="C41" s="413" t="s">
        <v>662</v>
      </c>
      <c r="D41" s="414" t="str">
        <f aca="false">A21</f>
        <v>[:tulokset :kuukausierittely 1 :tuotto :aurinkosahko]</v>
      </c>
      <c r="E41" s="414" t="str">
        <f aca="false">A22</f>
        <v>[:tulokset :kuukausierittely 1 :tuotto :tuulisahko]</v>
      </c>
      <c r="F41" s="414" t="str">
        <f aca="false">A23</f>
        <v>[:tulokset :kuukausierittely 1 :tuotto :muusahko]</v>
      </c>
      <c r="G41" s="414" t="str">
        <f aca="false">A24</f>
        <v>[:tulokset :kuukausierittely 1 :tuotto :aurinkolampo]</v>
      </c>
      <c r="H41" s="414" t="str">
        <f aca="false">A25</f>
        <v>[:tulokset :kuukausierittely 1 :tuotto :lampopumppu]</v>
      </c>
      <c r="I41" s="414" t="str">
        <f aca="false">A26</f>
        <v>[:tulokset :kuukausierittely 1 :tuotto :muulampo]</v>
      </c>
      <c r="J41" s="414" t="str">
        <f aca="false">A27</f>
        <v>[:tulokset :kuukausierittely 1 :kulutus :sahko]</v>
      </c>
      <c r="K41" s="414" t="str">
        <f aca="false">A28</f>
        <v>[:tulokset :kuukausierittely 1 :kulutus :lampo]</v>
      </c>
      <c r="L41" s="414" t="str">
        <f aca="false">A29</f>
        <v>[:tulokset :kuukausierittely 1 :hyoty :sahko]</v>
      </c>
      <c r="M41" s="414" t="str">
        <f aca="false">A30</f>
        <v>[:tulokset :kuukausierittely 1 :hyoty :lampo]</v>
      </c>
    </row>
    <row r="42" customFormat="false" ht="18" hidden="false" customHeight="true" outlineLevel="0" collapsed="false">
      <c r="A42" s="367" t="s">
        <v>663</v>
      </c>
      <c r="B42" s="412"/>
      <c r="C42" s="413" t="s">
        <v>664</v>
      </c>
      <c r="D42" s="414" t="str">
        <f aca="false">A31</f>
        <v>[:tulokset :kuukausierittely 2 :tuotto :aurinkosahko]</v>
      </c>
      <c r="E42" s="414" t="str">
        <f aca="false">A32</f>
        <v>[:tulokset :kuukausierittely 2 :tuotto :tuulisahko]</v>
      </c>
      <c r="F42" s="414" t="str">
        <f aca="false">A33</f>
        <v>[:tulokset :kuukausierittely 2 :tuotto :muusahko]</v>
      </c>
      <c r="G42" s="414" t="str">
        <f aca="false">A34</f>
        <v>[:tulokset :kuukausierittely 2 :tuotto :aurinkolampo]</v>
      </c>
      <c r="H42" s="414" t="str">
        <f aca="false">A35</f>
        <v>[:tulokset :kuukausierittely 2 :tuotto :lampopumppu]</v>
      </c>
      <c r="I42" s="414" t="str">
        <f aca="false">A36</f>
        <v>[:tulokset :kuukausierittely 2 :tuotto :muulampo]</v>
      </c>
      <c r="J42" s="414" t="str">
        <f aca="false">A37</f>
        <v>[:tulokset :kuukausierittely 2 :kulutus :sahko]</v>
      </c>
      <c r="K42" s="414" t="str">
        <f aca="false">A38</f>
        <v>[:tulokset :kuukausierittely 2 :kulutus :lampo]</v>
      </c>
      <c r="L42" s="414" t="str">
        <f aca="false">A39</f>
        <v>[:tulokset :kuukausierittely 2 :hyoty :sahko]</v>
      </c>
      <c r="M42" s="414" t="str">
        <f aca="false">A40</f>
        <v>[:tulokset :kuukausierittely 2 :hyoty :lampo]</v>
      </c>
    </row>
    <row r="43" customFormat="false" ht="18" hidden="false" customHeight="true" outlineLevel="0" collapsed="false">
      <c r="A43" s="367" t="s">
        <v>665</v>
      </c>
      <c r="B43" s="412"/>
      <c r="C43" s="413" t="s">
        <v>666</v>
      </c>
      <c r="D43" s="414" t="str">
        <f aca="false">A41</f>
        <v>[:tulokset :kuukausierittely 3 :tuotto :aurinkosahko]</v>
      </c>
      <c r="E43" s="414" t="str">
        <f aca="false">A42</f>
        <v>[:tulokset :kuukausierittely 3 :tuotto :tuulisahko]</v>
      </c>
      <c r="F43" s="414" t="str">
        <f aca="false">A43</f>
        <v>[:tulokset :kuukausierittely 3 :tuotto :muusahko]</v>
      </c>
      <c r="G43" s="414" t="str">
        <f aca="false">A44</f>
        <v>[:tulokset :kuukausierittely 3 :tuotto :aurinkolampo]</v>
      </c>
      <c r="H43" s="414" t="str">
        <f aca="false">A45</f>
        <v>[:tulokset :kuukausierittely 3 :tuotto :lampopumppu]</v>
      </c>
      <c r="I43" s="414" t="str">
        <f aca="false">A46</f>
        <v>[:tulokset :kuukausierittely 3 :tuotto :muulampo]</v>
      </c>
      <c r="J43" s="414" t="str">
        <f aca="false">A47</f>
        <v>[:tulokset :kuukausierittely 3 :kulutus :sahko]</v>
      </c>
      <c r="K43" s="414" t="str">
        <f aca="false">A48</f>
        <v>[:tulokset :kuukausierittely 3 :kulutus :lampo]</v>
      </c>
      <c r="L43" s="414" t="str">
        <f aca="false">A49</f>
        <v>[:tulokset :kuukausierittely 3 :hyoty :sahko]</v>
      </c>
      <c r="M43" s="414" t="str">
        <f aca="false">A50</f>
        <v>[:tulokset :kuukausierittely 3 :hyoty :lampo]</v>
      </c>
    </row>
    <row r="44" customFormat="false" ht="18" hidden="false" customHeight="true" outlineLevel="0" collapsed="false">
      <c r="A44" s="367" t="s">
        <v>667</v>
      </c>
      <c r="B44" s="412"/>
      <c r="C44" s="413" t="s">
        <v>668</v>
      </c>
      <c r="D44" s="414" t="str">
        <f aca="false">A51</f>
        <v>[:tulokset :kuukausierittely 4 :tuotto :aurinkosahko]</v>
      </c>
      <c r="E44" s="414" t="str">
        <f aca="false">A52</f>
        <v>[:tulokset :kuukausierittely 4 :tuotto :tuulisahko]</v>
      </c>
      <c r="F44" s="414" t="str">
        <f aca="false">A53</f>
        <v>[:tulokset :kuukausierittely 4 :tuotto :muusahko]</v>
      </c>
      <c r="G44" s="414" t="str">
        <f aca="false">A54</f>
        <v>[:tulokset :kuukausierittely 4 :tuotto :aurinkolampo]</v>
      </c>
      <c r="H44" s="414" t="str">
        <f aca="false">A55</f>
        <v>[:tulokset :kuukausierittely 4 :tuotto :lampopumppu]</v>
      </c>
      <c r="I44" s="414" t="str">
        <f aca="false">A56</f>
        <v>[:tulokset :kuukausierittely 4 :tuotto :muulampo]</v>
      </c>
      <c r="J44" s="414" t="str">
        <f aca="false">A57</f>
        <v>[:tulokset :kuukausierittely 4 :kulutus :sahko]</v>
      </c>
      <c r="K44" s="414" t="str">
        <f aca="false">A58</f>
        <v>[:tulokset :kuukausierittely 4 :kulutus :lampo]</v>
      </c>
      <c r="L44" s="414" t="str">
        <f aca="false">A59</f>
        <v>[:tulokset :kuukausierittely 4 :hyoty :sahko]</v>
      </c>
      <c r="M44" s="414" t="str">
        <f aca="false">A60</f>
        <v>[:tulokset :kuukausierittely 4 :hyoty :lampo]</v>
      </c>
    </row>
    <row r="45" customFormat="false" ht="18" hidden="false" customHeight="true" outlineLevel="0" collapsed="false">
      <c r="A45" s="367" t="s">
        <v>669</v>
      </c>
      <c r="B45" s="412"/>
      <c r="C45" s="413" t="s">
        <v>670</v>
      </c>
      <c r="D45" s="414" t="str">
        <f aca="false">A61</f>
        <v>[:tulokset :kuukausierittely 5 :tuotto :aurinkosahko]</v>
      </c>
      <c r="E45" s="414" t="str">
        <f aca="false">A62</f>
        <v>[:tulokset :kuukausierittely 5 :tuotto :tuulisahko]</v>
      </c>
      <c r="F45" s="414" t="str">
        <f aca="false">A63</f>
        <v>[:tulokset :kuukausierittely 5 :tuotto :muusahko]</v>
      </c>
      <c r="G45" s="414" t="str">
        <f aca="false">A64</f>
        <v>[:tulokset :kuukausierittely 5 :tuotto :aurinkolampo]</v>
      </c>
      <c r="H45" s="414" t="str">
        <f aca="false">A65</f>
        <v>[:tulokset :kuukausierittely 5 :tuotto :lampopumppu]</v>
      </c>
      <c r="I45" s="414" t="str">
        <f aca="false">A66</f>
        <v>[:tulokset :kuukausierittely 5 :tuotto :muulampo]</v>
      </c>
      <c r="J45" s="414" t="str">
        <f aca="false">A67</f>
        <v>[:tulokset :kuukausierittely 5 :kulutus :sahko]</v>
      </c>
      <c r="K45" s="414" t="str">
        <f aca="false">A68</f>
        <v>[:tulokset :kuukausierittely 5 :kulutus :lampo]</v>
      </c>
      <c r="L45" s="414" t="str">
        <f aca="false">A69</f>
        <v>[:tulokset :kuukausierittely 5 :hyoty :sahko]</v>
      </c>
      <c r="M45" s="414" t="str">
        <f aca="false">A70</f>
        <v>[:tulokset :kuukausierittely 5 :hyoty :lampo]</v>
      </c>
    </row>
    <row r="46" customFormat="false" ht="18" hidden="false" customHeight="true" outlineLevel="0" collapsed="false">
      <c r="A46" s="367" t="s">
        <v>671</v>
      </c>
      <c r="B46" s="412"/>
      <c r="C46" s="413" t="s">
        <v>672</v>
      </c>
      <c r="D46" s="414" t="str">
        <f aca="false">A71</f>
        <v>[:tulokset :kuukausierittely 6 :tuotto :aurinkosahko]</v>
      </c>
      <c r="E46" s="414" t="str">
        <f aca="false">A72</f>
        <v>[:tulokset :kuukausierittely 6 :tuotto :tuulisahko]</v>
      </c>
      <c r="F46" s="414" t="str">
        <f aca="false">A73</f>
        <v>[:tulokset :kuukausierittely 6 :tuotto :muusahko]</v>
      </c>
      <c r="G46" s="414" t="str">
        <f aca="false">A74</f>
        <v>[:tulokset :kuukausierittely 6 :tuotto :aurinkolampo]</v>
      </c>
      <c r="H46" s="414" t="str">
        <f aca="false">A75</f>
        <v>[:tulokset :kuukausierittely 6 :tuotto :lampopumppu]</v>
      </c>
      <c r="I46" s="414" t="str">
        <f aca="false">A76</f>
        <v>[:tulokset :kuukausierittely 6 :tuotto :muulampo]</v>
      </c>
      <c r="J46" s="414" t="str">
        <f aca="false">A77</f>
        <v>[:tulokset :kuukausierittely 6 :kulutus :sahko]</v>
      </c>
      <c r="K46" s="414" t="str">
        <f aca="false">A78</f>
        <v>[:tulokset :kuukausierittely 6 :kulutus :lampo]</v>
      </c>
      <c r="L46" s="414" t="str">
        <f aca="false">A79</f>
        <v>[:tulokset :kuukausierittely 6 :hyoty :sahko]</v>
      </c>
      <c r="M46" s="414" t="str">
        <f aca="false">A80</f>
        <v>[:tulokset :kuukausierittely 6 :hyoty :lampo]</v>
      </c>
    </row>
    <row r="47" customFormat="false" ht="18" hidden="false" customHeight="true" outlineLevel="0" collapsed="false">
      <c r="A47" s="367" t="s">
        <v>673</v>
      </c>
      <c r="B47" s="412"/>
      <c r="C47" s="413" t="s">
        <v>674</v>
      </c>
      <c r="D47" s="414" t="str">
        <f aca="false">A81</f>
        <v>[:tulokset :kuukausierittely 7 :tuotto :aurinkosahko]</v>
      </c>
      <c r="E47" s="414" t="str">
        <f aca="false">A82</f>
        <v>[:tulokset :kuukausierittely 7 :tuotto :tuulisahko]</v>
      </c>
      <c r="F47" s="414" t="str">
        <f aca="false">A83</f>
        <v>[:tulokset :kuukausierittely 7 :tuotto :muusahko]</v>
      </c>
      <c r="G47" s="414" t="str">
        <f aca="false">A84</f>
        <v>[:tulokset :kuukausierittely 7 :tuotto :aurinkolampo]</v>
      </c>
      <c r="H47" s="414" t="str">
        <f aca="false">A85</f>
        <v>[:tulokset :kuukausierittely 7 :tuotto :lampopumppu]</v>
      </c>
      <c r="I47" s="414" t="str">
        <f aca="false">A86</f>
        <v>[:tulokset :kuukausierittely 7 :tuotto :muulampo]</v>
      </c>
      <c r="J47" s="414" t="str">
        <f aca="false">A87</f>
        <v>[:tulokset :kuukausierittely 7 :kulutus :sahko]</v>
      </c>
      <c r="K47" s="414" t="str">
        <f aca="false">A88</f>
        <v>[:tulokset :kuukausierittely 7 :kulutus :lampo]</v>
      </c>
      <c r="L47" s="414" t="str">
        <f aca="false">A89</f>
        <v>[:tulokset :kuukausierittely 7 :hyoty :sahko]</v>
      </c>
      <c r="M47" s="414" t="str">
        <f aca="false">A90</f>
        <v>[:tulokset :kuukausierittely 7 :hyoty :lampo]</v>
      </c>
    </row>
    <row r="48" customFormat="false" ht="18" hidden="false" customHeight="true" outlineLevel="0" collapsed="false">
      <c r="A48" s="367" t="s">
        <v>675</v>
      </c>
      <c r="B48" s="412"/>
      <c r="C48" s="413" t="s">
        <v>676</v>
      </c>
      <c r="D48" s="414" t="str">
        <f aca="false">A91</f>
        <v>[:tulokset :kuukausierittely 8 :tuotto :aurinkosahko]</v>
      </c>
      <c r="E48" s="414" t="str">
        <f aca="false">A92</f>
        <v>[:tulokset :kuukausierittely 8 :tuotto :tuulisahko]</v>
      </c>
      <c r="F48" s="414" t="str">
        <f aca="false">A93</f>
        <v>[:tulokset :kuukausierittely 8 :tuotto :muusahko]</v>
      </c>
      <c r="G48" s="414" t="str">
        <f aca="false">A94</f>
        <v>[:tulokset :kuukausierittely 8 :tuotto :aurinkolampo]</v>
      </c>
      <c r="H48" s="414" t="str">
        <f aca="false">A95</f>
        <v>[:tulokset :kuukausierittely 8 :tuotto :lampopumppu]</v>
      </c>
      <c r="I48" s="414" t="str">
        <f aca="false">A96</f>
        <v>[:tulokset :kuukausierittely 8 :tuotto :muulampo]</v>
      </c>
      <c r="J48" s="414" t="str">
        <f aca="false">A97</f>
        <v>[:tulokset :kuukausierittely 8 :kulutus :sahko]</v>
      </c>
      <c r="K48" s="414" t="str">
        <f aca="false">A98</f>
        <v>[:tulokset :kuukausierittely 8 :kulutus :lampo]</v>
      </c>
      <c r="L48" s="414" t="str">
        <f aca="false">A99</f>
        <v>[:tulokset :kuukausierittely 8 :hyoty :sahko]</v>
      </c>
      <c r="M48" s="414" t="str">
        <f aca="false">A100</f>
        <v>[:tulokset :kuukausierittely 8 :hyoty :lampo]</v>
      </c>
    </row>
    <row r="49" customFormat="false" ht="18" hidden="false" customHeight="true" outlineLevel="0" collapsed="false">
      <c r="A49" s="367" t="s">
        <v>677</v>
      </c>
      <c r="B49" s="412"/>
      <c r="C49" s="413" t="s">
        <v>678</v>
      </c>
      <c r="D49" s="414" t="str">
        <f aca="false">A101</f>
        <v>[:tulokset :kuukausierittely 9 :tuotto :aurinkosahko]</v>
      </c>
      <c r="E49" s="414" t="str">
        <f aca="false">A102</f>
        <v>[:tulokset :kuukausierittely 9 :tuotto :tuulisahko]</v>
      </c>
      <c r="F49" s="414" t="str">
        <f aca="false">A103</f>
        <v>[:tulokset :kuukausierittely 9 :tuotto :muusahko]</v>
      </c>
      <c r="G49" s="414" t="str">
        <f aca="false">A104</f>
        <v>[:tulokset :kuukausierittely 9 :tuotto :aurinkolampo]</v>
      </c>
      <c r="H49" s="414" t="str">
        <f aca="false">A105</f>
        <v>[:tulokset :kuukausierittely 9 :tuotto :lampopumppu]</v>
      </c>
      <c r="I49" s="414" t="str">
        <f aca="false">A106</f>
        <v>[:tulokset :kuukausierittely 9 :tuotto :muulampo]</v>
      </c>
      <c r="J49" s="414" t="str">
        <f aca="false">A107</f>
        <v>[:tulokset :kuukausierittely 9 :kulutus :sahko]</v>
      </c>
      <c r="K49" s="414" t="str">
        <f aca="false">A108</f>
        <v>[:tulokset :kuukausierittely 9 :kulutus :lampo]</v>
      </c>
      <c r="L49" s="414" t="str">
        <f aca="false">A109</f>
        <v>[:tulokset :kuukausierittely 9 :hyoty :sahko]</v>
      </c>
      <c r="M49" s="414" t="str">
        <f aca="false">A110</f>
        <v>[:tulokset :kuukausierittely 9 :hyoty :lampo]</v>
      </c>
    </row>
    <row r="50" customFormat="false" ht="18" hidden="false" customHeight="true" outlineLevel="0" collapsed="false">
      <c r="A50" s="367" t="s">
        <v>679</v>
      </c>
      <c r="B50" s="412"/>
      <c r="C50" s="413" t="s">
        <v>680</v>
      </c>
      <c r="D50" s="414" t="str">
        <f aca="false">A111</f>
        <v>[:tulokset :kuukausierittely 10 :tuotto :aurinkosahko]</v>
      </c>
      <c r="E50" s="414" t="str">
        <f aca="false">A112</f>
        <v>[:tulokset :kuukausierittely 10 :tuotto :tuulisahko]</v>
      </c>
      <c r="F50" s="414" t="str">
        <f aca="false">A113</f>
        <v>[:tulokset :kuukausierittely 10 :tuotto :muusahko]</v>
      </c>
      <c r="G50" s="414" t="str">
        <f aca="false">A114</f>
        <v>[:tulokset :kuukausierittely 10 :tuotto :aurinkolampo]</v>
      </c>
      <c r="H50" s="414" t="str">
        <f aca="false">A115</f>
        <v>[:tulokset :kuukausierittely 10 :tuotto :lampopumppu]</v>
      </c>
      <c r="I50" s="414" t="str">
        <f aca="false">A116</f>
        <v>[:tulokset :kuukausierittely 10 :tuotto :muulampo]</v>
      </c>
      <c r="J50" s="414" t="str">
        <f aca="false">A117</f>
        <v>[:tulokset :kuukausierittely 10 :kulutus :sahko]</v>
      </c>
      <c r="K50" s="414" t="str">
        <f aca="false">A118</f>
        <v>[:tulokset :kuukausierittely 10 :kulutus :lampo]</v>
      </c>
      <c r="L50" s="414" t="str">
        <f aca="false">A119</f>
        <v>[:tulokset :kuukausierittely 10 :hyoty :sahko]</v>
      </c>
      <c r="M50" s="414" t="str">
        <f aca="false">A120</f>
        <v>[:tulokset :kuukausierittely 10 :hyoty :lampo]</v>
      </c>
    </row>
    <row r="51" customFormat="false" ht="18" hidden="false" customHeight="true" outlineLevel="0" collapsed="false">
      <c r="A51" s="367" t="s">
        <v>681</v>
      </c>
      <c r="B51" s="412"/>
      <c r="C51" s="413" t="s">
        <v>682</v>
      </c>
      <c r="D51" s="414" t="str">
        <f aca="false">A121</f>
        <v>[:tulokset :kuukausierittely 11 :tuotto :aurinkosahko]</v>
      </c>
      <c r="E51" s="414" t="str">
        <f aca="false">A122</f>
        <v>[:tulokset :kuukausierittely 11 :tuotto :tuulisahko]</v>
      </c>
      <c r="F51" s="414" t="str">
        <f aca="false">A123</f>
        <v>[:tulokset :kuukausierittely 11 :tuotto :muusahko]</v>
      </c>
      <c r="G51" s="414" t="str">
        <f aca="false">A124</f>
        <v>[:tulokset :kuukausierittely 11 :tuotto :aurinkolampo]</v>
      </c>
      <c r="H51" s="414" t="str">
        <f aca="false">A125</f>
        <v>[:tulokset :kuukausierittely 11 :tuotto :lampopumppu]</v>
      </c>
      <c r="I51" s="414" t="str">
        <f aca="false">A126</f>
        <v>[:tulokset :kuukausierittely 11 :tuotto :muulampo]</v>
      </c>
      <c r="J51" s="414" t="str">
        <f aca="false">A127</f>
        <v>[:tulokset :kuukausierittely 11 :kulutus :sahko]</v>
      </c>
      <c r="K51" s="414" t="str">
        <f aca="false">A128</f>
        <v>[:tulokset :kuukausierittely 11 :kulutus :lampo]</v>
      </c>
      <c r="L51" s="414" t="str">
        <f aca="false">A129</f>
        <v>[:tulokset :kuukausierittely 11 :hyoty :sahko]</v>
      </c>
      <c r="M51" s="414" t="str">
        <f aca="false">A130</f>
        <v>[:tulokset :kuukausierittely 11 :hyoty :lampo]</v>
      </c>
    </row>
    <row r="52" customFormat="false" ht="18" hidden="false" customHeight="true" outlineLevel="0" collapsed="false">
      <c r="A52" s="367" t="s">
        <v>683</v>
      </c>
      <c r="B52" s="412"/>
      <c r="C52" s="415" t="s">
        <v>684</v>
      </c>
      <c r="D52" s="416" t="str">
        <f aca="false">A131</f>
        <v>[:tulokset :kuukausierittely-summat :tuotto :aurinkosahko]</v>
      </c>
      <c r="E52" s="416" t="str">
        <f aca="false">A132</f>
        <v>[:tulokset :kuukausierittely-summat :tuotto :tuulisahko]</v>
      </c>
      <c r="F52" s="416" t="str">
        <f aca="false">A133</f>
        <v>[:tulokset :kuukausierittely-summat :tuotto :muulampo]</v>
      </c>
      <c r="G52" s="416" t="str">
        <f aca="false">A134</f>
        <v>[:tulokset :kuukausierittely-summat :tuotto :aurinkolampo]</v>
      </c>
      <c r="H52" s="416" t="str">
        <f aca="false">A135</f>
        <v>[:tulokset :kuukausierittely-summat :tuotto :lampopumppu]</v>
      </c>
      <c r="I52" s="416" t="str">
        <f aca="false">A136</f>
        <v>[:tulokset :kuukausierittely-summat :tuotto :muulampo]</v>
      </c>
      <c r="J52" s="416" t="str">
        <f aca="false">A137</f>
        <v>[:tulokset :kuukausierittely-summat :kulutus :sahko]</v>
      </c>
      <c r="K52" s="416" t="str">
        <f aca="false">A138</f>
        <v>[:tulokset :kuukausierittely-summat :kulutus :lampo]</v>
      </c>
      <c r="L52" s="416" t="str">
        <f aca="false">A139</f>
        <v>[:tulokset :kuukausierittely-summat :hyoty :sahko]</v>
      </c>
      <c r="M52" s="416" t="str">
        <f aca="false">A140</f>
        <v>[:tulokset :kuukausierittely-summat :hyoty :lampo]</v>
      </c>
    </row>
    <row r="53" customFormat="false" ht="15.75" hidden="false" customHeight="true" outlineLevel="0" collapsed="false">
      <c r="A53" s="367" t="s">
        <v>685</v>
      </c>
      <c r="B53" s="400"/>
      <c r="C53" s="417" t="s">
        <v>686</v>
      </c>
      <c r="D53" s="417"/>
      <c r="E53" s="417"/>
      <c r="F53" s="417"/>
      <c r="G53" s="417"/>
      <c r="H53" s="417"/>
      <c r="I53" s="417"/>
      <c r="J53" s="417"/>
      <c r="K53" s="417"/>
      <c r="L53" s="417"/>
      <c r="M53" s="417"/>
    </row>
    <row r="54" customFormat="false" ht="7.45" hidden="false" customHeight="true" outlineLevel="0" collapsed="false">
      <c r="A54" s="367" t="s">
        <v>687</v>
      </c>
      <c r="B54" s="400"/>
      <c r="C54" s="418"/>
      <c r="D54" s="418"/>
      <c r="E54" s="418"/>
      <c r="F54" s="418"/>
      <c r="G54" s="418"/>
      <c r="H54" s="418"/>
      <c r="I54" s="418"/>
      <c r="J54" s="418"/>
      <c r="K54" s="418"/>
      <c r="L54" s="418"/>
      <c r="M54" s="401"/>
    </row>
    <row r="55" customFormat="false" ht="17.9" hidden="false" customHeight="true" outlineLevel="0" collapsed="false">
      <c r="A55" s="367" t="s">
        <v>688</v>
      </c>
      <c r="B55" s="419"/>
      <c r="C55" s="420" t="s">
        <v>689</v>
      </c>
      <c r="D55" s="420"/>
      <c r="E55" s="420"/>
      <c r="F55" s="420"/>
      <c r="G55" s="420"/>
      <c r="H55" s="420"/>
      <c r="I55" s="420"/>
      <c r="J55" s="420"/>
      <c r="K55" s="420"/>
      <c r="L55" s="420"/>
      <c r="M55" s="420"/>
    </row>
    <row r="56" customFormat="false" ht="18" hidden="false" customHeight="true" outlineLevel="0" collapsed="false">
      <c r="A56" s="367" t="s">
        <v>690</v>
      </c>
      <c r="B56" s="421"/>
      <c r="C56" s="422" t="s">
        <v>691</v>
      </c>
      <c r="D56" s="422"/>
      <c r="E56" s="422"/>
      <c r="F56" s="422"/>
      <c r="G56" s="422"/>
      <c r="H56" s="422"/>
      <c r="I56" s="422"/>
      <c r="J56" s="423" t="str">
        <f aca="false">A4</f>
        <v>[:lahtotiedot :rakennusvaippa :lampokapasiteetti]</v>
      </c>
      <c r="K56" s="424"/>
      <c r="L56" s="424"/>
      <c r="M56" s="425"/>
    </row>
    <row r="57" customFormat="false" ht="18" hidden="false" customHeight="true" outlineLevel="0" collapsed="false">
      <c r="A57" s="367" t="s">
        <v>692</v>
      </c>
      <c r="B57" s="421"/>
      <c r="C57" s="422" t="s">
        <v>693</v>
      </c>
      <c r="D57" s="422"/>
      <c r="E57" s="422"/>
      <c r="F57" s="422"/>
      <c r="G57" s="422"/>
      <c r="H57" s="422"/>
      <c r="I57" s="422"/>
      <c r="J57" s="423" t="str">
        <f aca="false">A5</f>
        <v>[:lahtotiedot :rakennusvaippa :ilmatilavuus]</v>
      </c>
      <c r="K57" s="424"/>
      <c r="L57" s="424"/>
      <c r="M57" s="425"/>
    </row>
    <row r="58" customFormat="false" ht="18" hidden="false" customHeight="true" outlineLevel="0" collapsed="false">
      <c r="A58" s="367" t="s">
        <v>694</v>
      </c>
      <c r="B58" s="421"/>
      <c r="C58" s="422" t="s">
        <v>695</v>
      </c>
      <c r="D58" s="422"/>
      <c r="E58" s="422"/>
      <c r="F58" s="422"/>
      <c r="G58" s="422"/>
      <c r="H58" s="422"/>
      <c r="I58" s="422"/>
      <c r="J58" s="423" t="str">
        <f aca="false">A6</f>
        <v>[:lahtotiedot :ilmanvaihto :tuloilma-lampotila]</v>
      </c>
      <c r="K58" s="424"/>
      <c r="L58" s="424"/>
      <c r="M58" s="425"/>
    </row>
    <row r="59" customFormat="false" ht="18" hidden="false" customHeight="true" outlineLevel="0" collapsed="false">
      <c r="A59" s="367" t="s">
        <v>696</v>
      </c>
      <c r="B59" s="421"/>
      <c r="C59" s="422" t="s">
        <v>697</v>
      </c>
      <c r="D59" s="422"/>
      <c r="E59" s="422"/>
      <c r="F59" s="422"/>
      <c r="G59" s="422"/>
      <c r="H59" s="422"/>
      <c r="I59" s="422"/>
      <c r="J59" s="423" t="str">
        <f aca="false">A7</f>
        <v>[:lahtotiedot :lammitys :tilat-ja-iv :lampopumppu-tuotto-osuus]</v>
      </c>
      <c r="K59" s="424"/>
      <c r="L59" s="424"/>
      <c r="M59" s="425"/>
    </row>
    <row r="60" customFormat="false" ht="18" hidden="false" customHeight="true" outlineLevel="0" collapsed="false">
      <c r="A60" s="367" t="s">
        <v>698</v>
      </c>
      <c r="B60" s="421"/>
      <c r="C60" s="422" t="s">
        <v>699</v>
      </c>
      <c r="D60" s="422"/>
      <c r="E60" s="422"/>
      <c r="F60" s="422"/>
      <c r="G60" s="422"/>
      <c r="H60" s="422"/>
      <c r="I60" s="422"/>
      <c r="J60" s="423" t="str">
        <f aca="false">A8</f>
        <v>[:lahtotiedot :lammitys :lammin-kayttovesi :lampopumppu-tuotto-osuus]</v>
      </c>
      <c r="K60" s="424"/>
      <c r="L60" s="424"/>
      <c r="M60" s="425"/>
    </row>
    <row r="61" customFormat="false" ht="18" hidden="false" customHeight="true" outlineLevel="0" collapsed="false">
      <c r="A61" s="367" t="s">
        <v>700</v>
      </c>
      <c r="B61" s="404"/>
      <c r="C61" s="426" t="s">
        <v>701</v>
      </c>
      <c r="D61" s="426"/>
      <c r="E61" s="426"/>
      <c r="F61" s="426"/>
      <c r="G61" s="426"/>
      <c r="H61" s="426"/>
      <c r="I61" s="426"/>
      <c r="J61" s="427" t="str">
        <f aca="false">A9</f>
        <v>[:lahtotiedot :lammitys :tilat-ja-iv :lampohavio-lammittamaton-tila]</v>
      </c>
      <c r="K61" s="428"/>
      <c r="L61" s="428"/>
      <c r="M61" s="429"/>
    </row>
    <row r="62" customFormat="false" ht="12.8" hidden="false" customHeight="false" outlineLevel="0" collapsed="false">
      <c r="A62" s="367" t="s">
        <v>702</v>
      </c>
      <c r="B62" s="430" t="str">
        <f aca="false">"Todistustunnus: "&amp;A1&amp;", 8/8"</f>
        <v>Todistustunnus: [:id], 8/8</v>
      </c>
      <c r="C62" s="430"/>
      <c r="D62" s="430"/>
      <c r="E62" s="430"/>
      <c r="F62" s="430"/>
      <c r="G62" s="430"/>
      <c r="H62" s="430"/>
      <c r="I62" s="430"/>
      <c r="J62" s="430"/>
      <c r="K62" s="430"/>
      <c r="L62" s="430"/>
      <c r="M62" s="430"/>
    </row>
    <row r="63" customFormat="false" ht="13.25" hidden="false" customHeight="false" outlineLevel="0" collapsed="false">
      <c r="A63" s="367" t="s">
        <v>703</v>
      </c>
      <c r="B63" s="430"/>
      <c r="C63" s="430"/>
      <c r="D63" s="430"/>
      <c r="E63" s="430"/>
      <c r="F63" s="430"/>
      <c r="G63" s="430"/>
      <c r="H63" s="430"/>
      <c r="I63" s="430"/>
      <c r="J63" s="430"/>
      <c r="K63" s="430"/>
      <c r="L63" s="430"/>
      <c r="M63" s="430"/>
    </row>
    <row r="64" customFormat="false" ht="13.25" hidden="false" customHeight="false" outlineLevel="0" collapsed="false">
      <c r="A64" s="367" t="s">
        <v>704</v>
      </c>
    </row>
    <row r="65" customFormat="false" ht="13.25" hidden="false" customHeight="false" outlineLevel="0" collapsed="false">
      <c r="A65" s="367" t="s">
        <v>705</v>
      </c>
    </row>
    <row r="66" customFormat="false" ht="13.25" hidden="false" customHeight="false" outlineLevel="0" collapsed="false">
      <c r="A66" s="367" t="s">
        <v>706</v>
      </c>
    </row>
    <row r="67" customFormat="false" ht="13.25" hidden="false" customHeight="false" outlineLevel="0" collapsed="false">
      <c r="A67" s="367" t="s">
        <v>707</v>
      </c>
    </row>
    <row r="68" customFormat="false" ht="13.25" hidden="false" customHeight="false" outlineLevel="0" collapsed="false">
      <c r="A68" s="367" t="s">
        <v>708</v>
      </c>
    </row>
    <row r="69" customFormat="false" ht="13.25" hidden="false" customHeight="false" outlineLevel="0" collapsed="false">
      <c r="A69" s="367" t="s">
        <v>709</v>
      </c>
    </row>
    <row r="70" customFormat="false" ht="13.25" hidden="false" customHeight="false" outlineLevel="0" collapsed="false">
      <c r="A70" s="367" t="s">
        <v>710</v>
      </c>
    </row>
    <row r="71" customFormat="false" ht="13.25" hidden="false" customHeight="false" outlineLevel="0" collapsed="false">
      <c r="A71" s="367" t="s">
        <v>711</v>
      </c>
    </row>
    <row r="72" customFormat="false" ht="13.25" hidden="false" customHeight="false" outlineLevel="0" collapsed="false">
      <c r="A72" s="367" t="s">
        <v>712</v>
      </c>
    </row>
    <row r="73" customFormat="false" ht="13.25" hidden="false" customHeight="false" outlineLevel="0" collapsed="false">
      <c r="A73" s="367" t="s">
        <v>713</v>
      </c>
    </row>
    <row r="74" customFormat="false" ht="13.25" hidden="false" customHeight="false" outlineLevel="0" collapsed="false">
      <c r="A74" s="367" t="s">
        <v>714</v>
      </c>
    </row>
    <row r="75" customFormat="false" ht="13.25" hidden="false" customHeight="false" outlineLevel="0" collapsed="false">
      <c r="A75" s="367" t="s">
        <v>715</v>
      </c>
    </row>
    <row r="76" customFormat="false" ht="13.25" hidden="false" customHeight="false" outlineLevel="0" collapsed="false">
      <c r="A76" s="367" t="s">
        <v>716</v>
      </c>
    </row>
    <row r="77" customFormat="false" ht="13.25" hidden="false" customHeight="false" outlineLevel="0" collapsed="false">
      <c r="A77" s="367" t="s">
        <v>717</v>
      </c>
    </row>
    <row r="78" customFormat="false" ht="13.25" hidden="false" customHeight="false" outlineLevel="0" collapsed="false">
      <c r="A78" s="367" t="s">
        <v>718</v>
      </c>
    </row>
    <row r="79" customFormat="false" ht="13.25" hidden="false" customHeight="false" outlineLevel="0" collapsed="false">
      <c r="A79" s="367" t="s">
        <v>719</v>
      </c>
    </row>
    <row r="80" customFormat="false" ht="13.25" hidden="false" customHeight="false" outlineLevel="0" collapsed="false">
      <c r="A80" s="367" t="s">
        <v>720</v>
      </c>
    </row>
    <row r="81" customFormat="false" ht="13.25" hidden="false" customHeight="false" outlineLevel="0" collapsed="false">
      <c r="A81" s="367" t="s">
        <v>721</v>
      </c>
    </row>
    <row r="82" customFormat="false" ht="13.25" hidden="false" customHeight="false" outlineLevel="0" collapsed="false">
      <c r="A82" s="367" t="s">
        <v>722</v>
      </c>
    </row>
    <row r="83" customFormat="false" ht="13.25" hidden="false" customHeight="false" outlineLevel="0" collapsed="false">
      <c r="A83" s="367" t="s">
        <v>723</v>
      </c>
    </row>
    <row r="84" customFormat="false" ht="13.25" hidden="false" customHeight="false" outlineLevel="0" collapsed="false">
      <c r="A84" s="367" t="s">
        <v>724</v>
      </c>
    </row>
    <row r="85" customFormat="false" ht="13.25" hidden="false" customHeight="false" outlineLevel="0" collapsed="false">
      <c r="A85" s="367" t="s">
        <v>725</v>
      </c>
    </row>
    <row r="86" customFormat="false" ht="13.25" hidden="false" customHeight="false" outlineLevel="0" collapsed="false">
      <c r="A86" s="367" t="s">
        <v>726</v>
      </c>
    </row>
    <row r="87" customFormat="false" ht="13.25" hidden="false" customHeight="false" outlineLevel="0" collapsed="false">
      <c r="A87" s="367" t="s">
        <v>727</v>
      </c>
    </row>
    <row r="88" customFormat="false" ht="13.25" hidden="false" customHeight="false" outlineLevel="0" collapsed="false">
      <c r="A88" s="367" t="s">
        <v>728</v>
      </c>
    </row>
    <row r="89" customFormat="false" ht="13.25" hidden="false" customHeight="false" outlineLevel="0" collapsed="false">
      <c r="A89" s="367" t="s">
        <v>729</v>
      </c>
    </row>
    <row r="90" customFormat="false" ht="13.25" hidden="false" customHeight="false" outlineLevel="0" collapsed="false">
      <c r="A90" s="367" t="s">
        <v>730</v>
      </c>
    </row>
    <row r="91" customFormat="false" ht="13.25" hidden="false" customHeight="false" outlineLevel="0" collapsed="false">
      <c r="A91" s="367" t="s">
        <v>731</v>
      </c>
    </row>
    <row r="92" customFormat="false" ht="13.25" hidden="false" customHeight="false" outlineLevel="0" collapsed="false">
      <c r="A92" s="367" t="s">
        <v>732</v>
      </c>
    </row>
    <row r="93" customFormat="false" ht="13.25" hidden="false" customHeight="false" outlineLevel="0" collapsed="false">
      <c r="A93" s="367" t="s">
        <v>733</v>
      </c>
    </row>
    <row r="94" customFormat="false" ht="13.25" hidden="false" customHeight="false" outlineLevel="0" collapsed="false">
      <c r="A94" s="367" t="s">
        <v>734</v>
      </c>
    </row>
    <row r="95" customFormat="false" ht="13.25" hidden="false" customHeight="false" outlineLevel="0" collapsed="false">
      <c r="A95" s="367" t="s">
        <v>735</v>
      </c>
    </row>
    <row r="96" customFormat="false" ht="13.25" hidden="false" customHeight="false" outlineLevel="0" collapsed="false">
      <c r="A96" s="367" t="s">
        <v>736</v>
      </c>
    </row>
    <row r="97" customFormat="false" ht="13.25" hidden="false" customHeight="false" outlineLevel="0" collapsed="false">
      <c r="A97" s="367" t="s">
        <v>737</v>
      </c>
    </row>
    <row r="98" customFormat="false" ht="13.25" hidden="false" customHeight="false" outlineLevel="0" collapsed="false">
      <c r="A98" s="367" t="s">
        <v>738</v>
      </c>
    </row>
    <row r="99" customFormat="false" ht="13.25" hidden="false" customHeight="false" outlineLevel="0" collapsed="false">
      <c r="A99" s="367" t="s">
        <v>739</v>
      </c>
    </row>
    <row r="100" customFormat="false" ht="13.25" hidden="false" customHeight="false" outlineLevel="0" collapsed="false">
      <c r="A100" s="367" t="s">
        <v>740</v>
      </c>
    </row>
    <row r="101" customFormat="false" ht="13.25" hidden="false" customHeight="false" outlineLevel="0" collapsed="false">
      <c r="A101" s="367" t="s">
        <v>741</v>
      </c>
    </row>
    <row r="102" customFormat="false" ht="13.25" hidden="false" customHeight="false" outlineLevel="0" collapsed="false">
      <c r="A102" s="367" t="s">
        <v>742</v>
      </c>
    </row>
    <row r="103" customFormat="false" ht="13.25" hidden="false" customHeight="false" outlineLevel="0" collapsed="false">
      <c r="A103" s="367" t="s">
        <v>743</v>
      </c>
    </row>
    <row r="104" customFormat="false" ht="13.25" hidden="false" customHeight="false" outlineLevel="0" collapsed="false">
      <c r="A104" s="367" t="s">
        <v>744</v>
      </c>
    </row>
    <row r="105" customFormat="false" ht="13.25" hidden="false" customHeight="false" outlineLevel="0" collapsed="false">
      <c r="A105" s="367" t="s">
        <v>745</v>
      </c>
    </row>
    <row r="106" customFormat="false" ht="13.25" hidden="false" customHeight="false" outlineLevel="0" collapsed="false">
      <c r="A106" s="367" t="s">
        <v>746</v>
      </c>
    </row>
    <row r="107" customFormat="false" ht="13.25" hidden="false" customHeight="false" outlineLevel="0" collapsed="false">
      <c r="A107" s="367" t="s">
        <v>747</v>
      </c>
    </row>
    <row r="108" customFormat="false" ht="13.25" hidden="false" customHeight="false" outlineLevel="0" collapsed="false">
      <c r="A108" s="367" t="s">
        <v>748</v>
      </c>
    </row>
    <row r="109" customFormat="false" ht="13.25" hidden="false" customHeight="false" outlineLevel="0" collapsed="false">
      <c r="A109" s="367" t="s">
        <v>749</v>
      </c>
    </row>
    <row r="110" customFormat="false" ht="13.25" hidden="false" customHeight="false" outlineLevel="0" collapsed="false">
      <c r="A110" s="367" t="s">
        <v>750</v>
      </c>
    </row>
    <row r="111" customFormat="false" ht="13.25" hidden="false" customHeight="false" outlineLevel="0" collapsed="false">
      <c r="A111" s="367" t="s">
        <v>751</v>
      </c>
    </row>
    <row r="112" customFormat="false" ht="13.25" hidden="false" customHeight="false" outlineLevel="0" collapsed="false">
      <c r="A112" s="367" t="s">
        <v>752</v>
      </c>
    </row>
    <row r="113" customFormat="false" ht="13.25" hidden="false" customHeight="false" outlineLevel="0" collapsed="false">
      <c r="A113" s="367" t="s">
        <v>753</v>
      </c>
    </row>
    <row r="114" customFormat="false" ht="13.25" hidden="false" customHeight="false" outlineLevel="0" collapsed="false">
      <c r="A114" s="367" t="s">
        <v>754</v>
      </c>
    </row>
    <row r="115" customFormat="false" ht="13.25" hidden="false" customHeight="false" outlineLevel="0" collapsed="false">
      <c r="A115" s="367" t="s">
        <v>755</v>
      </c>
    </row>
    <row r="116" customFormat="false" ht="13.25" hidden="false" customHeight="false" outlineLevel="0" collapsed="false">
      <c r="A116" s="367" t="s">
        <v>756</v>
      </c>
    </row>
    <row r="117" customFormat="false" ht="13.25" hidden="false" customHeight="false" outlineLevel="0" collapsed="false">
      <c r="A117" s="367" t="s">
        <v>757</v>
      </c>
    </row>
    <row r="118" customFormat="false" ht="13.25" hidden="false" customHeight="false" outlineLevel="0" collapsed="false">
      <c r="A118" s="367" t="s">
        <v>758</v>
      </c>
    </row>
    <row r="119" customFormat="false" ht="13.25" hidden="false" customHeight="false" outlineLevel="0" collapsed="false">
      <c r="A119" s="367" t="s">
        <v>759</v>
      </c>
    </row>
    <row r="120" customFormat="false" ht="13.25" hidden="false" customHeight="false" outlineLevel="0" collapsed="false">
      <c r="A120" s="367" t="s">
        <v>760</v>
      </c>
    </row>
    <row r="121" customFormat="false" ht="13.25" hidden="false" customHeight="false" outlineLevel="0" collapsed="false">
      <c r="A121" s="367" t="s">
        <v>761</v>
      </c>
    </row>
    <row r="122" customFormat="false" ht="13.25" hidden="false" customHeight="false" outlineLevel="0" collapsed="false">
      <c r="A122" s="367" t="s">
        <v>762</v>
      </c>
    </row>
    <row r="123" customFormat="false" ht="13.25" hidden="false" customHeight="false" outlineLevel="0" collapsed="false">
      <c r="A123" s="367" t="s">
        <v>763</v>
      </c>
    </row>
    <row r="124" customFormat="false" ht="13.25" hidden="false" customHeight="false" outlineLevel="0" collapsed="false">
      <c r="A124" s="367" t="s">
        <v>764</v>
      </c>
    </row>
    <row r="125" customFormat="false" ht="13.25" hidden="false" customHeight="false" outlineLevel="0" collapsed="false">
      <c r="A125" s="367" t="s">
        <v>765</v>
      </c>
    </row>
    <row r="126" customFormat="false" ht="13.25" hidden="false" customHeight="false" outlineLevel="0" collapsed="false">
      <c r="A126" s="367" t="s">
        <v>766</v>
      </c>
    </row>
    <row r="127" customFormat="false" ht="13.25" hidden="false" customHeight="false" outlineLevel="0" collapsed="false">
      <c r="A127" s="367" t="s">
        <v>767</v>
      </c>
    </row>
    <row r="128" customFormat="false" ht="13.25" hidden="false" customHeight="false" outlineLevel="0" collapsed="false">
      <c r="A128" s="367" t="s">
        <v>768</v>
      </c>
    </row>
    <row r="129" customFormat="false" ht="13.25" hidden="false" customHeight="false" outlineLevel="0" collapsed="false">
      <c r="A129" s="367" t="s">
        <v>769</v>
      </c>
    </row>
    <row r="130" customFormat="false" ht="13.25" hidden="false" customHeight="false" outlineLevel="0" collapsed="false">
      <c r="A130" s="367" t="s">
        <v>770</v>
      </c>
    </row>
    <row r="131" customFormat="false" ht="13.25" hidden="false" customHeight="false" outlineLevel="0" collapsed="false">
      <c r="A131" s="367" t="s">
        <v>771</v>
      </c>
    </row>
    <row r="132" customFormat="false" ht="13.25" hidden="false" customHeight="false" outlineLevel="0" collapsed="false">
      <c r="A132" s="367" t="s">
        <v>772</v>
      </c>
    </row>
    <row r="133" customFormat="false" ht="13.25" hidden="false" customHeight="false" outlineLevel="0" collapsed="false">
      <c r="A133" s="367" t="s">
        <v>773</v>
      </c>
    </row>
    <row r="134" customFormat="false" ht="13.25" hidden="false" customHeight="false" outlineLevel="0" collapsed="false">
      <c r="A134" s="367" t="s">
        <v>774</v>
      </c>
    </row>
    <row r="135" customFormat="false" ht="13.25" hidden="false" customHeight="false" outlineLevel="0" collapsed="false">
      <c r="A135" s="367" t="s">
        <v>775</v>
      </c>
    </row>
    <row r="136" customFormat="false" ht="13.25" hidden="false" customHeight="false" outlineLevel="0" collapsed="false">
      <c r="A136" s="367" t="s">
        <v>773</v>
      </c>
    </row>
    <row r="137" customFormat="false" ht="13.25" hidden="false" customHeight="false" outlineLevel="0" collapsed="false">
      <c r="A137" s="367" t="s">
        <v>776</v>
      </c>
    </row>
    <row r="138" customFormat="false" ht="13.25" hidden="false" customHeight="false" outlineLevel="0" collapsed="false">
      <c r="A138" s="367" t="s">
        <v>777</v>
      </c>
    </row>
    <row r="139" customFormat="false" ht="12.8" hidden="false" customHeight="false" outlineLevel="0" collapsed="false">
      <c r="A139" s="367" t="s">
        <v>778</v>
      </c>
    </row>
    <row r="140" customFormat="false" ht="12.8" hidden="false" customHeight="false" outlineLevel="0" collapsed="false">
      <c r="A140" s="367" t="s">
        <v>779</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I56"/>
    <mergeCell ref="C57:I57"/>
    <mergeCell ref="C58:I58"/>
    <mergeCell ref="C59:I59"/>
    <mergeCell ref="C60:I60"/>
    <mergeCell ref="C61:I61"/>
    <mergeCell ref="B62:M63"/>
  </mergeCells>
  <conditionalFormatting sqref="B62:AMJ1048576 B2:C2 N2:AMJ61 B55:M61 D40:M51 B38:B39 B36 A3:A1048576">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2674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2020-11-05T16:04:50Z</dcterms:modified>
  <cp:revision>408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