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48.png" ContentType="image/png"/>
  <Override PartName="/xl/media/image149.png" ContentType="image/png"/>
  <Override PartName="/xl/media/image150.png" ContentType="image/png"/>
  <Override PartName="/xl/media/image151.png" ContentType="image/png"/>
  <Override PartName="/xl/media/image152.png" ContentType="image/png"/>
  <Override PartName="/xl/media/image153.png" ContentType="image/png"/>
  <Override PartName="/xl/media/image154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<sst xmlns="http://schemas.openxmlformats.org/spreadsheetml/2006/main" count="838" uniqueCount="653">
  <si>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</si>
  <si>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</si>
  <si>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</si>
  <si>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</si>
  <si>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</si>
  <si>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#function[solita.etp.service.energiatodistus-pdf/fn--29169]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</si>
  <si>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</si>
  <si>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</si>
  <si>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</si>
  <si>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</si>
  <si>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</si>
  <si>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#function[solita.etp.service.energiatodistus-pdf/fn--29171]</t>
  </si>
  <si>
    <t xml:space="preserve">#function[solita.etp.service.energiatodistus-pdf/fn--29173]</t>
  </si>
  <si>
    <t xml:space="preserve">#function[solita.etp.service.energiatodistus-pdf/fn--29175]</t>
  </si>
  <si>
    <t xml:space="preserve">#function[solita.etp.service.energiatodistus-pdf/fn--29177]</t>
  </si>
  <si>
    <t xml:space="preserve">Byggnadsbeteckning:</t>
  </si>
  <si>
    <t xml:space="preserve">#function[solita.etp.service.energiatodistus-pdf/fn--29179]</t>
  </si>
  <si>
    <t xml:space="preserve">Byggnaden färdigställd år:</t>
  </si>
  <si>
    <t xml:space="preserve">#function[solita.etp.service.energiatodistus-pdf/fn--29181]</t>
  </si>
  <si>
    <t xml:space="preserve">#function[solita.etp.service.energiatodistus-pdf/fn--29183]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</si>
  <si>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</si>
  <si>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</si>
  <si>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</si>
  <si>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</si>
  <si>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</si>
  <si>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</si>
  <si>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#function[solita.etp.service.energiatodistus-pdf/fn--29186]</t>
  </si>
  <si>
    <t xml:space="preserve">               Energiprestandaklass</t>
  </si>
  <si>
    <t xml:space="preserve">#function[solita.etp.service.energiatodistus-pdf/fn--29188]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</si>
  <si>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</si>
  <si>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</si>
  <si>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</si>
  <si>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</si>
  <si>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</si>
  <si>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</si>
  <si>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</si>
  <si>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</si>
  <si>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</si>
  <si>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</si>
  <si>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</si>
  <si>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</si>
  <si>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</si>
  <si>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</si>
  <si>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</si>
  <si>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</si>
  <si>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</si>
  <si>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</si>
  <si>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</si>
  <si>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</si>
  <si>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</si>
  <si>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</si>
  <si>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</si>
  <si>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</si>
  <si>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</si>
  <si>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</si>
  <si>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</si>
  <si>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</si>
  <si>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</si>
  <si>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</si>
  <si>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</si>
  <si>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</si>
  <si>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</si>
  <si>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</si>
  <si>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</si>
  <si>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</si>
  <si>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</si>
  <si>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</si>
  <si>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</si>
  <si>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</si>
  <si>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</si>
  <si>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</si>
  <si>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</si>
  <si>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</si>
  <si>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</si>
  <si>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</si>
  <si>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</si>
  <si>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</si>
  <si>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</si>
  <si>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</si>
  <si>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</si>
  <si>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</si>
  <si>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</si>
  <si>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</si>
  <si>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</si>
  <si>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</si>
  <si>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</si>
  <si>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#function[solita.etp.service.energiatodistus-pdf/fn--29190]</t>
  </si>
  <si>
    <t xml:space="preserve">SAMMANDRAG ÖVER BYGGNADENS ENERGIPRESTANDA</t>
  </si>
  <si>
    <t xml:space="preserve">[:lahtotiedot :lammitys :kuvaus-fi]</t>
  </si>
  <si>
    <t xml:space="preserve">Beräknad total energiförbrukning och förbrukning av köpt energi</t>
  </si>
  <si>
    <t xml:space="preserve">[:lahtotiedot :lammitys :kuvaus-sv]</t>
  </si>
  <si>
    <t xml:space="preserve">[:lahtotiedot :ilmanvaihto :kuvaus-fi]</t>
  </si>
  <si>
    <t xml:space="preserve">Uppvärmd nettoarea</t>
  </si>
  <si>
    <t xml:space="preserve">[:lahtotiedot :ilmanvaihto :kuvaus-sv]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</si>
  <si>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</si>
  <si>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</si>
  <si>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</si>
  <si>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</si>
  <si>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</si>
  <si>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</si>
  <si>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</si>
  <si>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</si>
  <si>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</si>
  <si>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</si>
  <si>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</si>
  <si>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</si>
  <si>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</si>
  <si>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</si>
  <si>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</si>
  <si>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</si>
  <si>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</si>
  <si>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</si>
  <si>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</si>
  <si>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</si>
  <si>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</si>
  <si>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</si>
  <si>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TODO uusiutuva polttoaine</t>
  </si>
  <si>
    <t xml:space="preserve">[:tulokset :kaytettavat-energiamuodot :uusiutuva-polttoaine-nettoala-kertoimella]</t>
  </si>
  <si>
    <t xml:space="preserve">TODO fossiilinen polttoaine</t>
  </si>
  <si>
    <t xml:space="preserve">[:tulokset :kaytettavat-energiamuodot :fossiilinen-polttoaine]</t>
  </si>
  <si>
    <t xml:space="preserve">TODO kaukojäähdytys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</si>
  <si>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</si>
  <si>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</si>
  <si>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</si>
  <si>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</si>
  <si>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</si>
  <si>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</si>
  <si>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</si>
  <si>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</si>
  <si>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</si>
  <si>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</si>
  <si>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</si>
  <si>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</si>
  <si>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</si>
  <si>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</si>
  <si>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</si>
  <si>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</si>
  <si>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:muu 1 :nimi]</t>
  </si>
  <si>
    <t xml:space="preserve">[:tulokset :kaytettavat-energiamuodot :muu 1 :ostoenergia]</t>
  </si>
  <si>
    <t xml:space="preserve">Energiprestandaklass för byggnaden</t>
  </si>
  <si>
    <t xml:space="preserve">[:tulokset :kaytettavat-energiamuodot :muu 1 :ostoenergia-nettoala]</t>
  </si>
  <si>
    <t xml:space="preserve">[:tulokset :kaytettavat-energiamuodot :muu 1 :muotokerroin]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</si>
  <si>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</si>
  <si>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</si>
  <si>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</si>
  <si>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</si>
  <si>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[:tulokset :kaytettavat-energiamuodot :muu 2 :ostoenergia-nettoala]</t>
  </si>
  <si>
    <t xml:space="preserve">[:tulokset :kaytettavat-energiamuodot :muu 2 :muotokerroin]</t>
  </si>
  <si>
    <t xml:space="preserve">[:tulokset :kaytettavat-energiamuodot :muu 2 :ostoenergia-nettoala-kertoimella]</t>
  </si>
  <si>
    <t xml:space="preserve">ÅTGÄRDER SOM FÖRBÄTTRAR ENERGIPRESTANDAN</t>
  </si>
  <si>
    <t xml:space="preserve">De viktigaste rekommendationerna för att förbättra byggnadens energiprestanda</t>
  </si>
  <si>
    <t xml:space="preserve">[:tulokset :e-luokka-info :luokittelu :label-fi]</t>
  </si>
  <si>
    <t xml:space="preserve">Denna del gäller inte nybyggnader</t>
  </si>
  <si>
    <t xml:space="preserve">[:tulokset :e-luokka-info :luokittelu :label-sv]</t>
  </si>
  <si>
    <t xml:space="preserve">#function[solita.etp.service.energiatodistus-pdf/fn--29192]</t>
  </si>
  <si>
    <t xml:space="preserve">#function[solita.etp.service.energiatodistus-pdf/fn--29195]</t>
  </si>
  <si>
    <t xml:space="preserve">#function[solita.etp.service.energiatodistus-pdf/fn--29198]</t>
  </si>
  <si>
    <t xml:space="preserve">#function[solita.etp.service.energiatodistus-pdf/fn--29201]</t>
  </si>
  <si>
    <t xml:space="preserve">#function[solita.etp.service.energiatodistus-pdf/fn--29204]</t>
  </si>
  <si>
    <t xml:space="preserve">#function[solita.etp.service.energiatodistus-pdf/fn--29207]</t>
  </si>
  <si>
    <t xml:space="preserve">#function[solita.etp.service.energiatodistus-pdf/fn--29210]</t>
  </si>
  <si>
    <t xml:space="preserve">[:tulokset :e-luokka-info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</si>
  <si>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</si>
  <si>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</si>
  <si>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</si>
  <si>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</si>
  <si>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</si>
  <si>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</si>
  <si>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</si>
  <si>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</si>
  <si>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</si>
  <si>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</si>
  <si>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</si>
  <si>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</si>
  <si>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</si>
  <si>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</si>
  <si>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</si>
  <si>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</si>
  <si>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</si>
  <si>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</si>
  <si>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</si>
  <si>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</si>
  <si>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</si>
  <si>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</si>
  <si>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</si>
  <si>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</si>
  <si>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</si>
  <si>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</si>
  <si>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</si>
  <si>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</si>
  <si>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</si>
  <si>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</si>
  <si>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</si>
  <si>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</si>
  <si>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</si>
  <si>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</si>
  <si>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</si>
  <si>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</si>
  <si>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</si>
  <si>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</si>
  <si>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</si>
  <si>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</si>
  <si>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</si>
  <si>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</si>
  <si>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</si>
  <si>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</si>
  <si>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</si>
  <si>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</si>
  <si>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</si>
  <si>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</si>
  <si>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</si>
  <si>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</si>
  <si>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</si>
  <si>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</si>
  <si>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</si>
  <si>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</si>
  <si>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</si>
  <si>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</si>
  <si>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</si>
  <si>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</si>
  <si>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</si>
  <si>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</si>
  <si>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</si>
  <si>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</si>
  <si>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</si>
  <si>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</si>
  <si>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</si>
  <si>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</si>
  <si>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</si>
  <si>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</si>
  <si>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</si>
  <si>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</si>
  <si>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</si>
  <si>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</si>
  <si>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</si>
  <si>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</si>
  <si>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</si>
  <si>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</si>
  <si>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</si>
  <si>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</si>
  <si>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</si>
  <si>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</si>
  <si>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</si>
  <si>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</si>
  <si>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</si>
  <si>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</si>
  <si>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</si>
  <si>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</si>
  <si>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</si>
  <si>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</si>
  <si>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</si>
  <si>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</si>
  <si>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</si>
  <si>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</si>
  <si>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</si>
  <si>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</si>
  <si>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</si>
  <si>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</si>
  <si>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</si>
  <si>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</si>
  <si>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</si>
  <si>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</si>
  <si>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</si>
  <si>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</si>
  <si>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</si>
  <si>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</si>
  <si>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</si>
  <si>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</si>
  <si>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</si>
  <si>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</si>
  <si>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</si>
  <si>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</si>
  <si>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</si>
  <si>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</si>
  <si>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</si>
  <si>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</si>
  <si>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</si>
  <si>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</si>
  <si>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</si>
  <si>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</si>
  <si>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</si>
  <si>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</si>
  <si>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</si>
  <si>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</si>
  <si>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</si>
  <si>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</si>
  <si>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</si>
  <si>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</si>
  <si>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</si>
  <si>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</si>
  <si>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</si>
  <si>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</si>
  <si>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</si>
  <si>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</si>
  <si>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</si>
  <si>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</si>
  <si>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</si>
  <si>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</si>
  <si>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:ilmanlampopumppu :maara]</t>
  </si>
  <si>
    <t xml:space="preserve">[:lahtotiedot :lammitys :ilmanlampopumppu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</si>
  <si>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</si>
  <si>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</si>
  <si>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</si>
  <si>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</si>
  <si>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</si>
  <si>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</si>
  <si>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#function[solita.etp.service.energiatodistus-pdf/fn--29213]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</si>
  <si>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</si>
  <si>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#function[solita.etp.service.energiatodistus-pdf/fn--29215]</t>
  </si>
  <si>
    <t xml:space="preserve">#function[solita.etp.service.energiatodistus-pdf/fn--29217]</t>
  </si>
  <si>
    <t xml:space="preserve">#function[solita.etp.service.energiatodistus-pdf/fn--29219]</t>
  </si>
  <si>
    <t xml:space="preserve">#function[solita.etp.service.energiatodistus-pdf/fn--29221]</t>
  </si>
  <si>
    <t xml:space="preserve">Interna värmelaster enligt användningsgrad</t>
  </si>
  <si>
    <t xml:space="preserve">#function[solita.etp.service.energiatodistus-pdf/fn--29223]</t>
  </si>
  <si>
    <t xml:space="preserve">#function[solita.etp.service.energiatodistus-pdf/fn--29225]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</si>
  <si>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</si>
  <si>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</si>
  <si>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</si>
  <si>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</si>
  <si>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#function[solita.etp.service.energiatodistus-pdf/fn--29227]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</si>
  <si>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</si>
  <si>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#function[solita.etp.service.energiatodistus-pdf/fn--29229]</t>
  </si>
  <si>
    <t xml:space="preserve">#function[solita.etp.service.energiatodistus-pdf/fn--29231]</t>
  </si>
  <si>
    <t xml:space="preserve">#function[solita.etp.service.energiatodistus-pdf/fn--29233]</t>
  </si>
  <si>
    <t xml:space="preserve">#function[solita.etp.service.energiatodistus-pdf/fn--29235]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</si>
  <si>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</si>
  <si>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</si>
  <si>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</si>
  <si>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</si>
  <si>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</si>
  <si>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</si>
  <si>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</si>
  <si>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</si>
  <si>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</si>
  <si>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</si>
  <si>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</si>
  <si>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</si>
  <si>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t xml:space="preserve">kWh/vuosi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</si>
  <si>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/vuosi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</si>
  <si>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</si>
  <si>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</si>
  <si>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</si>
  <si>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</si>
  <si>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</si>
  <si>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</si>
  <si>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</si>
  <si>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:ostoenergia-kertoimella]</t>
  </si>
  <si>
    <t xml:space="preserve">Rakennuksen teknisten järjestelmien energiankulutus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</si>
  <si>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</si>
  <si>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</si>
  <si>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</si>
  <si>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</si>
  <si>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</si>
  <si>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</si>
  <si>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</si>
  <si>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</si>
  <si>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</si>
  <si>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</si>
  <si>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</si>
  <si>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</si>
  <si>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</si>
  <si>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</si>
  <si>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</si>
  <si>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</si>
  <si>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</si>
  <si>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</si>
  <si>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</si>
  <si>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</si>
  <si>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</si>
  <si>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</si>
  <si>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</si>
  <si>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</si>
  <si>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</si>
  <si>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</si>
  <si>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</si>
  <si>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</si>
  <si>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</si>
  <si>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</si>
  <si>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</si>
  <si>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</si>
  <si>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</si>
  <si>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</si>
  <si>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</si>
  <si>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</si>
  <si>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</si>
  <si>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</si>
  <si>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</si>
  <si>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</si>
  <si>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</si>
  <si>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</si>
  <si>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</si>
  <si>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</si>
  <si>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</si>
  <si>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</si>
  <si>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</si>
  <si>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</si>
  <si>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</si>
  <si>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</si>
  <si>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</si>
  <si>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</si>
  <si>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</si>
  <si>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</si>
  <si>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</si>
  <si>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</si>
  <si>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</si>
  <si>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</si>
  <si>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</si>
  <si>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</si>
  <si>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</si>
  <si>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</si>
  <si>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</si>
  <si>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</si>
  <si>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</si>
  <si>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</si>
  <si>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</si>
  <si>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</si>
  <si>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</si>
  <si>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</si>
  <si>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</si>
  <si>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</si>
  <si>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</si>
  <si>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</si>
  <si>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</si>
  <si>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</si>
  <si>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</si>
  <si>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</si>
  <si>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</si>
  <si>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</si>
  <si>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</si>
  <si>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</si>
  <si>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</si>
  <si>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</si>
  <si>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</si>
  <si>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</si>
  <si>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</si>
  <si>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</si>
  <si>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</si>
  <si>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</si>
  <si>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</si>
  <si>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</si>
  <si>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</si>
  <si>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#function[solita.etp.service.energiatodistus-pdf/fn--29237]</t>
  </si>
  <si>
    <t xml:space="preserve">FAKTISK ENERGIFÖRBRUKNING</t>
  </si>
  <si>
    <t xml:space="preserve">#function[solita.etp.service.energiatodistus-pdf/fn--29239]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</si>
  <si>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</si>
  <si>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</si>
  <si>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</si>
  <si>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</si>
  <si>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</si>
  <si>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</si>
  <si>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</si>
  <si>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</si>
  <si>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</si>
  <si>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</si>
  <si>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</si>
  <si>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</si>
  <si>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</si>
  <si>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</si>
  <si>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</si>
  <si>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</si>
  <si>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</si>
  <si>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</si>
  <si>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</si>
  <si>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</si>
  <si>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</si>
  <si>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</si>
  <si>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</si>
  <si>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</si>
  <si>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</si>
  <si>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</si>
  <si>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</si>
  <si>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</si>
  <si>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</si>
  <si>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</si>
  <si>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</si>
  <si>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</si>
  <si>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</si>
  <si>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</si>
  <si>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</si>
  <si>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litra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</si>
  <si>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</si>
  <si>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</si>
  <si>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pino-m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</si>
  <si>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</si>
  <si>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</si>
  <si>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</si>
  <si>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</si>
  <si>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</si>
  <si>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</si>
  <si>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</si>
  <si>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</si>
  <si>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</si>
  <si>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</si>
  <si>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</si>
  <si>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</si>
  <si>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</si>
  <si>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</si>
  <si>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</si>
  <si>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</si>
  <si>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</si>
  <si>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</si>
  <si>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</si>
  <si>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</si>
  <si>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</si>
  <si>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</si>
  <si>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</si>
  <si>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</si>
  <si>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</si>
  <si>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</si>
  <si>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</si>
  <si>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</si>
  <si>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</si>
  <si>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</si>
  <si>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</si>
  <si>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</si>
  <si>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</si>
  <si>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</si>
  <si>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</si>
  <si>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</si>
  <si>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</si>
  <si>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</si>
  <si>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</si>
  <si>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</si>
  <si>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</si>
  <si>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</si>
  <si>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</si>
  <si>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</si>
  <si>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</si>
  <si>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</si>
  <si>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</si>
  <si>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</si>
  <si>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</si>
  <si>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</si>
  <si>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</si>
  <si>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</si>
  <si>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</si>
  <si>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</si>
  <si>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Huomiot - ulkoseinät, ulko-ovet ja ikkunat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</si>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</sst>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23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8.png"/><Relationship Id="rId2" Type="http://schemas.openxmlformats.org/officeDocument/2006/relationships/image" Target="../media/image149.png"/><Relationship Id="rId3" Type="http://schemas.openxmlformats.org/officeDocument/2006/relationships/image" Target="../media/image150.png"/><Relationship Id="rId4" Type="http://schemas.openxmlformats.org/officeDocument/2006/relationships/image" Target="../media/image151.png"/><Relationship Id="rId5" Type="http://schemas.openxmlformats.org/officeDocument/2006/relationships/image" Target="../media/image152.png"/><Relationship Id="rId6" Type="http://schemas.openxmlformats.org/officeDocument/2006/relationships/image" Target="../media/image153.png"/><Relationship Id="rId7" Type="http://schemas.openxmlformats.org/officeDocument/2006/relationships/image" Target="../media/image15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248760</xdr:colOff>
      <xdr:row>21</xdr:row>
      <xdr:rowOff>262440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8520" cy="2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148680</xdr:colOff>
      <xdr:row>22</xdr:row>
      <xdr:rowOff>262440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101600" cy="2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21960</xdr:colOff>
      <xdr:row>23</xdr:row>
      <xdr:rowOff>263520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8680" cy="2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345960</xdr:colOff>
      <xdr:row>24</xdr:row>
      <xdr:rowOff>263520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32680" cy="2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219240</xdr:colOff>
      <xdr:row>25</xdr:row>
      <xdr:rowOff>276480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9760" cy="227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162360</xdr:colOff>
      <xdr:row>26</xdr:row>
      <xdr:rowOff>263520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4640" cy="2149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102600</xdr:colOff>
      <xdr:row>27</xdr:row>
      <xdr:rowOff>262440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7840" cy="21492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318960</xdr:colOff>
      <xdr:row>49</xdr:row>
      <xdr:rowOff>79920</xdr:rowOff>
    </xdr:to>
    <xdr:sp>
      <xdr:nvSpPr>
        <xdr:cNvPr id="16" name="CustomShape 1"/>
        <xdr:cNvSpPr/>
      </xdr:nvSpPr>
      <xdr:spPr>
        <a:xfrm>
          <a:off x="1994400" y="149040"/>
          <a:ext cx="7000920" cy="1006416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6840</xdr:colOff>
      <xdr:row>52</xdr:row>
      <xdr:rowOff>81000</xdr:rowOff>
    </xdr:to>
    <xdr:sp>
      <xdr:nvSpPr>
        <xdr:cNvPr id="17" name="CustomShape 1"/>
        <xdr:cNvSpPr/>
      </xdr:nvSpPr>
      <xdr:spPr>
        <a:xfrm>
          <a:off x="1987560" y="10344960"/>
          <a:ext cx="7018200" cy="2678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435240</xdr:colOff>
      <xdr:row>24</xdr:row>
      <xdr:rowOff>58320</xdr:rowOff>
    </xdr:to>
    <xdr:sp>
      <xdr:nvSpPr>
        <xdr:cNvPr id="18" name="CustomShape 1"/>
        <xdr:cNvSpPr/>
      </xdr:nvSpPr>
      <xdr:spPr>
        <a:xfrm>
          <a:off x="5525280" y="4883760"/>
          <a:ext cx="797040" cy="268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434160</xdr:colOff>
      <xdr:row>24</xdr:row>
      <xdr:rowOff>198000</xdr:rowOff>
    </xdr:to>
    <xdr:sp>
      <xdr:nvSpPr>
        <xdr:cNvPr id="19" name="CustomShape 1"/>
        <xdr:cNvSpPr/>
      </xdr:nvSpPr>
      <xdr:spPr>
        <a:xfrm>
          <a:off x="5524200" y="5023440"/>
          <a:ext cx="797040" cy="268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4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8" t="str">
        <f aca="false">A4</f>
        <v>[:perustiedot :katuosoite-sv]</v>
      </c>
      <c r="J8" s="18"/>
      <c r="K8" s="18"/>
      <c r="L8" s="18"/>
      <c r="M8" s="18"/>
      <c r="N8" s="18"/>
      <c r="O8" s="18"/>
      <c r="P8" s="18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9"/>
      <c r="K9" s="19"/>
      <c r="L9" s="19"/>
      <c r="M9" s="19"/>
      <c r="N9" s="19"/>
      <c r="O9" s="19"/>
      <c r="P9" s="19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#function[solita.etp.service.energiatodistus-pdf/fn--29169]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9"/>
      <c r="J11" s="19"/>
      <c r="K11" s="19"/>
      <c r="L11" s="19"/>
      <c r="M11" s="19"/>
      <c r="N11" s="19"/>
      <c r="O11" s="19"/>
      <c r="P11" s="19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1" t="str">
        <f aca="false">A6</f>
        <v>[:perustiedot :rakennustunnus]</v>
      </c>
      <c r="J13" s="21"/>
      <c r="K13" s="21"/>
      <c r="L13" s="21"/>
      <c r="M13" s="21"/>
      <c r="N13" s="21"/>
      <c r="O13" s="21"/>
      <c r="P13" s="21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2" t="str">
        <f aca="false">A7</f>
        <v>[:perustiedot :valmistumisvuosi]</v>
      </c>
      <c r="J14" s="22"/>
      <c r="K14" s="22"/>
      <c r="L14" s="22"/>
      <c r="M14" s="22"/>
      <c r="N14" s="22"/>
      <c r="O14" s="22"/>
      <c r="P14" s="22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3"/>
      <c r="D15" s="24"/>
      <c r="E15" s="5"/>
      <c r="F15" s="5"/>
      <c r="G15" s="14"/>
      <c r="H15" s="14"/>
      <c r="I15" s="14"/>
      <c r="J15" s="25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6" t="s">
        <v>20</v>
      </c>
      <c r="D16" s="27"/>
      <c r="E16" s="27"/>
      <c r="F16" s="27"/>
      <c r="G16" s="14"/>
      <c r="H16" s="14"/>
      <c r="I16" s="28" t="str">
        <f aca="false">A9</f>
        <v>[:perustiedot :alakayttotarkoitus-sv]</v>
      </c>
      <c r="J16" s="28"/>
      <c r="K16" s="28"/>
      <c r="L16" s="28"/>
      <c r="M16" s="28"/>
      <c r="N16" s="28"/>
      <c r="O16" s="28"/>
      <c r="P16" s="28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9" t="str">
        <f aca="false">A1</f>
        <v>[:id]</v>
      </c>
      <c r="J17" s="29"/>
      <c r="K17" s="29"/>
      <c r="L17" s="29"/>
      <c r="M17" s="29"/>
      <c r="N17" s="29"/>
      <c r="O17" s="29"/>
      <c r="P17" s="29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7"/>
      <c r="E18" s="27"/>
      <c r="F18" s="27"/>
      <c r="G18" s="14"/>
      <c r="H18" s="14"/>
      <c r="I18" s="30"/>
      <c r="J18" s="30"/>
      <c r="K18" s="30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1"/>
      <c r="D20" s="31"/>
      <c r="E20" s="31"/>
      <c r="F20" s="31"/>
      <c r="G20" s="32"/>
      <c r="H20" s="32"/>
      <c r="I20" s="32"/>
      <c r="J20" s="33"/>
      <c r="K20" s="33"/>
      <c r="L20" s="31"/>
      <c r="M20" s="31"/>
      <c r="N20" s="31"/>
      <c r="O20" s="31"/>
      <c r="P20" s="31"/>
      <c r="Q20" s="31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1"/>
      <c r="D21" s="34"/>
      <c r="E21" s="35"/>
      <c r="F21" s="35"/>
      <c r="G21" s="36"/>
      <c r="H21" s="36"/>
      <c r="I21" s="36"/>
      <c r="J21" s="36"/>
      <c r="K21" s="36"/>
      <c r="L21" s="37" t="s">
        <v>27</v>
      </c>
      <c r="M21" s="38"/>
      <c r="N21" s="36"/>
      <c r="O21" s="39"/>
      <c r="P21" s="40"/>
      <c r="Q21" s="31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1"/>
      <c r="D22" s="41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5"/>
      <c r="P22" s="31"/>
      <c r="Q22" s="31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1"/>
      <c r="D23" s="41"/>
      <c r="E23" s="41"/>
      <c r="F23" s="42"/>
      <c r="G23" s="42"/>
      <c r="H23" s="42"/>
      <c r="I23" s="42"/>
      <c r="J23" s="42"/>
      <c r="K23" s="42"/>
      <c r="L23" s="42"/>
      <c r="M23" s="42"/>
      <c r="N23" s="42"/>
      <c r="O23" s="5"/>
      <c r="P23" s="31"/>
      <c r="Q23" s="31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1"/>
      <c r="D24" s="41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5"/>
      <c r="P24" s="31"/>
      <c r="Q24" s="31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1"/>
      <c r="D25" s="41"/>
      <c r="E25" s="41"/>
      <c r="F25" s="42"/>
      <c r="G25" s="42"/>
      <c r="H25" s="42"/>
      <c r="I25" s="42"/>
      <c r="J25" s="42"/>
      <c r="K25" s="42"/>
      <c r="L25" s="42"/>
      <c r="M25" s="42"/>
      <c r="N25" s="42"/>
      <c r="O25" s="5"/>
      <c r="P25" s="31"/>
      <c r="Q25" s="31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1"/>
      <c r="D26" s="41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5"/>
      <c r="P26" s="31"/>
      <c r="Q26" s="31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1"/>
      <c r="D27" s="41"/>
      <c r="E27" s="41"/>
      <c r="F27" s="42"/>
      <c r="G27" s="42"/>
      <c r="H27" s="42"/>
      <c r="I27" s="42"/>
      <c r="J27" s="42"/>
      <c r="K27" s="42"/>
      <c r="L27" s="42"/>
      <c r="M27" s="42"/>
      <c r="N27" s="42"/>
      <c r="O27" s="5"/>
      <c r="P27" s="31"/>
      <c r="Q27" s="31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1"/>
      <c r="D28" s="43"/>
      <c r="E28" s="43"/>
      <c r="F28" s="42"/>
      <c r="G28" s="42"/>
      <c r="H28" s="42"/>
      <c r="I28" s="42"/>
      <c r="J28" s="42"/>
      <c r="K28" s="42"/>
      <c r="L28" s="42"/>
      <c r="M28" s="42"/>
      <c r="N28" s="42"/>
      <c r="O28" s="5"/>
      <c r="P28" s="31"/>
      <c r="Q28" s="31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1"/>
      <c r="D29" s="34"/>
      <c r="E29" s="35"/>
      <c r="F29" s="44"/>
      <c r="G29" s="45"/>
      <c r="H29" s="45"/>
      <c r="I29" s="45"/>
      <c r="J29" s="45"/>
      <c r="K29" s="45"/>
      <c r="L29" s="45"/>
      <c r="M29" s="45"/>
      <c r="N29" s="45"/>
      <c r="O29" s="5"/>
      <c r="P29" s="31"/>
      <c r="Q29" s="31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1"/>
      <c r="D30" s="46"/>
      <c r="E30" s="31"/>
      <c r="F30" s="47"/>
      <c r="G30" s="48"/>
      <c r="H30" s="48"/>
      <c r="I30" s="48"/>
      <c r="J30" s="48"/>
      <c r="K30" s="48"/>
      <c r="L30" s="48"/>
      <c r="M30" s="48"/>
      <c r="N30" s="48"/>
      <c r="O30" s="31"/>
      <c r="P30" s="31"/>
      <c r="Q30" s="31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1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1"/>
      <c r="Q31" s="31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7" customFormat="true" ht="20.25" hidden="false" customHeight="true" outlineLevel="0" collapsed="false">
      <c r="A32" s="49"/>
      <c r="B32" s="50"/>
      <c r="C32" s="51"/>
      <c r="D32" s="52"/>
      <c r="E32" s="53" t="s">
        <v>29</v>
      </c>
      <c r="F32" s="53"/>
      <c r="G32" s="53"/>
      <c r="H32" s="53"/>
      <c r="I32" s="53"/>
      <c r="J32" s="53"/>
      <c r="K32" s="53"/>
      <c r="L32" s="53"/>
      <c r="M32" s="54" t="str">
        <f aca="false">A17</f>
        <v>[:tulokset :e-luku]</v>
      </c>
      <c r="N32" s="54"/>
      <c r="O32" s="54"/>
      <c r="P32" s="55"/>
      <c r="Q32" s="51"/>
      <c r="R32" s="56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8"/>
      <c r="AJ32" s="58"/>
      <c r="AK32" s="58"/>
    </row>
    <row r="33" s="57" customFormat="true" ht="12.75" hidden="false" customHeight="true" outlineLevel="0" collapsed="false">
      <c r="A33" s="49"/>
      <c r="B33" s="50"/>
      <c r="C33" s="51"/>
      <c r="D33" s="52"/>
      <c r="E33" s="53"/>
      <c r="F33" s="53"/>
      <c r="G33" s="53"/>
      <c r="H33" s="53"/>
      <c r="I33" s="53"/>
      <c r="J33" s="53"/>
      <c r="K33" s="53"/>
      <c r="L33" s="53"/>
      <c r="M33" s="59" t="s">
        <v>30</v>
      </c>
      <c r="N33" s="59"/>
      <c r="O33" s="59"/>
      <c r="P33" s="55"/>
      <c r="Q33" s="51"/>
      <c r="R33" s="56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8"/>
      <c r="AJ33" s="58"/>
      <c r="AK33" s="58"/>
    </row>
    <row r="34" s="57" customFormat="true" ht="12.75" hidden="false" customHeight="true" outlineLevel="0" collapsed="false">
      <c r="A34" s="49"/>
      <c r="B34" s="50"/>
      <c r="C34" s="51"/>
      <c r="D34" s="52"/>
      <c r="E34" s="60"/>
      <c r="F34" s="60"/>
      <c r="G34" s="60"/>
      <c r="H34" s="60"/>
      <c r="M34" s="61"/>
      <c r="N34" s="60"/>
      <c r="O34" s="60"/>
      <c r="P34" s="55"/>
      <c r="Q34" s="51"/>
      <c r="R34" s="56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8"/>
      <c r="AJ34" s="58"/>
      <c r="AK34" s="58"/>
    </row>
    <row r="35" customFormat="false" ht="6" hidden="false" customHeight="true" outlineLevel="0" collapsed="false">
      <c r="A35" s="3"/>
      <c r="B35" s="4"/>
      <c r="C35" s="31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31"/>
      <c r="Q35" s="31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4" t="s">
        <v>31</v>
      </c>
      <c r="D37" s="11"/>
      <c r="E37" s="11"/>
      <c r="F37" s="11"/>
      <c r="G37" s="11"/>
      <c r="H37" s="11"/>
      <c r="I37" s="11"/>
      <c r="J37" s="11"/>
      <c r="L37" s="64" t="s">
        <v>32</v>
      </c>
      <c r="M37" s="64"/>
      <c r="N37" s="64"/>
      <c r="O37" s="64"/>
      <c r="P37" s="64"/>
      <c r="Q37" s="65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2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6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7" t="str">
        <f aca="false">A19</f>
        <v>[:laatija-fullname]</v>
      </c>
      <c r="D39" s="67"/>
      <c r="E39" s="67"/>
      <c r="F39" s="67"/>
      <c r="G39" s="67"/>
      <c r="H39" s="67"/>
      <c r="I39" s="67"/>
      <c r="J39" s="67"/>
      <c r="K39" s="14"/>
      <c r="L39" s="67" t="str">
        <f aca="false">A20</f>
        <v>[:perustiedot :yritys :nimi]</v>
      </c>
      <c r="M39" s="67"/>
      <c r="N39" s="67"/>
      <c r="O39" s="67"/>
      <c r="P39" s="67"/>
      <c r="Q39" s="67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8"/>
      <c r="D40" s="68"/>
      <c r="E40" s="68"/>
      <c r="F40" s="68"/>
      <c r="G40" s="68"/>
      <c r="H40" s="68"/>
      <c r="I40" s="68"/>
      <c r="J40" s="68"/>
      <c r="K40" s="14"/>
      <c r="L40" s="68"/>
      <c r="M40" s="68"/>
      <c r="N40" s="68"/>
      <c r="O40" s="68"/>
      <c r="P40" s="68"/>
      <c r="Q40" s="68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8"/>
      <c r="D41" s="68"/>
      <c r="E41" s="68"/>
      <c r="F41" s="68"/>
      <c r="G41" s="68"/>
      <c r="H41" s="68"/>
      <c r="I41" s="68"/>
      <c r="J41" s="68"/>
      <c r="K41" s="14"/>
      <c r="L41" s="68"/>
      <c r="M41" s="68"/>
      <c r="N41" s="68"/>
      <c r="O41" s="68"/>
      <c r="P41" s="68"/>
      <c r="Q41" s="68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9"/>
      <c r="G42" s="69"/>
      <c r="H42" s="69"/>
      <c r="I42" s="69"/>
      <c r="J42" s="5"/>
      <c r="K42" s="5"/>
      <c r="L42" s="70"/>
      <c r="M42" s="5"/>
      <c r="N42" s="71"/>
      <c r="O42" s="71"/>
      <c r="P42" s="71"/>
      <c r="Q42" s="70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70"/>
      <c r="E43" s="70"/>
      <c r="F43" s="69"/>
      <c r="G43" s="69"/>
      <c r="H43" s="69"/>
      <c r="I43" s="69"/>
      <c r="J43" s="5"/>
      <c r="K43" s="5"/>
      <c r="L43" s="70"/>
      <c r="M43" s="71"/>
      <c r="N43" s="71"/>
      <c r="O43" s="71"/>
      <c r="P43" s="71"/>
      <c r="Q43" s="70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2"/>
      <c r="D44" s="70"/>
      <c r="E44" s="70"/>
      <c r="F44" s="69"/>
      <c r="G44" s="69"/>
      <c r="H44" s="69"/>
      <c r="I44" s="69"/>
      <c r="J44" s="5"/>
      <c r="K44" s="5"/>
      <c r="L44" s="70"/>
      <c r="M44" s="71"/>
      <c r="N44" s="71"/>
      <c r="O44" s="71"/>
      <c r="P44" s="71"/>
      <c r="Q44" s="70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2"/>
      <c r="D45" s="72"/>
      <c r="E45" s="72"/>
      <c r="F45" s="72"/>
      <c r="G45" s="72"/>
      <c r="H45" s="72"/>
      <c r="I45" s="72"/>
      <c r="J45" s="72"/>
      <c r="K45" s="72"/>
      <c r="L45" s="73"/>
      <c r="M45" s="73"/>
      <c r="N45" s="73"/>
      <c r="O45" s="73"/>
      <c r="P45" s="73"/>
      <c r="Q45" s="73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4" t="s">
        <v>34</v>
      </c>
      <c r="D46" s="75"/>
      <c r="E46" s="75"/>
      <c r="F46" s="75"/>
      <c r="G46" s="75"/>
      <c r="H46" s="75"/>
      <c r="I46" s="75"/>
      <c r="J46" s="75"/>
      <c r="K46" s="75"/>
      <c r="L46" s="76" t="s">
        <v>35</v>
      </c>
      <c r="M46" s="77"/>
      <c r="N46" s="77"/>
      <c r="O46" s="77"/>
      <c r="P46" s="77"/>
      <c r="Q46" s="77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5"/>
      <c r="D47" s="75"/>
      <c r="E47" s="75"/>
      <c r="F47" s="75"/>
      <c r="G47" s="75"/>
      <c r="H47" s="75"/>
      <c r="I47" s="75"/>
      <c r="J47" s="75"/>
      <c r="K47" s="75"/>
      <c r="L47" s="78"/>
      <c r="M47" s="77"/>
      <c r="N47" s="77"/>
      <c r="O47" s="79"/>
      <c r="P47" s="79"/>
      <c r="Q47" s="77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80" t="str">
        <f aca="false">A21</f>
        <v>#function[solita.etp.service.energiatodistus-pdf/fn--29186]</v>
      </c>
      <c r="D48" s="80"/>
      <c r="E48" s="80"/>
      <c r="F48" s="80"/>
      <c r="G48" s="80"/>
      <c r="H48" s="80"/>
      <c r="I48" s="80"/>
      <c r="J48" s="80"/>
      <c r="K48" s="75"/>
      <c r="L48" s="81" t="str">
        <f aca="false">A22</f>
        <v>#function[solita.etp.service.energiatodistus-pdf/fn--29188]</v>
      </c>
      <c r="M48" s="81"/>
      <c r="N48" s="81"/>
      <c r="O48" s="82"/>
      <c r="P48" s="82"/>
      <c r="Q48" s="77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5"/>
      <c r="D49" s="83"/>
      <c r="E49" s="83"/>
      <c r="F49" s="83"/>
      <c r="G49" s="83"/>
      <c r="H49" s="83"/>
      <c r="I49" s="83"/>
      <c r="J49" s="83"/>
      <c r="K49" s="75"/>
      <c r="L49" s="78"/>
      <c r="M49" s="84"/>
      <c r="N49" s="84"/>
      <c r="O49" s="82"/>
      <c r="P49" s="82"/>
      <c r="Q49" s="77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5"/>
      <c r="D50" s="75"/>
      <c r="E50" s="75"/>
      <c r="F50" s="75"/>
      <c r="G50" s="75"/>
      <c r="H50" s="75"/>
      <c r="I50" s="75"/>
      <c r="J50" s="75"/>
      <c r="K50" s="75"/>
      <c r="L50" s="78"/>
      <c r="M50" s="77"/>
      <c r="N50" s="77"/>
      <c r="O50" s="77"/>
      <c r="P50" s="77"/>
      <c r="Q50" s="77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5"/>
      <c r="C52" s="27"/>
      <c r="D52" s="27"/>
      <c r="E52" s="27"/>
      <c r="F52" s="86"/>
      <c r="G52" s="86"/>
      <c r="H52" s="86"/>
      <c r="I52" s="86"/>
      <c r="J52" s="87"/>
      <c r="K52" s="87"/>
      <c r="L52" s="87"/>
      <c r="M52" s="87"/>
      <c r="N52" s="87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5"/>
      <c r="C53" s="27"/>
      <c r="D53" s="27"/>
      <c r="E53" s="27"/>
      <c r="F53" s="86"/>
      <c r="G53" s="86"/>
      <c r="H53" s="86"/>
      <c r="I53" s="86"/>
      <c r="J53" s="87"/>
      <c r="K53" s="87"/>
      <c r="L53" s="87"/>
      <c r="M53" s="87"/>
      <c r="N53" s="87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5"/>
      <c r="C54" s="27"/>
      <c r="D54" s="27"/>
      <c r="E54" s="27"/>
      <c r="F54" s="86"/>
      <c r="G54" s="86"/>
      <c r="H54" s="86"/>
      <c r="I54" s="86"/>
      <c r="J54" s="87"/>
      <c r="K54" s="87"/>
      <c r="L54" s="87"/>
      <c r="M54" s="87"/>
      <c r="N54" s="87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5"/>
      <c r="C55" s="27"/>
      <c r="D55" s="27"/>
      <c r="E55" s="27"/>
      <c r="F55" s="86"/>
      <c r="G55" s="86"/>
      <c r="H55" s="86"/>
      <c r="I55" s="86"/>
      <c r="J55" s="87"/>
      <c r="K55" s="87"/>
      <c r="L55" s="87"/>
      <c r="M55" s="87"/>
      <c r="N55" s="87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5"/>
      <c r="C56" s="27"/>
      <c r="D56" s="27"/>
      <c r="E56" s="27"/>
      <c r="F56" s="86"/>
      <c r="G56" s="86"/>
      <c r="H56" s="86"/>
      <c r="I56" s="86"/>
      <c r="J56" s="87"/>
      <c r="K56" s="87"/>
      <c r="L56" s="87"/>
      <c r="M56" s="87"/>
      <c r="N56" s="87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8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8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8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8"/>
      <c r="C60" s="89"/>
      <c r="D60" s="88"/>
      <c r="E60" s="86"/>
      <c r="F60" s="86"/>
      <c r="G60" s="89"/>
      <c r="H60" s="89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8"/>
      <c r="C61" s="90" t="s">
        <v>36</v>
      </c>
      <c r="D61" s="86" t="n">
        <f aca="false">IF(ISTEXT('2) E-luokka'!$H$33),IF(C61='2) E-luokka'!$H$33,0,1),1)</f>
        <v>1</v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8"/>
      <c r="C62" s="90" t="s">
        <v>37</v>
      </c>
      <c r="D62" s="86" t="n">
        <f aca="false">IF(ISTEXT('2) E-luokka'!$H$33),IF(C62='2) E-luokka'!$H$33,0,1),1)</f>
        <v>1</v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8"/>
      <c r="C63" s="90" t="s">
        <v>38</v>
      </c>
      <c r="D63" s="86" t="n">
        <f aca="false">IF(ISTEXT('2) E-luokka'!$H$33),IF(C63='2) E-luokka'!$H$33,0,1),1)</f>
        <v>1</v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8"/>
      <c r="C64" s="90" t="s">
        <v>39</v>
      </c>
      <c r="D64" s="86" t="n">
        <f aca="false">IF(ISTEXT('2) E-luokka'!$H$33),IF(C64='2) E-luokka'!$H$33,0,1),1)</f>
        <v>1</v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8"/>
      <c r="C65" s="90" t="s">
        <v>40</v>
      </c>
      <c r="D65" s="86" t="n">
        <f aca="false">IF(ISTEXT('2) E-luokka'!$H$33),IF(C65='2) E-luokka'!$H$33,0,1),1)</f>
        <v>1</v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8"/>
      <c r="C66" s="90" t="s">
        <v>41</v>
      </c>
      <c r="D66" s="86" t="n">
        <f aca="false">IF(ISTEXT('2) E-luokka'!$H$33),IF(C66='2) E-luokka'!$H$33,0,1),1)</f>
        <v>1</v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8"/>
      <c r="C67" s="90" t="s">
        <v>42</v>
      </c>
      <c r="D67" s="86" t="n">
        <f aca="false">IF(ISTEXT('2) E-luokka'!$H$33),IF(C67='2) E-luokka'!$H$33,0,1),1)</f>
        <v>1</v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8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8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8"/>
      <c r="C70" s="89" t="s">
        <v>43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6"/>
      <c r="S70" s="6"/>
      <c r="T70" s="6"/>
      <c r="U70" s="86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8"/>
      <c r="C71" s="86" t="str">
        <f aca="false">I16</f>
        <v>[:perustiedot :alakayttotarkoitus-sv]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6"/>
      <c r="S71" s="6"/>
      <c r="T71" s="6"/>
      <c r="U71" s="8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8"/>
      <c r="C72" s="86" t="e">
        <f aca="false">VLOOKUP(C71,$C$76:$K$108,9,0)</f>
        <v>#N/A</v>
      </c>
      <c r="D72" s="86"/>
      <c r="E72" s="86"/>
      <c r="F72" s="86"/>
      <c r="G72" s="88"/>
      <c r="H72" s="88"/>
      <c r="I72" s="86"/>
      <c r="J72" s="86"/>
      <c r="K72" s="86"/>
      <c r="L72" s="86"/>
      <c r="M72" s="86"/>
      <c r="N72" s="86"/>
      <c r="O72" s="86"/>
      <c r="P72" s="86"/>
      <c r="Q72" s="86"/>
      <c r="R72" s="6"/>
      <c r="S72" s="6"/>
      <c r="T72" s="6"/>
      <c r="U72" s="86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8"/>
      <c r="C73" s="86"/>
      <c r="D73" s="86"/>
      <c r="E73" s="86"/>
      <c r="F73" s="86"/>
      <c r="G73" s="88"/>
      <c r="H73" s="88"/>
      <c r="I73" s="86"/>
      <c r="J73" s="86"/>
      <c r="K73" s="86"/>
      <c r="L73" s="86"/>
      <c r="M73" s="86"/>
      <c r="N73" s="86"/>
      <c r="O73" s="86"/>
      <c r="P73" s="86"/>
      <c r="Q73" s="86"/>
      <c r="R73" s="6"/>
      <c r="S73" s="6"/>
      <c r="T73" s="6"/>
      <c r="U73" s="86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8"/>
      <c r="C74" s="89" t="s">
        <v>44</v>
      </c>
      <c r="D74" s="86"/>
      <c r="E74" s="86"/>
      <c r="F74" s="86"/>
      <c r="G74" s="88"/>
      <c r="H74" s="88"/>
      <c r="I74" s="86"/>
      <c r="J74" s="86"/>
      <c r="K74" s="86"/>
      <c r="L74" s="86"/>
      <c r="M74" s="86"/>
      <c r="N74" s="86"/>
      <c r="O74" s="86"/>
      <c r="P74" s="86"/>
      <c r="Q74" s="86"/>
      <c r="R74" s="6"/>
      <c r="S74" s="6"/>
      <c r="T74" s="6"/>
      <c r="U74" s="86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8"/>
      <c r="C75" s="86" t="s">
        <v>45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6"/>
      <c r="S75" s="6"/>
      <c r="T75" s="6"/>
      <c r="U75" s="86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8"/>
      <c r="C76" s="86" t="s">
        <v>46</v>
      </c>
      <c r="D76" s="88"/>
      <c r="E76" s="88"/>
      <c r="F76" s="88"/>
      <c r="G76" s="88"/>
      <c r="H76" s="88"/>
      <c r="I76" s="88"/>
      <c r="J76" s="86"/>
      <c r="K76" s="88" t="s">
        <v>47</v>
      </c>
      <c r="L76" s="86"/>
      <c r="M76" s="86"/>
      <c r="N76" s="86"/>
      <c r="O76" s="86"/>
      <c r="P76" s="86"/>
      <c r="Q76" s="86"/>
      <c r="R76" s="6"/>
      <c r="S76" s="6"/>
      <c r="T76" s="6"/>
      <c r="U76" s="86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8"/>
      <c r="C77" s="86" t="s">
        <v>48</v>
      </c>
      <c r="D77" s="88"/>
      <c r="E77" s="88"/>
      <c r="F77" s="88"/>
      <c r="G77" s="88"/>
      <c r="H77" s="88"/>
      <c r="I77" s="88"/>
      <c r="J77" s="86"/>
      <c r="K77" s="88" t="s">
        <v>47</v>
      </c>
      <c r="L77" s="86"/>
      <c r="M77" s="86"/>
      <c r="N77" s="86"/>
      <c r="O77" s="86"/>
      <c r="P77" s="86"/>
      <c r="Q77" s="86"/>
      <c r="R77" s="6"/>
      <c r="S77" s="6"/>
      <c r="T77" s="6"/>
      <c r="U77" s="86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8"/>
      <c r="C78" s="86" t="s">
        <v>49</v>
      </c>
      <c r="D78" s="88"/>
      <c r="E78" s="88"/>
      <c r="F78" s="88"/>
      <c r="G78" s="88"/>
      <c r="H78" s="88"/>
      <c r="I78" s="88"/>
      <c r="J78" s="86"/>
      <c r="K78" s="88" t="s">
        <v>47</v>
      </c>
      <c r="L78" s="86"/>
      <c r="M78" s="86"/>
      <c r="N78" s="86"/>
      <c r="O78" s="86"/>
      <c r="P78" s="86"/>
      <c r="Q78" s="86"/>
      <c r="R78" s="6"/>
      <c r="S78" s="6"/>
      <c r="T78" s="6"/>
      <c r="U78" s="86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8"/>
      <c r="C79" s="86" t="s">
        <v>50</v>
      </c>
      <c r="D79" s="88"/>
      <c r="E79" s="88"/>
      <c r="F79" s="88"/>
      <c r="G79" s="88"/>
      <c r="H79" s="88"/>
      <c r="I79" s="88"/>
      <c r="J79" s="86"/>
      <c r="K79" s="88" t="s">
        <v>47</v>
      </c>
      <c r="L79" s="86"/>
      <c r="M79" s="86"/>
      <c r="N79" s="86"/>
      <c r="O79" s="86"/>
      <c r="P79" s="86"/>
      <c r="Q79" s="86"/>
      <c r="R79" s="6"/>
      <c r="S79" s="6"/>
      <c r="T79" s="6"/>
      <c r="U79" s="86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8"/>
      <c r="C80" s="86" t="s">
        <v>51</v>
      </c>
      <c r="D80" s="88"/>
      <c r="E80" s="88"/>
      <c r="F80" s="88"/>
      <c r="G80" s="88"/>
      <c r="H80" s="88"/>
      <c r="I80" s="88"/>
      <c r="J80" s="86"/>
      <c r="K80" s="88" t="s">
        <v>51</v>
      </c>
      <c r="L80" s="86"/>
      <c r="M80" s="86"/>
      <c r="N80" s="86"/>
      <c r="O80" s="86"/>
      <c r="P80" s="86"/>
      <c r="Q80" s="86"/>
      <c r="R80" s="6"/>
      <c r="S80" s="6"/>
      <c r="T80" s="6"/>
      <c r="U80" s="86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8"/>
      <c r="C81" s="86" t="s">
        <v>52</v>
      </c>
      <c r="D81" s="88"/>
      <c r="E81" s="88"/>
      <c r="F81" s="88"/>
      <c r="G81" s="88"/>
      <c r="H81" s="88"/>
      <c r="I81" s="88"/>
      <c r="J81" s="86"/>
      <c r="K81" s="88" t="s">
        <v>51</v>
      </c>
      <c r="L81" s="86"/>
      <c r="M81" s="86"/>
      <c r="N81" s="86"/>
      <c r="O81" s="86"/>
      <c r="P81" s="86"/>
      <c r="Q81" s="86"/>
      <c r="R81" s="6"/>
      <c r="S81" s="6"/>
      <c r="T81" s="6"/>
      <c r="U81" s="86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8"/>
      <c r="C82" s="86" t="s">
        <v>53</v>
      </c>
      <c r="D82" s="88"/>
      <c r="E82" s="88"/>
      <c r="F82" s="88"/>
      <c r="G82" s="88"/>
      <c r="H82" s="88"/>
      <c r="I82" s="88"/>
      <c r="J82" s="86"/>
      <c r="K82" s="88" t="s">
        <v>54</v>
      </c>
      <c r="L82" s="86"/>
      <c r="M82" s="86"/>
      <c r="N82" s="86"/>
      <c r="O82" s="86"/>
      <c r="P82" s="86"/>
      <c r="Q82" s="86"/>
      <c r="R82" s="6"/>
      <c r="S82" s="6"/>
      <c r="T82" s="6"/>
      <c r="U82" s="86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8"/>
      <c r="C83" s="86" t="s">
        <v>55</v>
      </c>
      <c r="D83" s="88"/>
      <c r="E83" s="88"/>
      <c r="F83" s="88"/>
      <c r="G83" s="88"/>
      <c r="H83" s="88"/>
      <c r="I83" s="88"/>
      <c r="J83" s="86"/>
      <c r="K83" s="88" t="s">
        <v>54</v>
      </c>
      <c r="L83" s="86"/>
      <c r="M83" s="86"/>
      <c r="N83" s="86"/>
      <c r="O83" s="86"/>
      <c r="P83" s="86"/>
      <c r="Q83" s="86"/>
      <c r="R83" s="6"/>
      <c r="S83" s="6"/>
      <c r="T83" s="6"/>
      <c r="U83" s="86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8"/>
      <c r="C84" s="86" t="s">
        <v>56</v>
      </c>
      <c r="D84" s="88"/>
      <c r="E84" s="88"/>
      <c r="F84" s="88"/>
      <c r="G84" s="88"/>
      <c r="H84" s="88"/>
      <c r="I84" s="88"/>
      <c r="J84" s="86"/>
      <c r="K84" s="88" t="s">
        <v>56</v>
      </c>
      <c r="L84" s="86"/>
      <c r="M84" s="86"/>
      <c r="N84" s="86"/>
      <c r="O84" s="86"/>
      <c r="P84" s="86"/>
      <c r="Q84" s="86"/>
      <c r="R84" s="6"/>
      <c r="S84" s="6"/>
      <c r="T84" s="6"/>
      <c r="U84" s="86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8"/>
      <c r="C85" s="86" t="s">
        <v>57</v>
      </c>
      <c r="D85" s="88"/>
      <c r="E85" s="88"/>
      <c r="F85" s="88"/>
      <c r="G85" s="88"/>
      <c r="H85" s="88"/>
      <c r="I85" s="88"/>
      <c r="J85" s="86"/>
      <c r="K85" s="88" t="s">
        <v>56</v>
      </c>
      <c r="L85" s="86"/>
      <c r="M85" s="86"/>
      <c r="N85" s="86"/>
      <c r="O85" s="86"/>
      <c r="P85" s="86"/>
      <c r="Q85" s="86"/>
      <c r="R85" s="6"/>
      <c r="S85" s="6"/>
      <c r="T85" s="6"/>
      <c r="U85" s="86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8"/>
      <c r="C86" s="86" t="s">
        <v>58</v>
      </c>
      <c r="D86" s="88"/>
      <c r="E86" s="88"/>
      <c r="F86" s="88"/>
      <c r="G86" s="88"/>
      <c r="H86" s="88"/>
      <c r="I86" s="88"/>
      <c r="J86" s="86"/>
      <c r="K86" s="88" t="s">
        <v>56</v>
      </c>
      <c r="L86" s="86"/>
      <c r="M86" s="86"/>
      <c r="N86" s="86"/>
      <c r="O86" s="86"/>
      <c r="P86" s="86"/>
      <c r="Q86" s="86"/>
      <c r="R86" s="6"/>
      <c r="S86" s="6"/>
      <c r="T86" s="6"/>
      <c r="U86" s="86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8"/>
      <c r="C87" s="86" t="s">
        <v>59</v>
      </c>
      <c r="D87" s="88"/>
      <c r="E87" s="88"/>
      <c r="F87" s="88"/>
      <c r="G87" s="88"/>
      <c r="H87" s="88"/>
      <c r="I87" s="88"/>
      <c r="J87" s="86"/>
      <c r="K87" s="88" t="s">
        <v>60</v>
      </c>
      <c r="L87" s="86"/>
      <c r="M87" s="86"/>
      <c r="N87" s="86"/>
      <c r="O87" s="86"/>
      <c r="P87" s="86"/>
      <c r="Q87" s="86"/>
      <c r="R87" s="6"/>
      <c r="S87" s="6"/>
      <c r="T87" s="6"/>
      <c r="U87" s="86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8"/>
      <c r="C88" s="86" t="s">
        <v>61</v>
      </c>
      <c r="D88" s="88"/>
      <c r="E88" s="88"/>
      <c r="F88" s="88"/>
      <c r="G88" s="88"/>
      <c r="H88" s="88"/>
      <c r="I88" s="88"/>
      <c r="J88" s="86"/>
      <c r="K88" s="88" t="s">
        <v>60</v>
      </c>
      <c r="L88" s="86"/>
      <c r="M88" s="86"/>
      <c r="N88" s="86"/>
      <c r="O88" s="86"/>
      <c r="P88" s="86"/>
      <c r="Q88" s="86"/>
      <c r="R88" s="6"/>
      <c r="S88" s="6"/>
      <c r="T88" s="6"/>
      <c r="U88" s="86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8"/>
      <c r="C89" s="86" t="s">
        <v>62</v>
      </c>
      <c r="D89" s="88"/>
      <c r="E89" s="88"/>
      <c r="F89" s="88"/>
      <c r="G89" s="88"/>
      <c r="H89" s="88"/>
      <c r="I89" s="88"/>
      <c r="J89" s="86"/>
      <c r="K89" s="88" t="s">
        <v>60</v>
      </c>
      <c r="L89" s="86"/>
      <c r="M89" s="86"/>
      <c r="N89" s="86"/>
      <c r="O89" s="86"/>
      <c r="P89" s="86"/>
      <c r="Q89" s="86"/>
      <c r="R89" s="6"/>
      <c r="S89" s="6"/>
      <c r="T89" s="6"/>
      <c r="U89" s="86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8"/>
      <c r="C90" s="86" t="s">
        <v>63</v>
      </c>
      <c r="D90" s="88"/>
      <c r="E90" s="88"/>
      <c r="F90" s="88"/>
      <c r="G90" s="88"/>
      <c r="H90" s="88"/>
      <c r="I90" s="88"/>
      <c r="J90" s="86"/>
      <c r="K90" s="88" t="s">
        <v>60</v>
      </c>
      <c r="L90" s="86"/>
      <c r="M90" s="86"/>
      <c r="N90" s="86"/>
      <c r="O90" s="86"/>
      <c r="P90" s="86"/>
      <c r="Q90" s="86"/>
      <c r="R90" s="6"/>
      <c r="S90" s="6"/>
      <c r="T90" s="6"/>
      <c r="U90" s="86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8"/>
      <c r="C91" s="86" t="s">
        <v>64</v>
      </c>
      <c r="D91" s="88"/>
      <c r="E91" s="88"/>
      <c r="F91" s="88"/>
      <c r="G91" s="88"/>
      <c r="H91" s="88"/>
      <c r="I91" s="88"/>
      <c r="J91" s="86"/>
      <c r="K91" s="88" t="s">
        <v>60</v>
      </c>
      <c r="L91" s="86"/>
      <c r="M91" s="86"/>
      <c r="N91" s="86"/>
      <c r="O91" s="86"/>
      <c r="P91" s="86"/>
      <c r="Q91" s="86"/>
      <c r="R91" s="6"/>
      <c r="S91" s="6"/>
      <c r="T91" s="6"/>
      <c r="U91" s="86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8"/>
      <c r="C92" s="86" t="s">
        <v>65</v>
      </c>
      <c r="D92" s="88"/>
      <c r="E92" s="88"/>
      <c r="F92" s="88"/>
      <c r="G92" s="88"/>
      <c r="H92" s="88"/>
      <c r="I92" s="88"/>
      <c r="J92" s="86"/>
      <c r="K92" s="88" t="s">
        <v>60</v>
      </c>
      <c r="L92" s="86"/>
      <c r="M92" s="86"/>
      <c r="N92" s="86"/>
      <c r="O92" s="86"/>
      <c r="P92" s="86"/>
      <c r="Q92" s="86"/>
      <c r="R92" s="6"/>
      <c r="S92" s="6"/>
      <c r="T92" s="6"/>
      <c r="U92" s="86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8"/>
      <c r="C93" s="86" t="s">
        <v>66</v>
      </c>
      <c r="D93" s="88"/>
      <c r="E93" s="88"/>
      <c r="F93" s="88"/>
      <c r="G93" s="88"/>
      <c r="H93" s="88"/>
      <c r="I93" s="88"/>
      <c r="J93" s="86"/>
      <c r="K93" s="88" t="s">
        <v>60</v>
      </c>
      <c r="L93" s="86"/>
      <c r="M93" s="86"/>
      <c r="N93" s="86"/>
      <c r="O93" s="86"/>
      <c r="P93" s="86"/>
      <c r="Q93" s="86"/>
      <c r="R93" s="6"/>
      <c r="S93" s="6"/>
      <c r="T93" s="6"/>
      <c r="U93" s="86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8"/>
      <c r="C94" s="86" t="s">
        <v>67</v>
      </c>
      <c r="D94" s="88"/>
      <c r="E94" s="88"/>
      <c r="F94" s="88"/>
      <c r="G94" s="88"/>
      <c r="H94" s="88"/>
      <c r="I94" s="88"/>
      <c r="J94" s="86"/>
      <c r="K94" s="88" t="s">
        <v>60</v>
      </c>
      <c r="L94" s="86"/>
      <c r="M94" s="86"/>
      <c r="N94" s="86"/>
      <c r="O94" s="86"/>
      <c r="P94" s="86"/>
      <c r="Q94" s="86"/>
      <c r="R94" s="6"/>
      <c r="S94" s="6"/>
      <c r="T94" s="6"/>
      <c r="U94" s="86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8"/>
      <c r="C95" s="86" t="s">
        <v>68</v>
      </c>
      <c r="D95" s="88"/>
      <c r="E95" s="88"/>
      <c r="F95" s="88"/>
      <c r="G95" s="88"/>
      <c r="H95" s="88"/>
      <c r="I95" s="88"/>
      <c r="J95" s="86"/>
      <c r="K95" s="88" t="s">
        <v>69</v>
      </c>
      <c r="L95" s="86"/>
      <c r="M95" s="86"/>
      <c r="N95" s="86"/>
      <c r="O95" s="86"/>
      <c r="P95" s="86"/>
      <c r="Q95" s="86"/>
      <c r="R95" s="6"/>
      <c r="S95" s="6"/>
      <c r="T95" s="6"/>
      <c r="U95" s="86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8"/>
      <c r="C96" s="86" t="s">
        <v>70</v>
      </c>
      <c r="D96" s="88"/>
      <c r="E96" s="88"/>
      <c r="F96" s="88"/>
      <c r="G96" s="88"/>
      <c r="H96" s="88"/>
      <c r="I96" s="88"/>
      <c r="J96" s="86"/>
      <c r="K96" s="88" t="s">
        <v>69</v>
      </c>
      <c r="L96" s="86"/>
      <c r="M96" s="86"/>
      <c r="N96" s="86"/>
      <c r="O96" s="86"/>
      <c r="P96" s="86"/>
      <c r="Q96" s="86"/>
      <c r="R96" s="6"/>
      <c r="S96" s="6"/>
      <c r="T96" s="6"/>
      <c r="U96" s="86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8"/>
      <c r="C97" s="86" t="s">
        <v>71</v>
      </c>
      <c r="D97" s="88"/>
      <c r="E97" s="88"/>
      <c r="F97" s="88"/>
      <c r="G97" s="88"/>
      <c r="H97" s="88"/>
      <c r="I97" s="88"/>
      <c r="J97" s="86"/>
      <c r="K97" s="88" t="s">
        <v>69</v>
      </c>
      <c r="L97" s="86"/>
      <c r="M97" s="86"/>
      <c r="N97" s="86"/>
      <c r="O97" s="86"/>
      <c r="P97" s="86"/>
      <c r="Q97" s="86"/>
      <c r="R97" s="6"/>
      <c r="S97" s="6"/>
      <c r="T97" s="6"/>
      <c r="U97" s="86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8"/>
      <c r="C98" s="86" t="s">
        <v>72</v>
      </c>
      <c r="D98" s="88"/>
      <c r="E98" s="88"/>
      <c r="F98" s="88"/>
      <c r="G98" s="88"/>
      <c r="H98" s="88"/>
      <c r="I98" s="88"/>
      <c r="J98" s="86"/>
      <c r="K98" s="88" t="s">
        <v>69</v>
      </c>
      <c r="L98" s="86"/>
      <c r="M98" s="86"/>
      <c r="N98" s="86"/>
      <c r="O98" s="86"/>
      <c r="P98" s="86"/>
      <c r="Q98" s="86"/>
      <c r="R98" s="6"/>
      <c r="S98" s="6"/>
      <c r="T98" s="6"/>
      <c r="U98" s="86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8"/>
      <c r="C99" s="86" t="s">
        <v>73</v>
      </c>
      <c r="D99" s="88"/>
      <c r="E99" s="88"/>
      <c r="F99" s="88"/>
      <c r="G99" s="88"/>
      <c r="H99" s="88"/>
      <c r="I99" s="88"/>
      <c r="J99" s="86"/>
      <c r="K99" s="88" t="s">
        <v>69</v>
      </c>
      <c r="L99" s="86"/>
      <c r="M99" s="86"/>
      <c r="N99" s="86"/>
      <c r="O99" s="86"/>
      <c r="P99" s="86"/>
      <c r="Q99" s="86"/>
      <c r="R99" s="6"/>
      <c r="S99" s="6"/>
      <c r="T99" s="6"/>
      <c r="U99" s="86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8"/>
      <c r="C100" s="86" t="s">
        <v>74</v>
      </c>
      <c r="D100" s="88"/>
      <c r="E100" s="88"/>
      <c r="F100" s="88"/>
      <c r="G100" s="88"/>
      <c r="H100" s="88"/>
      <c r="I100" s="88"/>
      <c r="J100" s="86"/>
      <c r="K100" s="88" t="s">
        <v>75</v>
      </c>
      <c r="L100" s="86"/>
      <c r="M100" s="86"/>
      <c r="N100" s="86"/>
      <c r="O100" s="86"/>
      <c r="P100" s="86"/>
      <c r="Q100" s="86"/>
      <c r="R100" s="6"/>
      <c r="S100" s="6"/>
      <c r="T100" s="6"/>
      <c r="U100" s="86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8"/>
      <c r="C101" s="86" t="s">
        <v>76</v>
      </c>
      <c r="D101" s="88"/>
      <c r="E101" s="88"/>
      <c r="F101" s="88"/>
      <c r="G101" s="88"/>
      <c r="H101" s="88"/>
      <c r="I101" s="88"/>
      <c r="J101" s="86"/>
      <c r="K101" s="88" t="s">
        <v>75</v>
      </c>
      <c r="L101" s="86"/>
      <c r="M101" s="86"/>
      <c r="N101" s="86"/>
      <c r="O101" s="86"/>
      <c r="P101" s="86"/>
      <c r="Q101" s="86"/>
      <c r="R101" s="6"/>
      <c r="S101" s="6"/>
      <c r="T101" s="6"/>
      <c r="U101" s="86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8"/>
      <c r="C102" s="86" t="s">
        <v>77</v>
      </c>
      <c r="D102" s="88"/>
      <c r="E102" s="88"/>
      <c r="F102" s="88"/>
      <c r="G102" s="88"/>
      <c r="H102" s="88"/>
      <c r="I102" s="88"/>
      <c r="J102" s="86"/>
      <c r="K102" s="88" t="s">
        <v>75</v>
      </c>
      <c r="L102" s="86"/>
      <c r="M102" s="86"/>
      <c r="N102" s="86"/>
      <c r="O102" s="86"/>
      <c r="P102" s="86"/>
      <c r="Q102" s="86"/>
      <c r="R102" s="6"/>
      <c r="S102" s="6"/>
      <c r="T102" s="6"/>
      <c r="U102" s="86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8"/>
      <c r="C103" s="86" t="s">
        <v>78</v>
      </c>
      <c r="D103" s="88"/>
      <c r="E103" s="88"/>
      <c r="F103" s="88"/>
      <c r="G103" s="88"/>
      <c r="H103" s="88"/>
      <c r="I103" s="88"/>
      <c r="J103" s="86"/>
      <c r="K103" s="88" t="s">
        <v>75</v>
      </c>
      <c r="L103" s="86"/>
      <c r="M103" s="86"/>
      <c r="N103" s="86"/>
      <c r="O103" s="86"/>
      <c r="P103" s="86"/>
      <c r="Q103" s="86"/>
      <c r="R103" s="6"/>
      <c r="S103" s="6"/>
      <c r="T103" s="6"/>
      <c r="U103" s="86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8"/>
      <c r="C104" s="86" t="s">
        <v>79</v>
      </c>
      <c r="D104" s="88"/>
      <c r="E104" s="88"/>
      <c r="F104" s="88"/>
      <c r="G104" s="88"/>
      <c r="H104" s="88"/>
      <c r="I104" s="88"/>
      <c r="J104" s="86"/>
      <c r="K104" s="88" t="s">
        <v>75</v>
      </c>
      <c r="L104" s="86"/>
      <c r="M104" s="86"/>
      <c r="N104" s="86"/>
      <c r="O104" s="86"/>
      <c r="P104" s="86"/>
      <c r="Q104" s="86"/>
      <c r="R104" s="6"/>
      <c r="S104" s="6"/>
      <c r="T104" s="6"/>
      <c r="U104" s="86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8"/>
      <c r="C105" s="86" t="s">
        <v>80</v>
      </c>
      <c r="D105" s="88"/>
      <c r="E105" s="88"/>
      <c r="F105" s="88"/>
      <c r="G105" s="88"/>
      <c r="H105" s="88"/>
      <c r="I105" s="88"/>
      <c r="J105" s="86"/>
      <c r="K105" s="88" t="s">
        <v>81</v>
      </c>
      <c r="L105" s="86"/>
      <c r="M105" s="86"/>
      <c r="N105" s="86"/>
      <c r="O105" s="86"/>
      <c r="P105" s="86"/>
      <c r="Q105" s="86"/>
      <c r="R105" s="6"/>
      <c r="S105" s="6"/>
      <c r="T105" s="6"/>
      <c r="U105" s="86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8"/>
      <c r="C106" s="86" t="s">
        <v>82</v>
      </c>
      <c r="D106" s="88"/>
      <c r="E106" s="88"/>
      <c r="F106" s="88"/>
      <c r="G106" s="88"/>
      <c r="H106" s="88"/>
      <c r="I106" s="88"/>
      <c r="J106" s="86"/>
      <c r="K106" s="88" t="s">
        <v>81</v>
      </c>
      <c r="L106" s="86"/>
      <c r="M106" s="86"/>
      <c r="N106" s="86"/>
      <c r="O106" s="86"/>
      <c r="P106" s="86"/>
      <c r="Q106" s="86"/>
      <c r="R106" s="6"/>
      <c r="S106" s="6"/>
      <c r="T106" s="6"/>
      <c r="U106" s="86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8"/>
      <c r="C107" s="86" t="s">
        <v>83</v>
      </c>
      <c r="D107" s="88"/>
      <c r="E107" s="88"/>
      <c r="F107" s="88"/>
      <c r="G107" s="88"/>
      <c r="H107" s="88"/>
      <c r="I107" s="88"/>
      <c r="J107" s="86"/>
      <c r="K107" s="88" t="s">
        <v>84</v>
      </c>
      <c r="L107" s="86"/>
      <c r="M107" s="86"/>
      <c r="N107" s="86"/>
      <c r="O107" s="86"/>
      <c r="P107" s="86"/>
      <c r="Q107" s="86"/>
      <c r="R107" s="6"/>
      <c r="S107" s="6"/>
      <c r="T107" s="6"/>
      <c r="U107" s="86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8"/>
      <c r="C108" s="86" t="s">
        <v>85</v>
      </c>
      <c r="D108" s="88"/>
      <c r="E108" s="88"/>
      <c r="F108" s="88"/>
      <c r="G108" s="88"/>
      <c r="H108" s="88"/>
      <c r="I108" s="88"/>
      <c r="J108" s="86"/>
      <c r="K108" s="88" t="s">
        <v>84</v>
      </c>
      <c r="L108" s="86"/>
      <c r="M108" s="86"/>
      <c r="N108" s="86"/>
      <c r="O108" s="86"/>
      <c r="P108" s="86"/>
      <c r="Q108" s="86"/>
      <c r="R108" s="6"/>
      <c r="S108" s="6"/>
      <c r="T108" s="6"/>
      <c r="U108" s="86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8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6"/>
      <c r="S109" s="6"/>
      <c r="T109" s="6"/>
      <c r="U109" s="86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8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6"/>
      <c r="S110" s="6"/>
      <c r="T110" s="6"/>
      <c r="U110" s="86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8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6"/>
      <c r="S111" s="6"/>
      <c r="T111" s="6"/>
      <c r="U111" s="86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8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6"/>
      <c r="S112" s="6"/>
      <c r="T112" s="6"/>
      <c r="U112" s="86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8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6"/>
      <c r="S113" s="6"/>
      <c r="T113" s="6"/>
      <c r="U113" s="86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8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6"/>
      <c r="S114" s="6"/>
      <c r="T114" s="6"/>
      <c r="U114" s="86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8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6"/>
      <c r="S115" s="6"/>
      <c r="T115" s="6"/>
      <c r="U115" s="86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8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6"/>
      <c r="S116" s="6"/>
      <c r="T116" s="6"/>
      <c r="U116" s="86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6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6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6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6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6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6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6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6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6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6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6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6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6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6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6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6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6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6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6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6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6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6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6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6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6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6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6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6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6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6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6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6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6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6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N15" activeCellId="0" sqref="N15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25.92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17.4"/>
    <col collapsed="false" customWidth="true" hidden="false" outlineLevel="0" max="5" min="5" style="27" width="10.71"/>
    <col collapsed="false" customWidth="true" hidden="false" outlineLevel="0" max="6" min="6" style="27" width="2"/>
    <col collapsed="false" customWidth="true" hidden="false" outlineLevel="0" max="10" min="7" style="27" width="16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5" min="13" style="27" width="9.13"/>
    <col collapsed="false" customWidth="true" hidden="false" outlineLevel="0" max="16" min="16" style="27" width="16.41"/>
    <col collapsed="false" customWidth="true" hidden="false" outlineLevel="0" max="18" min="17" style="27" width="15.42"/>
    <col collapsed="false" customWidth="true" hidden="false" outlineLevel="0" max="19" min="19" style="27" width="26.42"/>
    <col collapsed="false" customWidth="true" hidden="false" outlineLevel="0" max="20" min="20" style="27" width="16.14"/>
    <col collapsed="false" customWidth="true" hidden="false" outlineLevel="0" max="26" min="21" style="27" width="12.42"/>
    <col collapsed="false" customWidth="false" hidden="false" outlineLevel="0" max="1024" min="27" style="27" width="9.13"/>
  </cols>
  <sheetData>
    <row r="1" customFormat="false" ht="3" hidden="false" customHeight="true" outlineLevel="0" collapsed="false">
      <c r="A1" s="91" t="s">
        <v>0</v>
      </c>
    </row>
    <row r="2" customFormat="false" ht="27.75" hidden="false" customHeight="true" outlineLevel="0" collapsed="false">
      <c r="A2" s="91" t="s">
        <v>86</v>
      </c>
      <c r="C2" s="92"/>
      <c r="D2" s="93" t="s">
        <v>87</v>
      </c>
      <c r="E2" s="93"/>
      <c r="F2" s="93"/>
      <c r="G2" s="93"/>
      <c r="H2" s="93"/>
      <c r="I2" s="93"/>
      <c r="J2" s="93"/>
      <c r="K2" s="93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1" t="s">
        <v>88</v>
      </c>
      <c r="C3" s="94"/>
      <c r="D3" s="95" t="s">
        <v>89</v>
      </c>
      <c r="E3" s="95"/>
      <c r="F3" s="96"/>
      <c r="G3" s="96"/>
      <c r="H3" s="96"/>
      <c r="I3" s="96"/>
      <c r="J3" s="96"/>
      <c r="K3" s="97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1" t="s">
        <v>90</v>
      </c>
      <c r="C4" s="98"/>
      <c r="D4" s="14"/>
      <c r="E4" s="14"/>
      <c r="F4" s="14"/>
      <c r="G4" s="14"/>
      <c r="H4" s="14"/>
      <c r="I4" s="14"/>
      <c r="J4" s="14"/>
      <c r="K4" s="99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1" t="s">
        <v>91</v>
      </c>
      <c r="C5" s="98"/>
      <c r="D5" s="62" t="s">
        <v>92</v>
      </c>
      <c r="E5" s="14"/>
      <c r="F5" s="14"/>
      <c r="G5" s="100" t="str">
        <f aca="false">A2</f>
        <v>#function[solita.etp.service.energiatodistus-pdf/fn--29190]</v>
      </c>
      <c r="H5" s="30"/>
      <c r="I5" s="14"/>
      <c r="J5" s="14"/>
      <c r="K5" s="99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1" t="s">
        <v>93</v>
      </c>
      <c r="C6" s="98"/>
      <c r="D6" s="62" t="s">
        <v>94</v>
      </c>
      <c r="E6" s="14"/>
      <c r="F6" s="14"/>
      <c r="G6" s="101" t="str">
        <f aca="false">A4</f>
        <v>[:lahtotiedot :lammitys :kuvaus-sv]</v>
      </c>
      <c r="H6" s="101"/>
      <c r="I6" s="101"/>
      <c r="J6" s="101"/>
      <c r="K6" s="101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1" t="s">
        <v>95</v>
      </c>
      <c r="C7" s="98"/>
      <c r="D7" s="62" t="s">
        <v>96</v>
      </c>
      <c r="E7" s="14"/>
      <c r="F7" s="14"/>
      <c r="G7" s="102" t="str">
        <f aca="false">A6</f>
        <v>[:lahtotiedot :ilmanvaihto :kuvaus-sv]</v>
      </c>
      <c r="H7" s="102"/>
      <c r="I7" s="102"/>
      <c r="J7" s="102"/>
      <c r="K7" s="102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1" t="s">
        <v>97</v>
      </c>
      <c r="C8" s="98"/>
      <c r="D8" s="14"/>
      <c r="E8" s="14"/>
      <c r="F8" s="14"/>
      <c r="G8" s="14"/>
      <c r="H8" s="14"/>
      <c r="I8" s="14"/>
      <c r="J8" s="14"/>
      <c r="K8" s="99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1" t="s">
        <v>98</v>
      </c>
      <c r="C9" s="92"/>
      <c r="D9" s="103" t="s">
        <v>99</v>
      </c>
      <c r="E9" s="103"/>
      <c r="F9" s="103"/>
      <c r="G9" s="104" t="s">
        <v>100</v>
      </c>
      <c r="H9" s="104"/>
      <c r="I9" s="105" t="s">
        <v>101</v>
      </c>
      <c r="J9" s="105" t="s">
        <v>102</v>
      </c>
      <c r="K9" s="105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1" t="s">
        <v>103</v>
      </c>
      <c r="C10" s="98"/>
      <c r="D10" s="103"/>
      <c r="E10" s="103"/>
      <c r="F10" s="103"/>
      <c r="G10" s="104"/>
      <c r="H10" s="104"/>
      <c r="I10" s="105"/>
      <c r="J10" s="105"/>
      <c r="K10" s="105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1" t="s">
        <v>104</v>
      </c>
      <c r="C11" s="106"/>
      <c r="D11" s="103"/>
      <c r="E11" s="103"/>
      <c r="F11" s="103"/>
      <c r="G11" s="104"/>
      <c r="H11" s="104"/>
      <c r="I11" s="105"/>
      <c r="J11" s="105"/>
      <c r="K11" s="105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1" t="s">
        <v>105</v>
      </c>
      <c r="C12" s="107"/>
      <c r="D12" s="108"/>
      <c r="E12" s="108"/>
      <c r="F12" s="108"/>
      <c r="G12" s="109" t="s">
        <v>106</v>
      </c>
      <c r="H12" s="110" t="s">
        <v>107</v>
      </c>
      <c r="I12" s="111" t="s">
        <v>108</v>
      </c>
      <c r="J12" s="110" t="s">
        <v>107</v>
      </c>
      <c r="K12" s="11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1" t="s">
        <v>109</v>
      </c>
      <c r="C13" s="98"/>
      <c r="D13" s="14"/>
      <c r="E13" s="14"/>
      <c r="F13" s="14"/>
      <c r="G13" s="112"/>
      <c r="H13" s="112"/>
      <c r="I13" s="112"/>
      <c r="J13" s="39"/>
      <c r="K13" s="113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1" t="s">
        <v>110</v>
      </c>
      <c r="C14" s="98"/>
      <c r="D14" s="114"/>
      <c r="E14" s="114"/>
      <c r="F14" s="14"/>
      <c r="G14" s="115"/>
      <c r="H14" s="116" t="str">
        <f aca="false">IF(ISNUMBER(G14/'3) E-luvun laskennan lähtöt.'!$G$7),CEILING(G14/'3) E-luvun laskennan lähtöt.'!$G$7,1),"")</f>
        <v/>
      </c>
      <c r="I14" s="117"/>
      <c r="J14" s="118" t="str">
        <f aca="false">IF(ISNUMBER(G14*I14/'3) E-luvun laskennan lähtöt.'!$G$7),CEILING(G14*I14/'3) E-luvun laskennan lähtöt.'!$G$7,1),"")</f>
        <v/>
      </c>
      <c r="K14" s="118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1" t="s">
        <v>111</v>
      </c>
      <c r="C15" s="98"/>
      <c r="D15" s="119" t="s">
        <v>112</v>
      </c>
      <c r="E15" s="119"/>
      <c r="F15" s="14"/>
      <c r="G15" s="115" t="str">
        <f aca="false">A7</f>
        <v>[:tulokset :kaytettavat-energiamuodot :kaukolampo]</v>
      </c>
      <c r="H15" s="116" t="str">
        <f aca="false">A8</f>
        <v>[:tulokset :kaytettavat-energiamuodot :kaukolampo-nettoala]</v>
      </c>
      <c r="I15" s="116" t="str">
        <f aca="false">A9</f>
        <v>[:tulokset :kaytettavat-energiamuodot :kaukolampo-kerroin]</v>
      </c>
      <c r="J15" s="118" t="str">
        <f aca="false">A10</f>
        <v>[:tulokset :kaytettavat-energiamuodot :kaukolampo-nettoala-kertoimella]</v>
      </c>
      <c r="K15" s="118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1" t="s">
        <v>113</v>
      </c>
      <c r="C16" s="98"/>
      <c r="D16" s="119" t="s">
        <v>114</v>
      </c>
      <c r="E16" s="119"/>
      <c r="F16" s="14"/>
      <c r="G16" s="115" t="str">
        <f aca="false">A11</f>
        <v>[:tulokset :kaytettavat-energiamuodot :sahko]</v>
      </c>
      <c r="H16" s="116" t="str">
        <f aca="false">A12</f>
        <v>[:tulokset :kaytettavat-energiamuodot :sahko-nettoala]</v>
      </c>
      <c r="I16" s="116" t="str">
        <f aca="false">A13</f>
        <v>[:tulokset :kaytettavat-energiamuodot :sahko-kerroin]</v>
      </c>
      <c r="J16" s="118" t="str">
        <f aca="false">A14</f>
        <v>[:tulokset :kaytettavat-energiamuodot :sahko-nettoala-kertoimella]</v>
      </c>
      <c r="K16" s="118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1" t="s">
        <v>115</v>
      </c>
      <c r="C17" s="98"/>
      <c r="D17" s="119" t="s">
        <v>116</v>
      </c>
      <c r="E17" s="119"/>
      <c r="F17" s="14"/>
      <c r="G17" s="120" t="str">
        <f aca="false">A15</f>
        <v>[:tulokset :kaytettavat-energiamuodot :uusiutuva-polttoaine]</v>
      </c>
      <c r="H17" s="120" t="str">
        <f aca="false">A16</f>
        <v>[:tulokset :kaytettavat-energiamuodot :uusiutuva-polttoaine-nettoala]</v>
      </c>
      <c r="I17" s="116" t="str">
        <f aca="false">A17</f>
        <v>[:tulokset :kaytettavat-energiamuodot :uusiutuva-polttoaine-kerroin]</v>
      </c>
      <c r="J17" s="118" t="str">
        <f aca="false">A18</f>
        <v>[:tulokset :kaytettavat-energiamuodot :uusiutuva-polttoaine-nettoala-kertoimella]</v>
      </c>
      <c r="K17" s="118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1" t="s">
        <v>117</v>
      </c>
      <c r="C18" s="98"/>
      <c r="D18" s="119" t="s">
        <v>118</v>
      </c>
      <c r="E18" s="119"/>
      <c r="F18" s="14"/>
      <c r="G18" s="115" t="str">
        <f aca="false">A19</f>
        <v>[:tulokset :kaytettavat-energiamuodot :fossiilinen-polttoaine]</v>
      </c>
      <c r="H18" s="116" t="str">
        <f aca="false">A20</f>
        <v>[:tulokset :kaytettavat-energiamuodot :fossiilinen-polttoaine-nettoala]</v>
      </c>
      <c r="I18" s="116" t="str">
        <f aca="false">A21</f>
        <v>[:tulokset :kaytettavat-energiamuodot :fossiilinen-polttoaine-kerroin]</v>
      </c>
      <c r="J18" s="118" t="str">
        <f aca="false">A22</f>
        <v>[:tulokset :kaytettavat-energiamuodot :fossiilinen-polttoaine-nettoala-kertoimella]</v>
      </c>
      <c r="K18" s="118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1" t="s">
        <v>119</v>
      </c>
      <c r="C19" s="98"/>
      <c r="D19" s="119" t="s">
        <v>120</v>
      </c>
      <c r="E19" s="119"/>
      <c r="F19" s="14"/>
      <c r="G19" s="115" t="str">
        <f aca="false">A23</f>
        <v>[:tulokset :kaytettavat-energiamuodot :kaukojaahdytys]</v>
      </c>
      <c r="H19" s="116" t="str">
        <f aca="false">A24</f>
        <v>[:tulokset :kaytettavat-energiamuodot :kaukojaahdytys-nettoala]</v>
      </c>
      <c r="I19" s="116" t="str">
        <f aca="false">A25</f>
        <v>[:tulokset :kaytettavat-energiamuodot :kaukojaahdytys-kerroin]</v>
      </c>
      <c r="J19" s="118" t="str">
        <f aca="false">A26</f>
        <v>[:tulokset :kaytettavat-energiamuodot :kaukojaahdytys-nettoala-kertoimella]</v>
      </c>
      <c r="K19" s="118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1" t="s">
        <v>121</v>
      </c>
      <c r="C20" s="98"/>
      <c r="D20" s="121" t="str">
        <f aca="false">A27</f>
        <v>[:tulokset :kaytettavat-energiamuodot :muu 0 :nimi]</v>
      </c>
      <c r="E20" s="121"/>
      <c r="F20" s="122"/>
      <c r="G20" s="123" t="str">
        <f aca="false">A28</f>
        <v>[:tulokset :kaytettavat-energiamuodot :muu 0 :ostoenergia]</v>
      </c>
      <c r="H20" s="124" t="str">
        <f aca="false">A29</f>
        <v>[:tulokset :kaytettavat-energiamuodot :muu 0 :ostoenergia-nettoala]</v>
      </c>
      <c r="I20" s="124" t="str">
        <f aca="false">A30</f>
        <v>[:tulokset :kaytettavat-energiamuodot :muu 0 :muotokerroin]</v>
      </c>
      <c r="J20" s="118" t="str">
        <f aca="false">A31</f>
        <v>[:tulokset :kaytettavat-energiamuodot :muu 0 :ostoenergia-nettoala-kertoimella]</v>
      </c>
      <c r="K20" s="118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1" t="s">
        <v>122</v>
      </c>
      <c r="C21" s="98"/>
      <c r="D21" s="121" t="str">
        <f aca="false">A32</f>
        <v>[:tulokset :kaytettavat-energiamuodot :muu 1 :nimi]</v>
      </c>
      <c r="E21" s="121"/>
      <c r="F21" s="122"/>
      <c r="G21" s="123" t="str">
        <f aca="false">A33</f>
        <v>[:tulokset :kaytettavat-energiamuodot :muu 1 :ostoenergia]</v>
      </c>
      <c r="H21" s="124" t="str">
        <f aca="false">A34</f>
        <v>[:tulokset :kaytettavat-energiamuodot :muu 1 :ostoenergia-nettoala]</v>
      </c>
      <c r="I21" s="124" t="str">
        <f aca="false">A35</f>
        <v>[:tulokset :kaytettavat-energiamuodot :muu 1 :muotokerroin]</v>
      </c>
      <c r="J21" s="118" t="str">
        <f aca="false">A36</f>
        <v>[:tulokset :kaytettavat-energiamuodot :muu 1 :ostoenergia-nettoala-kertoimella]</v>
      </c>
      <c r="K21" s="118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1" t="s">
        <v>123</v>
      </c>
      <c r="C22" s="98"/>
      <c r="D22" s="121" t="str">
        <f aca="false">A37</f>
        <v>[:tulokset :kaytettavat-energiamuodot :muu 2 :nimi]</v>
      </c>
      <c r="E22" s="121"/>
      <c r="F22" s="122"/>
      <c r="G22" s="123" t="str">
        <f aca="false">A38</f>
        <v>[:tulokset :kaytettavat-energiamuodot :muu 2 :ostoenergia]</v>
      </c>
      <c r="H22" s="124" t="str">
        <f aca="false">A39</f>
        <v>[:tulokset :kaytettavat-energiamuodot :muu 2 :ostoenergia-nettoala]</v>
      </c>
      <c r="I22" s="124" t="str">
        <f aca="false">A40</f>
        <v>[:tulokset :kaytettavat-energiamuodot :muu 2 :muotokerroin]</v>
      </c>
      <c r="J22" s="118" t="str">
        <f aca="false">A41</f>
        <v>[:tulokset :kaytettavat-energiamuodot :muu 2 :ostoenergia-nettoala-kertoimella]</v>
      </c>
      <c r="K22" s="118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1" t="s">
        <v>124</v>
      </c>
      <c r="C23" s="107"/>
      <c r="D23" s="125" t="s">
        <v>125</v>
      </c>
      <c r="E23" s="125"/>
      <c r="F23" s="108"/>
      <c r="G23" s="126"/>
      <c r="H23" s="126"/>
      <c r="I23" s="127"/>
      <c r="J23" s="128" t="str">
        <f aca="false">A42</f>
        <v>[:tulokset :e-luku]</v>
      </c>
      <c r="K23" s="128"/>
      <c r="L23" s="39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1" t="s">
        <v>126</v>
      </c>
      <c r="C24" s="98"/>
      <c r="D24" s="129"/>
      <c r="E24" s="129"/>
      <c r="F24" s="14"/>
      <c r="G24" s="39"/>
      <c r="H24" s="39"/>
      <c r="I24" s="39"/>
      <c r="J24" s="14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1" t="s">
        <v>127</v>
      </c>
      <c r="C25" s="94"/>
      <c r="D25" s="95" t="s">
        <v>128</v>
      </c>
      <c r="E25" s="95"/>
      <c r="F25" s="96"/>
      <c r="G25" s="96"/>
      <c r="H25" s="96"/>
      <c r="I25" s="96"/>
      <c r="J25" s="96"/>
      <c r="K25" s="97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1" t="s">
        <v>129</v>
      </c>
      <c r="C26" s="98"/>
      <c r="D26" s="14"/>
      <c r="E26" s="14"/>
      <c r="F26" s="14"/>
      <c r="G26" s="14"/>
      <c r="H26" s="14"/>
      <c r="I26" s="14"/>
      <c r="J26" s="14"/>
      <c r="K26" s="99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1" t="s">
        <v>130</v>
      </c>
      <c r="C27" s="98"/>
      <c r="D27" s="62" t="s">
        <v>131</v>
      </c>
      <c r="E27" s="62"/>
      <c r="F27" s="14"/>
      <c r="H27" s="131" t="str">
        <f aca="false">A44</f>
        <v>[:tulokset :e-luokka-info :luokittelu :label-sv]</v>
      </c>
      <c r="I27" s="39"/>
      <c r="J27" s="14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1" t="s">
        <v>132</v>
      </c>
      <c r="C28" s="98"/>
      <c r="D28" s="62"/>
      <c r="E28" s="129"/>
      <c r="F28" s="14"/>
      <c r="H28" s="39"/>
      <c r="I28" s="39"/>
      <c r="J28" s="14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1" t="s">
        <v>133</v>
      </c>
      <c r="C29" s="98"/>
      <c r="D29" s="62" t="s">
        <v>134</v>
      </c>
      <c r="E29" s="62"/>
      <c r="F29" s="14"/>
      <c r="H29" s="132" t="str">
        <f aca="false">A45</f>
        <v>#function[solita.etp.service.energiatodistus-pdf/fn--29192]</v>
      </c>
      <c r="I29" s="133" t="str">
        <f aca="false">A46</f>
        <v>#function[solita.etp.service.energiatodistus-pdf/fn--29195]</v>
      </c>
      <c r="J29" s="134" t="str">
        <f aca="false">A47</f>
        <v>#function[solita.etp.service.energiatodistus-pdf/fn--29198]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1" t="s">
        <v>135</v>
      </c>
      <c r="C30" s="98"/>
      <c r="D30" s="62"/>
      <c r="E30" s="62"/>
      <c r="F30" s="14"/>
      <c r="H30" s="135" t="str">
        <f aca="false">A48</f>
        <v>#function[solita.etp.service.energiatodistus-pdf/fn--29201]</v>
      </c>
      <c r="I30" s="136" t="str">
        <f aca="false">A49</f>
        <v>#function[solita.etp.service.energiatodistus-pdf/fn--29204]</v>
      </c>
      <c r="J30" s="137" t="str">
        <f aca="false">A50</f>
        <v>#function[solita.etp.service.energiatodistus-pdf/fn--29207]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1" t="s">
        <v>136</v>
      </c>
      <c r="C31" s="98"/>
      <c r="D31" s="62"/>
      <c r="E31" s="62"/>
      <c r="F31" s="14"/>
      <c r="H31" s="138" t="str">
        <f aca="false">A51</f>
        <v>#function[solita.etp.service.energiatodistus-pdf/fn--29210]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1" t="s">
        <v>137</v>
      </c>
      <c r="C32" s="98"/>
      <c r="D32" s="62"/>
      <c r="E32" s="62"/>
      <c r="F32" s="14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1" t="s">
        <v>138</v>
      </c>
      <c r="C33" s="98"/>
      <c r="D33" s="62" t="s">
        <v>139</v>
      </c>
      <c r="E33" s="62"/>
      <c r="F33" s="14"/>
      <c r="H33" s="141" t="str">
        <f aca="false">A52</f>
        <v>[:tulokset :e-luokka-info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1" t="s">
        <v>140</v>
      </c>
      <c r="C34" s="98"/>
      <c r="D34" s="129"/>
      <c r="E34" s="129"/>
      <c r="F34" s="14"/>
      <c r="G34" s="142"/>
      <c r="H34" s="142"/>
      <c r="I34" s="39"/>
      <c r="J34" s="14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1" t="s">
        <v>141</v>
      </c>
      <c r="C35" s="98"/>
      <c r="D35" s="143" t="s">
        <v>142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1" t="s">
        <v>143</v>
      </c>
      <c r="C36" s="98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1" t="s">
        <v>144</v>
      </c>
      <c r="C37" s="98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1" t="s">
        <v>145</v>
      </c>
      <c r="C38" s="98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1" t="s">
        <v>146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1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1" t="s">
        <v>148</v>
      </c>
      <c r="C41" s="148"/>
      <c r="D41" s="149" t="s">
        <v>149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1" t="s">
        <v>21</v>
      </c>
      <c r="C42" s="94"/>
      <c r="D42" s="95" t="s">
        <v>150</v>
      </c>
      <c r="E42" s="95"/>
      <c r="F42" s="96"/>
      <c r="G42" s="96"/>
      <c r="H42" s="96"/>
      <c r="I42" s="96"/>
      <c r="J42" s="96"/>
      <c r="K42" s="97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151</v>
      </c>
      <c r="C43" s="152"/>
      <c r="D43" s="24" t="s">
        <v>152</v>
      </c>
      <c r="E43" s="5"/>
      <c r="F43" s="5"/>
      <c r="G43" s="5"/>
      <c r="H43" s="27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1" t="s">
        <v>153</v>
      </c>
      <c r="C44" s="98"/>
      <c r="D44" s="14"/>
      <c r="E44" s="14"/>
      <c r="F44" s="14"/>
      <c r="G44" s="14"/>
      <c r="H44" s="14"/>
      <c r="I44" s="14"/>
      <c r="J44" s="14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1" t="s">
        <v>154</v>
      </c>
      <c r="C45" s="98"/>
      <c r="D45" s="155" t="str">
        <f aca="false">A54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1" t="s">
        <v>155</v>
      </c>
      <c r="C46" s="98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1" t="s">
        <v>156</v>
      </c>
      <c r="C47" s="98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1" t="s">
        <v>157</v>
      </c>
      <c r="C48" s="98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A49" s="91" t="s">
        <v>158</v>
      </c>
      <c r="C49" s="98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A50" s="91" t="s">
        <v>159</v>
      </c>
      <c r="C50" s="98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A51" s="91" t="s">
        <v>160</v>
      </c>
      <c r="C51" s="98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A52" s="91" t="s">
        <v>161</v>
      </c>
      <c r="C52" s="98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A53" s="91" t="s">
        <v>162</v>
      </c>
      <c r="C53" s="98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A54" s="91" t="s">
        <v>163</v>
      </c>
      <c r="C54" s="98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8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8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8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8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8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8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8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8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8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8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8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8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8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8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8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164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2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68" colorId="64" zoomScale="100" zoomScaleNormal="100" zoomScalePageLayoutView="100" workbookViewId="0">
      <selection pane="topLeft" activeCell="F81" activeCellId="0" sqref="F81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9</v>
      </c>
      <c r="B2" s="160"/>
      <c r="C2" s="163"/>
      <c r="D2" s="164" t="s">
        <v>165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10</v>
      </c>
      <c r="B3" s="86"/>
      <c r="C3" s="167"/>
      <c r="D3" s="95" t="s">
        <v>166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7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167</v>
      </c>
      <c r="C5" s="173"/>
      <c r="D5" s="174" t="s">
        <v>168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169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170</v>
      </c>
      <c r="C7" s="173"/>
      <c r="D7" s="174" t="s">
        <v>171</v>
      </c>
      <c r="E7" s="29" t="str">
        <f aca="false">A4</f>
        <v>[:perustiedot :valmistumisvuosi]</v>
      </c>
      <c r="F7" s="174" t="s">
        <v>92</v>
      </c>
      <c r="G7" s="177" t="str">
        <f aca="false">A5</f>
        <v>[:lahtotiedot :lammitetty-nettoala]</v>
      </c>
      <c r="H7" s="174" t="s">
        <v>172</v>
      </c>
      <c r="I7" s="176"/>
    </row>
    <row r="8" customFormat="false" ht="6" hidden="false" customHeight="true" outlineLevel="0" collapsed="false">
      <c r="A8" s="159" t="s">
        <v>173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174</v>
      </c>
      <c r="B9" s="86"/>
      <c r="C9" s="167"/>
      <c r="D9" s="95" t="s">
        <v>175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176</v>
      </c>
      <c r="C10" s="173"/>
      <c r="D10" s="174"/>
      <c r="E10" s="179"/>
      <c r="F10" s="174" t="s">
        <v>177</v>
      </c>
      <c r="G10" s="171"/>
      <c r="H10" s="178"/>
      <c r="I10" s="176"/>
    </row>
    <row r="11" customFormat="false" ht="14.9" hidden="false" customHeight="false" outlineLevel="0" collapsed="false">
      <c r="A11" s="159" t="s">
        <v>178</v>
      </c>
      <c r="C11" s="173"/>
      <c r="D11" s="174" t="s">
        <v>179</v>
      </c>
      <c r="E11" s="180"/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180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181</v>
      </c>
      <c r="C13" s="173"/>
      <c r="D13" s="171"/>
      <c r="E13" s="181" t="s">
        <v>36</v>
      </c>
      <c r="F13" s="181" t="s">
        <v>182</v>
      </c>
      <c r="G13" s="181" t="s">
        <v>183</v>
      </c>
      <c r="H13" s="182" t="s">
        <v>184</v>
      </c>
      <c r="I13" s="176"/>
    </row>
    <row r="14" customFormat="false" ht="12.8" hidden="false" customHeight="false" outlineLevel="0" collapsed="false">
      <c r="A14" s="159" t="s">
        <v>185</v>
      </c>
      <c r="C14" s="173"/>
      <c r="D14" s="171"/>
      <c r="E14" s="183" t="s">
        <v>172</v>
      </c>
      <c r="F14" s="183" t="s">
        <v>186</v>
      </c>
      <c r="G14" s="183" t="s">
        <v>187</v>
      </c>
      <c r="H14" s="184" t="s">
        <v>188</v>
      </c>
      <c r="I14" s="176"/>
    </row>
    <row r="15" customFormat="false" ht="6" hidden="false" customHeight="true" outlineLevel="0" collapsed="false">
      <c r="A15" s="159" t="s">
        <v>189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190</v>
      </c>
      <c r="C16" s="173"/>
      <c r="D16" s="187" t="s">
        <v>191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192</v>
      </c>
      <c r="C17" s="173"/>
      <c r="D17" s="187" t="s">
        <v>193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194</v>
      </c>
      <c r="C18" s="173"/>
      <c r="D18" s="187" t="s">
        <v>195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196</v>
      </c>
      <c r="C19" s="173"/>
      <c r="D19" s="187" t="s">
        <v>197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198</v>
      </c>
      <c r="C20" s="173"/>
      <c r="D20" s="187" t="s">
        <v>199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200</v>
      </c>
      <c r="C21" s="173"/>
      <c r="D21" s="187" t="s">
        <v>201</v>
      </c>
      <c r="E21" s="192" t="s">
        <v>108</v>
      </c>
      <c r="F21" s="192" t="s">
        <v>108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202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203</v>
      </c>
      <c r="B23" s="86"/>
      <c r="C23" s="167"/>
      <c r="D23" s="193" t="s">
        <v>204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205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206</v>
      </c>
      <c r="C25" s="173"/>
      <c r="D25" s="171"/>
      <c r="E25" s="181" t="s">
        <v>36</v>
      </c>
      <c r="F25" s="181" t="s">
        <v>182</v>
      </c>
      <c r="G25" s="194" t="s">
        <v>207</v>
      </c>
      <c r="H25" s="195"/>
      <c r="I25" s="176"/>
      <c r="L25" s="166"/>
    </row>
    <row r="26" customFormat="false" ht="12.8" hidden="false" customHeight="false" outlineLevel="0" collapsed="false">
      <c r="A26" s="159" t="s">
        <v>208</v>
      </c>
      <c r="C26" s="173"/>
      <c r="D26" s="171"/>
      <c r="E26" s="183" t="s">
        <v>172</v>
      </c>
      <c r="F26" s="183" t="s">
        <v>186</v>
      </c>
      <c r="G26" s="183" t="s">
        <v>108</v>
      </c>
      <c r="H26" s="195"/>
      <c r="I26" s="176"/>
    </row>
    <row r="27" customFormat="false" ht="6" hidden="false" customHeight="true" outlineLevel="0" collapsed="false">
      <c r="A27" s="159" t="s">
        <v>209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210</v>
      </c>
      <c r="C28" s="173"/>
      <c r="D28" s="196" t="s">
        <v>211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212</v>
      </c>
      <c r="C29" s="173"/>
      <c r="D29" s="196" t="s">
        <v>213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214</v>
      </c>
      <c r="C30" s="173"/>
      <c r="D30" s="196" t="s">
        <v>215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216</v>
      </c>
      <c r="C31" s="173"/>
      <c r="D31" s="196" t="s">
        <v>217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218</v>
      </c>
      <c r="C32" s="173"/>
      <c r="D32" s="196" t="s">
        <v>219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220</v>
      </c>
      <c r="C33" s="173"/>
      <c r="D33" s="196" t="s">
        <v>221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222</v>
      </c>
      <c r="C34" s="173"/>
      <c r="D34" s="196" t="s">
        <v>223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224</v>
      </c>
      <c r="C35" s="173"/>
      <c r="D35" s="196" t="s">
        <v>225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226</v>
      </c>
      <c r="C36" s="173"/>
      <c r="D36" s="178"/>
      <c r="E36" s="178"/>
      <c r="F36" s="178"/>
      <c r="G36" s="197" t="s">
        <v>227</v>
      </c>
      <c r="H36" s="178"/>
      <c r="I36" s="176"/>
    </row>
    <row r="37" customFormat="false" ht="12.8" hidden="false" customHeight="false" outlineLevel="0" collapsed="false">
      <c r="A37" s="159" t="s">
        <v>228</v>
      </c>
      <c r="B37" s="86"/>
      <c r="C37" s="167"/>
      <c r="D37" s="198" t="s">
        <v>229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230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231</v>
      </c>
      <c r="C39" s="173"/>
      <c r="D39" s="187" t="s">
        <v>232</v>
      </c>
      <c r="E39" s="200" t="str">
        <f aca="false">A54</f>
        <v>[:lahtotiedot :ilmanvaihto :kuvaus-sv]</v>
      </c>
      <c r="F39" s="200"/>
      <c r="G39" s="200"/>
      <c r="H39" s="200"/>
      <c r="I39" s="176"/>
      <c r="K39" s="27"/>
    </row>
    <row r="40" customFormat="false" ht="6" hidden="false" customHeight="true" outlineLevel="0" collapsed="false">
      <c r="A40" s="159" t="s">
        <v>233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234</v>
      </c>
      <c r="C41" s="173"/>
      <c r="D41" s="171"/>
      <c r="E41" s="201" t="s">
        <v>235</v>
      </c>
      <c r="F41" s="202" t="s">
        <v>236</v>
      </c>
      <c r="G41" s="202" t="s">
        <v>237</v>
      </c>
      <c r="H41" s="202" t="s">
        <v>238</v>
      </c>
      <c r="I41" s="176"/>
      <c r="K41" s="27"/>
    </row>
    <row r="42" customFormat="false" ht="12.8" hidden="false" customHeight="false" outlineLevel="0" collapsed="false">
      <c r="A42" s="159" t="s">
        <v>239</v>
      </c>
      <c r="C42" s="173"/>
      <c r="D42" s="171"/>
      <c r="E42" s="203" t="s">
        <v>240</v>
      </c>
      <c r="F42" s="204" t="s">
        <v>241</v>
      </c>
      <c r="G42" s="204" t="s">
        <v>242</v>
      </c>
      <c r="H42" s="205"/>
      <c r="I42" s="176"/>
      <c r="K42" s="27"/>
    </row>
    <row r="43" customFormat="false" ht="12.8" hidden="false" customHeight="false" outlineLevel="0" collapsed="false">
      <c r="A43" s="159" t="s">
        <v>243</v>
      </c>
      <c r="C43" s="173"/>
      <c r="D43" s="171"/>
      <c r="E43" s="183" t="s">
        <v>244</v>
      </c>
      <c r="F43" s="183" t="s">
        <v>245</v>
      </c>
      <c r="G43" s="183" t="s">
        <v>108</v>
      </c>
      <c r="H43" s="206" t="s">
        <v>246</v>
      </c>
      <c r="I43" s="176"/>
    </row>
    <row r="44" customFormat="false" ht="6" hidden="false" customHeight="true" outlineLevel="0" collapsed="false">
      <c r="A44" s="159" t="s">
        <v>247</v>
      </c>
      <c r="C44" s="173"/>
      <c r="D44" s="171"/>
      <c r="E44" s="181"/>
      <c r="F44" s="181"/>
      <c r="G44" s="181"/>
      <c r="H44" s="205"/>
      <c r="I44" s="176"/>
    </row>
    <row r="45" customFormat="false" ht="12.8" hidden="false" customHeight="false" outlineLevel="0" collapsed="false">
      <c r="A45" s="159" t="s">
        <v>248</v>
      </c>
      <c r="C45" s="173"/>
      <c r="D45" s="187" t="s">
        <v>249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7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250</v>
      </c>
      <c r="C46" s="173"/>
      <c r="D46" s="187" t="s">
        <v>251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108</v>
      </c>
      <c r="H46" s="208" t="s">
        <v>108</v>
      </c>
      <c r="I46" s="176"/>
    </row>
    <row r="47" customFormat="false" ht="12.8" hidden="false" customHeight="false" outlineLevel="0" collapsed="false">
      <c r="A47" s="159" t="s">
        <v>252</v>
      </c>
      <c r="C47" s="173"/>
      <c r="D47" s="209" t="s">
        <v>229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108</v>
      </c>
      <c r="H47" s="210" t="s">
        <v>108</v>
      </c>
      <c r="I47" s="176"/>
    </row>
    <row r="48" customFormat="false" ht="6" hidden="false" customHeight="true" outlineLevel="0" collapsed="false">
      <c r="A48" s="159" t="s">
        <v>253</v>
      </c>
      <c r="C48" s="173"/>
      <c r="D48" s="211"/>
      <c r="E48" s="212"/>
      <c r="F48" s="212"/>
      <c r="G48" s="212"/>
      <c r="H48" s="213"/>
      <c r="I48" s="176"/>
    </row>
    <row r="49" customFormat="false" ht="12.8" hidden="false" customHeight="false" outlineLevel="0" collapsed="false">
      <c r="A49" s="214" t="s">
        <v>254</v>
      </c>
      <c r="C49" s="173"/>
      <c r="D49" s="174" t="s">
        <v>255</v>
      </c>
      <c r="F49" s="0"/>
      <c r="G49" s="215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256</v>
      </c>
      <c r="C50" s="173"/>
      <c r="D50" s="174"/>
      <c r="E50" s="216"/>
      <c r="F50" s="216"/>
      <c r="G50" s="216"/>
      <c r="H50" s="217"/>
      <c r="I50" s="176"/>
    </row>
    <row r="51" customFormat="false" ht="12.8" hidden="false" customHeight="false" outlineLevel="0" collapsed="false">
      <c r="A51" s="159" t="s">
        <v>257</v>
      </c>
      <c r="B51" s="86"/>
      <c r="C51" s="167"/>
      <c r="D51" s="198" t="s">
        <v>258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259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91</v>
      </c>
      <c r="C53" s="173"/>
      <c r="D53" s="174" t="s">
        <v>260</v>
      </c>
      <c r="E53" s="200" t="str">
        <f aca="false">A64</f>
        <v>[:lahtotiedot :lammitys :kuvaus-fi]</v>
      </c>
      <c r="F53" s="200"/>
      <c r="G53" s="200"/>
      <c r="H53" s="200"/>
      <c r="I53" s="176"/>
    </row>
    <row r="54" customFormat="false" ht="6" hidden="false" customHeight="true" outlineLevel="0" collapsed="false">
      <c r="A54" s="159" t="s">
        <v>93</v>
      </c>
      <c r="C54" s="173"/>
      <c r="D54" s="178"/>
      <c r="E54" s="178"/>
      <c r="F54" s="178"/>
      <c r="G54" s="178"/>
      <c r="H54" s="178"/>
      <c r="I54" s="176"/>
    </row>
    <row r="55" customFormat="false" ht="14.25" hidden="false" customHeight="true" outlineLevel="0" collapsed="false">
      <c r="A55" s="159" t="s">
        <v>261</v>
      </c>
      <c r="C55" s="173"/>
      <c r="D55" s="218"/>
      <c r="E55" s="181" t="s">
        <v>262</v>
      </c>
      <c r="F55" s="219" t="s">
        <v>262</v>
      </c>
      <c r="G55" s="181" t="s">
        <v>263</v>
      </c>
      <c r="H55" s="205" t="s">
        <v>264</v>
      </c>
      <c r="I55" s="176"/>
    </row>
    <row r="56" customFormat="false" ht="12.8" hidden="false" customHeight="false" outlineLevel="0" collapsed="false">
      <c r="A56" s="159" t="s">
        <v>265</v>
      </c>
      <c r="C56" s="173"/>
      <c r="D56" s="171"/>
      <c r="E56" s="181" t="s">
        <v>266</v>
      </c>
      <c r="F56" s="219" t="s">
        <v>267</v>
      </c>
      <c r="G56" s="181"/>
      <c r="H56" s="205" t="s">
        <v>268</v>
      </c>
      <c r="I56" s="176"/>
    </row>
    <row r="57" customFormat="false" ht="12.8" hidden="false" customHeight="false" outlineLevel="0" collapsed="false">
      <c r="A57" s="159" t="s">
        <v>269</v>
      </c>
      <c r="C57" s="173"/>
      <c r="D57" s="171"/>
      <c r="E57" s="181" t="s">
        <v>108</v>
      </c>
      <c r="F57" s="181" t="s">
        <v>108</v>
      </c>
      <c r="G57" s="181" t="s">
        <v>108</v>
      </c>
      <c r="H57" s="184" t="s">
        <v>107</v>
      </c>
      <c r="I57" s="176"/>
    </row>
    <row r="58" customFormat="false" ht="6" hidden="false" customHeight="true" outlineLevel="0" collapsed="false">
      <c r="A58" s="159" t="s">
        <v>270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271</v>
      </c>
      <c r="C59" s="173"/>
      <c r="D59" s="174" t="s">
        <v>272</v>
      </c>
      <c r="E59" s="207" t="str">
        <f aca="false">A66</f>
        <v>[:lahtotiedot :lammitys :tilat-ja-iv :tuoton-hyotysuhde]</v>
      </c>
      <c r="F59" s="207" t="str">
        <f aca="false">A67</f>
        <v>[:lahtotiedot :lammitys :tilat-ja-iv :jaon-hyotysuhde]</v>
      </c>
      <c r="G59" s="188" t="str">
        <f aca="false">A68</f>
        <v>[:lahtotiedot :lammitys :tilat-ja-iv :lampokerroin]</v>
      </c>
      <c r="H59" s="188" t="str">
        <f aca="false">A69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273</v>
      </c>
      <c r="C60" s="173"/>
      <c r="D60" s="174" t="s">
        <v>274</v>
      </c>
      <c r="E60" s="207" t="str">
        <f aca="false">A70</f>
        <v>[:lahtotiedot :lammitys :lammin-kayttovesi :tuoton-hyotysuhde]</v>
      </c>
      <c r="F60" s="220" t="str">
        <f aca="false">A71</f>
        <v>[:lahtotiedot :lammitys :lammin-kayttovesi :jaon-hyotysuhde]</v>
      </c>
      <c r="G60" s="188" t="str">
        <f aca="false">A72</f>
        <v>[:lahtotiedot :lammitys :lammin-kayttovesi :lampokerroin]</v>
      </c>
      <c r="H60" s="188" t="str">
        <f aca="false">A73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275</v>
      </c>
      <c r="C61" s="173"/>
      <c r="D61" s="174"/>
      <c r="E61" s="221"/>
      <c r="F61" s="221"/>
      <c r="G61" s="221"/>
      <c r="H61" s="221"/>
      <c r="I61" s="176"/>
    </row>
    <row r="62" customFormat="false" ht="12.75" hidden="false" customHeight="true" outlineLevel="0" collapsed="false">
      <c r="A62" s="159" t="s">
        <v>276</v>
      </c>
      <c r="C62" s="173"/>
      <c r="D62" s="222" t="s">
        <v>277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278</v>
      </c>
      <c r="C63" s="173"/>
      <c r="D63" s="222" t="s">
        <v>279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88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90</v>
      </c>
      <c r="C65" s="173"/>
      <c r="D65" s="171"/>
      <c r="E65" s="205" t="s">
        <v>280</v>
      </c>
      <c r="F65" s="181" t="s">
        <v>281</v>
      </c>
      <c r="G65" s="181"/>
      <c r="H65" s="178"/>
      <c r="I65" s="176"/>
    </row>
    <row r="66" customFormat="false" ht="12.8" hidden="false" customHeight="false" outlineLevel="0" collapsed="false">
      <c r="A66" s="159" t="s">
        <v>282</v>
      </c>
      <c r="C66" s="173"/>
      <c r="D66" s="171"/>
      <c r="E66" s="184" t="s">
        <v>283</v>
      </c>
      <c r="F66" s="183" t="s">
        <v>284</v>
      </c>
      <c r="G66" s="181"/>
      <c r="H66" s="178"/>
      <c r="I66" s="176"/>
    </row>
    <row r="67" customFormat="false" ht="6" hidden="false" customHeight="true" outlineLevel="0" collapsed="false">
      <c r="A67" s="159" t="s">
        <v>285</v>
      </c>
      <c r="C67" s="173"/>
      <c r="D67" s="171"/>
      <c r="E67" s="205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286</v>
      </c>
      <c r="C68" s="173"/>
      <c r="D68" s="174" t="s">
        <v>287</v>
      </c>
      <c r="E68" s="223" t="str">
        <f aca="false">A74</f>
        <v>[:lahtotiedot :lammitys :takka :maara]</v>
      </c>
      <c r="F68" s="223" t="str">
        <f aca="false">A75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288</v>
      </c>
      <c r="C69" s="173"/>
      <c r="D69" s="174" t="s">
        <v>289</v>
      </c>
      <c r="E69" s="223" t="str">
        <f aca="false">A76</f>
        <v>[:lahtotiedot :lammitys :ilmanlampopumppu :maara]</v>
      </c>
      <c r="F69" s="223" t="str">
        <f aca="false">A77</f>
        <v>[:lahtotiedot :lammitys :ilmanlampopumppu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290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291</v>
      </c>
      <c r="B71" s="86"/>
      <c r="C71" s="167"/>
      <c r="D71" s="95" t="s">
        <v>292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293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294</v>
      </c>
      <c r="C73" s="173"/>
      <c r="D73" s="171"/>
      <c r="E73" s="224" t="s">
        <v>295</v>
      </c>
      <c r="F73" s="181"/>
      <c r="G73" s="181"/>
      <c r="H73" s="178"/>
      <c r="I73" s="176"/>
    </row>
    <row r="74" customFormat="false" ht="12.8" hidden="false" customHeight="false" outlineLevel="0" collapsed="false">
      <c r="A74" s="159" t="s">
        <v>296</v>
      </c>
      <c r="C74" s="173"/>
      <c r="D74" s="171"/>
      <c r="E74" s="184" t="s">
        <v>108</v>
      </c>
      <c r="F74" s="225"/>
      <c r="G74" s="226"/>
      <c r="H74" s="178"/>
      <c r="I74" s="176"/>
    </row>
    <row r="75" customFormat="false" ht="6" hidden="false" customHeight="true" outlineLevel="0" collapsed="false">
      <c r="A75" s="159" t="s">
        <v>297</v>
      </c>
      <c r="C75" s="173"/>
      <c r="D75" s="171"/>
      <c r="E75" s="205"/>
      <c r="F75" s="226"/>
      <c r="G75" s="226"/>
      <c r="H75" s="178"/>
      <c r="I75" s="176"/>
    </row>
    <row r="76" customFormat="false" ht="12.8" hidden="false" customHeight="false" outlineLevel="0" collapsed="false">
      <c r="A76" s="159" t="s">
        <v>298</v>
      </c>
      <c r="C76" s="173"/>
      <c r="D76" s="174" t="s">
        <v>292</v>
      </c>
      <c r="E76" s="188" t="str">
        <f aca="false">A78</f>
        <v>[:lahtotiedot :jaahdytysjarjestelma :jaahdytyskauden-painotettu-kylmakerroin]</v>
      </c>
      <c r="F76" s="221"/>
      <c r="G76" s="226"/>
      <c r="H76" s="178"/>
      <c r="I76" s="176"/>
      <c r="L76" s="199"/>
    </row>
    <row r="77" customFormat="false" ht="6" hidden="false" customHeight="true" outlineLevel="0" collapsed="false">
      <c r="A77" s="159" t="s">
        <v>299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300</v>
      </c>
      <c r="B78" s="86"/>
      <c r="C78" s="167"/>
      <c r="D78" s="95" t="s">
        <v>301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302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303</v>
      </c>
      <c r="C80" s="173"/>
      <c r="D80" s="178"/>
      <c r="E80" s="181" t="s">
        <v>304</v>
      </c>
      <c r="F80" s="227" t="s">
        <v>305</v>
      </c>
      <c r="G80" s="178"/>
      <c r="H80" s="178"/>
      <c r="I80" s="176"/>
    </row>
    <row r="81" customFormat="false" ht="12.8" hidden="false" customHeight="false" outlineLevel="0" collapsed="false">
      <c r="A81" s="159" t="s">
        <v>306</v>
      </c>
      <c r="C81" s="173"/>
      <c r="D81" s="171"/>
      <c r="E81" s="183" t="s">
        <v>307</v>
      </c>
      <c r="F81" s="184" t="s">
        <v>107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308</v>
      </c>
      <c r="C82" s="173"/>
      <c r="D82" s="171"/>
      <c r="E82" s="181"/>
      <c r="F82" s="205"/>
      <c r="G82" s="178"/>
      <c r="H82" s="178"/>
      <c r="I82" s="176"/>
    </row>
    <row r="83" customFormat="false" ht="12.8" hidden="false" customHeight="false" outlineLevel="0" collapsed="false">
      <c r="A83" s="159" t="s">
        <v>309</v>
      </c>
      <c r="C83" s="173"/>
      <c r="D83" s="174" t="s">
        <v>301</v>
      </c>
      <c r="E83" s="223" t="str">
        <f aca="false">A79</f>
        <v>[:lahtotiedot :lkvn-kaytto :ominaiskulutus]</v>
      </c>
      <c r="F83" s="223" t="str">
        <f aca="false">A80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310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311</v>
      </c>
      <c r="B85" s="86"/>
      <c r="C85" s="167"/>
      <c r="D85" s="95" t="s">
        <v>312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313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314</v>
      </c>
      <c r="C87" s="173"/>
      <c r="D87" s="171"/>
      <c r="E87" s="205" t="s">
        <v>315</v>
      </c>
      <c r="F87" s="181" t="s">
        <v>316</v>
      </c>
      <c r="G87" s="181" t="s">
        <v>317</v>
      </c>
      <c r="H87" s="205" t="s">
        <v>318</v>
      </c>
      <c r="I87" s="176"/>
    </row>
    <row r="88" customFormat="false" ht="12.8" hidden="false" customHeight="false" outlineLevel="0" collapsed="false">
      <c r="A88" s="159" t="s">
        <v>319</v>
      </c>
      <c r="C88" s="173"/>
      <c r="D88" s="171"/>
      <c r="E88" s="184" t="s">
        <v>108</v>
      </c>
      <c r="F88" s="183" t="s">
        <v>320</v>
      </c>
      <c r="G88" s="183" t="s">
        <v>320</v>
      </c>
      <c r="H88" s="184" t="s">
        <v>320</v>
      </c>
      <c r="I88" s="176"/>
    </row>
    <row r="89" customFormat="false" ht="6" hidden="false" customHeight="true" outlineLevel="0" collapsed="false">
      <c r="A89" s="159" t="s">
        <v>321</v>
      </c>
      <c r="C89" s="173"/>
      <c r="D89" s="171"/>
      <c r="E89" s="205"/>
      <c r="F89" s="181"/>
      <c r="G89" s="181"/>
      <c r="H89" s="205"/>
      <c r="I89" s="176"/>
    </row>
    <row r="90" customFormat="false" ht="12.8" hidden="false" customHeight="false" outlineLevel="0" collapsed="false">
      <c r="A90" s="159" t="s">
        <v>322</v>
      </c>
      <c r="C90" s="173"/>
      <c r="D90" s="228"/>
      <c r="E90" s="207" t="str">
        <f aca="false">A81</f>
        <v>#function[solita.etp.service.energiatodistus-pdf/fn--29213]</v>
      </c>
      <c r="F90" s="188" t="str">
        <f aca="false">A82</f>
        <v>#function[solita.etp.service.energiatodistus-pdf/fn--29215]</v>
      </c>
      <c r="G90" s="188" t="str">
        <f aca="false">A83</f>
        <v>#function[solita.etp.service.energiatodistus-pdf/fn--29217]</v>
      </c>
      <c r="H90" s="188" t="str">
        <f aca="false">A84</f>
        <v>#function[solita.etp.service.energiatodistus-pdf/fn--29219]</v>
      </c>
      <c r="I90" s="176"/>
    </row>
    <row r="91" customFormat="false" ht="12.8" hidden="false" customHeight="false" outlineLevel="0" collapsed="false">
      <c r="A91" s="159" t="s">
        <v>323</v>
      </c>
      <c r="C91" s="173"/>
      <c r="D91" s="228"/>
      <c r="E91" s="207" t="str">
        <f aca="false">A85</f>
        <v>#function[solita.etp.service.energiatodistus-pdf/fn--29221]</v>
      </c>
      <c r="F91" s="188" t="str">
        <f aca="false">A86</f>
        <v>#function[solita.etp.service.energiatodistus-pdf/fn--29223]</v>
      </c>
      <c r="G91" s="188" t="str">
        <f aca="false">A87</f>
        <v>#function[solita.etp.service.energiatodistus-pdf/fn--29225]</v>
      </c>
      <c r="H91" s="188" t="str">
        <f aca="false">A88</f>
        <v>#function[solita.etp.service.energiatodistus-pdf/fn--29227]</v>
      </c>
      <c r="I91" s="176"/>
    </row>
    <row r="92" customFormat="false" ht="12.8" hidden="false" customHeight="false" outlineLevel="0" collapsed="false">
      <c r="A92" s="159" t="s">
        <v>324</v>
      </c>
      <c r="C92" s="173"/>
      <c r="D92" s="228"/>
      <c r="E92" s="207" t="str">
        <f aca="false">A89</f>
        <v>#function[solita.etp.service.energiatodistus-pdf/fn--29229]</v>
      </c>
      <c r="F92" s="188" t="str">
        <f aca="false">A90</f>
        <v>#function[solita.etp.service.energiatodistus-pdf/fn--29231]</v>
      </c>
      <c r="G92" s="188" t="str">
        <f aca="false">A91</f>
        <v>#function[solita.etp.service.energiatodistus-pdf/fn--29233]</v>
      </c>
      <c r="H92" s="188" t="str">
        <f aca="false">A92</f>
        <v>#function[solita.etp.service.energiatodistus-pdf/fn--29235]</v>
      </c>
      <c r="I92" s="176"/>
    </row>
    <row r="93" customFormat="false" ht="5.25" hidden="false" customHeight="true" outlineLevel="0" collapsed="false">
      <c r="C93" s="229"/>
      <c r="D93" s="230"/>
      <c r="E93" s="230"/>
      <c r="F93" s="230"/>
      <c r="G93" s="230"/>
      <c r="H93" s="230"/>
      <c r="I93" s="231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1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80" activeCellId="0" sqref="D80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3" customFormat="true" ht="27.75" hidden="false" customHeight="true" outlineLevel="0" collapsed="false">
      <c r="A2" s="232" t="s">
        <v>9</v>
      </c>
      <c r="C2" s="234"/>
      <c r="D2" s="164" t="s">
        <v>325</v>
      </c>
      <c r="E2" s="235"/>
      <c r="F2" s="164"/>
      <c r="G2" s="235"/>
      <c r="H2" s="235"/>
      <c r="I2" s="236"/>
      <c r="J2" s="237"/>
    </row>
    <row r="3" customFormat="false" ht="12.8" hidden="false" customHeight="false" outlineLevel="0" collapsed="false">
      <c r="A3" s="159" t="s">
        <v>10</v>
      </c>
      <c r="C3" s="167"/>
      <c r="D3" s="95" t="s">
        <v>166</v>
      </c>
      <c r="E3" s="168"/>
      <c r="F3" s="168"/>
      <c r="G3" s="168"/>
      <c r="H3" s="168"/>
      <c r="I3" s="183"/>
      <c r="J3" s="238"/>
    </row>
    <row r="4" customFormat="false" ht="6" hidden="false" customHeight="true" outlineLevel="0" collapsed="false">
      <c r="A4" s="159" t="s">
        <v>7</v>
      </c>
      <c r="C4" s="170"/>
      <c r="D4" s="171"/>
      <c r="E4" s="171"/>
      <c r="F4" s="171"/>
      <c r="G4" s="171"/>
      <c r="H4" s="171"/>
      <c r="I4" s="181"/>
      <c r="J4" s="239"/>
    </row>
    <row r="5" customFormat="false" ht="12.75" hidden="false" customHeight="true" outlineLevel="0" collapsed="false">
      <c r="A5" s="159" t="s">
        <v>167</v>
      </c>
      <c r="C5" s="173"/>
      <c r="D5" s="240" t="s">
        <v>168</v>
      </c>
      <c r="E5" s="241" t="str">
        <f aca="false">A3</f>
        <v>[:perustiedot :alakayttotarkoitus-sv]</v>
      </c>
      <c r="F5" s="241"/>
      <c r="G5" s="241"/>
      <c r="H5" s="241"/>
      <c r="I5" s="181"/>
      <c r="J5" s="239"/>
    </row>
    <row r="6" customFormat="false" ht="12.8" hidden="false" customHeight="false" outlineLevel="0" collapsed="false">
      <c r="A6" s="159" t="s">
        <v>21</v>
      </c>
      <c r="C6" s="173"/>
      <c r="D6" s="240"/>
      <c r="E6" s="241"/>
      <c r="F6" s="241"/>
      <c r="G6" s="241"/>
      <c r="H6" s="241"/>
      <c r="I6" s="181"/>
      <c r="J6" s="239"/>
    </row>
    <row r="7" customFormat="false" ht="6" hidden="false" customHeight="true" outlineLevel="0" collapsed="false">
      <c r="A7" s="159" t="s">
        <v>95</v>
      </c>
      <c r="C7" s="173"/>
      <c r="D7" s="240"/>
      <c r="E7" s="114"/>
      <c r="F7" s="114"/>
      <c r="G7" s="114"/>
      <c r="H7" s="114"/>
      <c r="I7" s="181"/>
      <c r="J7" s="239"/>
    </row>
    <row r="8" customFormat="false" ht="12.8" hidden="false" customHeight="false" outlineLevel="0" collapsed="false">
      <c r="A8" s="159" t="s">
        <v>98</v>
      </c>
      <c r="C8" s="173"/>
      <c r="D8" s="242" t="s">
        <v>171</v>
      </c>
      <c r="E8" s="29" t="str">
        <f aca="false">A4</f>
        <v>[:perustiedot :valmistumisvuosi]</v>
      </c>
      <c r="F8" s="243"/>
      <c r="G8" s="166"/>
      <c r="H8" s="218"/>
      <c r="I8" s="183"/>
      <c r="J8" s="238"/>
      <c r="L8" s="244"/>
      <c r="M8" s="244"/>
      <c r="N8" s="244"/>
      <c r="O8" s="244"/>
      <c r="P8" s="244"/>
      <c r="Q8" s="244"/>
      <c r="R8" s="244"/>
      <c r="S8" s="244"/>
      <c r="T8" s="244"/>
    </row>
    <row r="9" customFormat="false" ht="12.8" hidden="false" customHeight="false" outlineLevel="0" collapsed="false">
      <c r="A9" s="159" t="s">
        <v>326</v>
      </c>
      <c r="C9" s="173"/>
      <c r="D9" s="242" t="s">
        <v>327</v>
      </c>
      <c r="E9" s="29" t="str">
        <f aca="false">A5</f>
        <v>[:lahtotiedot :lammitetty-nettoala]</v>
      </c>
      <c r="F9" s="245"/>
      <c r="G9" s="29"/>
      <c r="H9" s="166"/>
      <c r="I9" s="181"/>
      <c r="J9" s="239"/>
      <c r="L9" s="244"/>
      <c r="M9" s="244"/>
      <c r="N9" s="244"/>
      <c r="O9" s="244"/>
      <c r="P9" s="244"/>
      <c r="Q9" s="244"/>
      <c r="R9" s="244"/>
      <c r="S9" s="244"/>
      <c r="T9" s="244"/>
    </row>
    <row r="10" customFormat="false" ht="14.9" hidden="false" customHeight="false" outlineLevel="0" collapsed="false">
      <c r="A10" s="159" t="s">
        <v>103</v>
      </c>
      <c r="C10" s="173"/>
      <c r="D10" s="246" t="s">
        <v>328</v>
      </c>
      <c r="E10" s="247" t="str">
        <f aca="false">A6</f>
        <v>[:tulokset :e-luku]</v>
      </c>
      <c r="F10" s="245"/>
      <c r="G10" s="29"/>
      <c r="H10" s="166"/>
      <c r="I10" s="181"/>
      <c r="J10" s="239"/>
      <c r="L10" s="244"/>
      <c r="M10" s="244"/>
      <c r="N10" s="244"/>
      <c r="O10" s="244"/>
      <c r="P10" s="244"/>
      <c r="Q10" s="244"/>
      <c r="R10" s="244"/>
      <c r="S10" s="244"/>
      <c r="T10" s="244"/>
    </row>
    <row r="11" customFormat="false" ht="6" hidden="false" customHeight="true" outlineLevel="0" collapsed="false">
      <c r="A11" s="159" t="s">
        <v>104</v>
      </c>
      <c r="C11" s="173"/>
      <c r="D11" s="178"/>
      <c r="E11" s="178"/>
      <c r="F11" s="178"/>
      <c r="G11" s="178"/>
      <c r="H11" s="178"/>
      <c r="I11" s="183"/>
      <c r="J11" s="238"/>
      <c r="L11" s="244"/>
      <c r="M11" s="244"/>
      <c r="N11" s="244"/>
      <c r="O11" s="244"/>
      <c r="P11" s="244"/>
      <c r="Q11" s="244"/>
      <c r="R11" s="244"/>
      <c r="S11" s="244"/>
      <c r="T11" s="244"/>
    </row>
    <row r="12" customFormat="false" ht="12.8" hidden="false" customHeight="false" outlineLevel="0" collapsed="false">
      <c r="A12" s="159" t="s">
        <v>109</v>
      </c>
      <c r="C12" s="167"/>
      <c r="D12" s="95" t="s">
        <v>329</v>
      </c>
      <c r="E12" s="168"/>
      <c r="F12" s="168"/>
      <c r="G12" s="168"/>
      <c r="H12" s="168"/>
      <c r="I12" s="181"/>
      <c r="J12" s="239"/>
      <c r="L12" s="244"/>
      <c r="M12" s="244"/>
      <c r="N12" s="244"/>
      <c r="O12" s="244"/>
      <c r="P12" s="244"/>
      <c r="Q12" s="244"/>
      <c r="R12" s="244"/>
      <c r="S12" s="244"/>
      <c r="T12" s="244"/>
    </row>
    <row r="13" customFormat="false" ht="6" hidden="false" customHeight="true" outlineLevel="0" collapsed="false">
      <c r="A13" s="159" t="s">
        <v>330</v>
      </c>
      <c r="C13" s="173"/>
      <c r="D13" s="178"/>
      <c r="E13" s="178"/>
      <c r="F13" s="178"/>
      <c r="G13" s="178"/>
      <c r="H13" s="178"/>
      <c r="I13" s="181"/>
      <c r="J13" s="238"/>
      <c r="L13" s="244"/>
      <c r="M13" s="244"/>
      <c r="N13" s="160"/>
      <c r="O13" s="160"/>
      <c r="P13" s="160"/>
      <c r="Q13" s="160"/>
      <c r="R13" s="160"/>
      <c r="S13" s="244"/>
      <c r="T13" s="244"/>
    </row>
    <row r="14" customFormat="false" ht="12.8" hidden="false" customHeight="false" outlineLevel="0" collapsed="false">
      <c r="A14" s="159" t="s">
        <v>110</v>
      </c>
      <c r="C14" s="173"/>
      <c r="D14" s="248" t="s">
        <v>99</v>
      </c>
      <c r="E14" s="181" t="s">
        <v>331</v>
      </c>
      <c r="F14" s="181" t="s">
        <v>332</v>
      </c>
      <c r="G14" s="205" t="s">
        <v>333</v>
      </c>
      <c r="H14" s="205"/>
      <c r="I14" s="181"/>
      <c r="J14" s="239"/>
      <c r="L14" s="244"/>
      <c r="M14" s="244"/>
      <c r="N14" s="160"/>
      <c r="O14" s="160"/>
      <c r="P14" s="160"/>
      <c r="Q14" s="160"/>
      <c r="R14" s="160"/>
      <c r="S14" s="244"/>
      <c r="T14" s="244"/>
    </row>
    <row r="15" customFormat="false" ht="12.8" hidden="false" customHeight="false" outlineLevel="0" collapsed="false">
      <c r="A15" s="159" t="s">
        <v>119</v>
      </c>
      <c r="C15" s="173"/>
      <c r="D15" s="172"/>
      <c r="E15" s="181" t="s">
        <v>334</v>
      </c>
      <c r="F15" s="181" t="s">
        <v>335</v>
      </c>
      <c r="G15" s="205" t="s">
        <v>336</v>
      </c>
      <c r="H15" s="205"/>
      <c r="I15" s="183"/>
      <c r="J15" s="238"/>
      <c r="L15" s="244"/>
      <c r="M15" s="244"/>
      <c r="N15" s="160"/>
      <c r="O15" s="160"/>
      <c r="P15" s="160"/>
      <c r="Q15" s="160"/>
      <c r="R15" s="160"/>
      <c r="S15" s="244"/>
      <c r="T15" s="244"/>
    </row>
    <row r="16" customFormat="false" ht="14.9" hidden="false" customHeight="false" outlineLevel="0" collapsed="false">
      <c r="A16" s="159" t="s">
        <v>122</v>
      </c>
      <c r="C16" s="249"/>
      <c r="D16" s="250"/>
      <c r="E16" s="251" t="s">
        <v>337</v>
      </c>
      <c r="F16" s="251" t="s">
        <v>108</v>
      </c>
      <c r="G16" s="251" t="s">
        <v>338</v>
      </c>
      <c r="H16" s="252" t="s">
        <v>339</v>
      </c>
      <c r="I16" s="181"/>
      <c r="J16" s="239"/>
      <c r="L16" s="244"/>
      <c r="M16" s="244"/>
      <c r="N16" s="160"/>
      <c r="O16" s="160"/>
      <c r="P16" s="160"/>
      <c r="Q16" s="160"/>
      <c r="R16" s="160"/>
      <c r="S16" s="244"/>
      <c r="T16" s="244"/>
    </row>
    <row r="17" customFormat="false" ht="6" hidden="false" customHeight="true" outlineLevel="0" collapsed="false">
      <c r="A17" s="159" t="s">
        <v>340</v>
      </c>
      <c r="C17" s="173"/>
      <c r="D17" s="171"/>
      <c r="E17" s="181"/>
      <c r="F17" s="181"/>
      <c r="G17" s="181"/>
      <c r="H17" s="181"/>
      <c r="I17" s="181"/>
      <c r="J17" s="238"/>
      <c r="L17" s="244"/>
      <c r="M17" s="244"/>
      <c r="N17" s="160"/>
      <c r="O17" s="160"/>
      <c r="P17" s="160"/>
      <c r="Q17" s="160"/>
      <c r="R17" s="160"/>
      <c r="S17" s="244"/>
      <c r="T17" s="244"/>
    </row>
    <row r="18" customFormat="false" ht="12.8" hidden="false" customHeight="false" outlineLevel="0" collapsed="false">
      <c r="A18" s="159" t="s">
        <v>123</v>
      </c>
      <c r="C18" s="173"/>
      <c r="D18" s="253" t="s">
        <v>112</v>
      </c>
      <c r="E18" s="223" t="str">
        <f aca="false">A7</f>
        <v>[:tulokset :kaytettavat-energiamuodot :kaukolampo]</v>
      </c>
      <c r="F18" s="254" t="str">
        <f aca="false">A8</f>
        <v>[:tulokset :kaytettavat-energiamuodot :kaukolampo-kerroin]</v>
      </c>
      <c r="G18" s="255" t="str">
        <f aca="false">A9</f>
        <v>[:tulokset :kaytettavat-energiamuodot :kaukolampo-kertoimella]</v>
      </c>
      <c r="H18" s="255" t="str">
        <f aca="false">A10</f>
        <v>[:tulokset :kaytettavat-energiamuodot :kaukolampo-nettoala-kertoimella]</v>
      </c>
      <c r="I18" s="181"/>
      <c r="J18" s="239"/>
      <c r="L18" s="244"/>
      <c r="M18" s="244"/>
      <c r="N18" s="160"/>
      <c r="O18" s="160"/>
      <c r="P18" s="160"/>
      <c r="Q18" s="160"/>
      <c r="R18" s="160"/>
      <c r="S18" s="244"/>
      <c r="T18" s="244"/>
    </row>
    <row r="19" customFormat="false" ht="12.8" hidden="false" customHeight="false" outlineLevel="0" collapsed="false">
      <c r="A19" s="159" t="s">
        <v>124</v>
      </c>
      <c r="C19" s="173"/>
      <c r="D19" s="253" t="s">
        <v>114</v>
      </c>
      <c r="E19" s="223" t="str">
        <f aca="false">A11</f>
        <v>[:tulokset :kaytettavat-energiamuodot :sahko]</v>
      </c>
      <c r="F19" s="254" t="str">
        <f aca="false">A12</f>
        <v>[:tulokset :kaytettavat-energiamuodot :sahko-kerroin]</v>
      </c>
      <c r="G19" s="255" t="str">
        <f aca="false">A13</f>
        <v>[:tulokset :kaytettavat-energiamuodot :sahko-kertoimella]</v>
      </c>
      <c r="H19" s="255" t="str">
        <f aca="false">A14</f>
        <v>[:tulokset :kaytettavat-energiamuodot :sahko-nettoala-kertoimella]</v>
      </c>
      <c r="I19" s="183"/>
      <c r="J19" s="238"/>
      <c r="L19" s="244"/>
      <c r="M19" s="244"/>
      <c r="N19" s="160"/>
      <c r="O19" s="160"/>
      <c r="P19" s="160"/>
      <c r="Q19" s="160"/>
      <c r="R19" s="160"/>
      <c r="S19" s="244"/>
      <c r="T19" s="244"/>
    </row>
    <row r="20" customFormat="false" ht="12.8" hidden="false" customHeight="false" outlineLevel="0" collapsed="false">
      <c r="A20" s="159" t="s">
        <v>127</v>
      </c>
      <c r="C20" s="173"/>
      <c r="D20" s="253" t="s">
        <v>118</v>
      </c>
      <c r="E20" s="223" t="str">
        <f aca="false">A15</f>
        <v>[:tulokset :kaytettavat-energiamuodot :fossiilinen-polttoaine]</v>
      </c>
      <c r="F20" s="254" t="str">
        <f aca="false">A16</f>
        <v>[:tulokset :kaytettavat-energiamuodot :fossiilinen-polttoaine-kerroin]</v>
      </c>
      <c r="G20" s="223" t="str">
        <f aca="false">A17</f>
        <v>[:tulokset :kaytettavat-energiamuodot :fossiilinen-polttoaine-kertoimella]</v>
      </c>
      <c r="H20" s="254" t="str">
        <f aca="false">A18</f>
        <v>[:tulokset :kaytettavat-energiamuodot :fossiilinen-polttoaine-nettoala-kertoimella]</v>
      </c>
      <c r="I20" s="181"/>
      <c r="J20" s="239"/>
      <c r="L20" s="244"/>
      <c r="M20" s="244"/>
      <c r="N20" s="160"/>
      <c r="O20" s="160"/>
      <c r="P20" s="160"/>
      <c r="Q20" s="160"/>
      <c r="R20" s="160"/>
      <c r="S20" s="244"/>
      <c r="T20" s="244"/>
    </row>
    <row r="21" customFormat="false" ht="12.8" hidden="false" customHeight="false" outlineLevel="0" collapsed="false">
      <c r="A21" s="159" t="s">
        <v>341</v>
      </c>
      <c r="C21" s="173"/>
      <c r="D21" s="253" t="s">
        <v>120</v>
      </c>
      <c r="E21" s="223" t="str">
        <f aca="false">A19</f>
        <v>[:tulokset :kaytettavat-energiamuodot :kaukojaahdytys]</v>
      </c>
      <c r="F21" s="256" t="str">
        <f aca="false">A20</f>
        <v>[:tulokset :kaytettavat-energiamuodot :kaukojaahdytys-kerroin]</v>
      </c>
      <c r="G21" s="255" t="str">
        <f aca="false">A21</f>
        <v>[:tulokset :kaytettavat-energiamuodot :kaukojaahdytys-kertoimella]</v>
      </c>
      <c r="H21" s="255" t="str">
        <f aca="false">A22</f>
        <v>[:tulokset :kaytettavat-energiamuodot :kaukojaahdytys-nettoala-kertoimella]</v>
      </c>
      <c r="I21" s="181"/>
      <c r="J21" s="238"/>
      <c r="L21" s="244"/>
      <c r="M21" s="244"/>
      <c r="N21" s="160"/>
      <c r="O21" s="160"/>
      <c r="P21" s="160"/>
      <c r="Q21" s="160"/>
      <c r="R21" s="160"/>
      <c r="S21" s="244"/>
      <c r="T21" s="244"/>
    </row>
    <row r="22" customFormat="false" ht="12.8" hidden="false" customHeight="false" outlineLevel="0" collapsed="false">
      <c r="A22" s="159" t="s">
        <v>129</v>
      </c>
      <c r="C22" s="173"/>
      <c r="D22" s="257" t="s">
        <v>116</v>
      </c>
      <c r="E22" s="223" t="str">
        <f aca="false">A23</f>
        <v>[:tulokset :kaytettavat-energiamuodot :uusiutuva-polttoaine]</v>
      </c>
      <c r="F22" s="256" t="str">
        <f aca="false">A24</f>
        <v>[:tulokset :kaytettavat-energiamuodot :uusiutuva-polttoaine-kerroin]</v>
      </c>
      <c r="G22" s="255" t="str">
        <f aca="false">A25</f>
        <v>[:tulokset :kaytettavat-energiamuodot :uusiutuva-polttoaine-kertoimella]</v>
      </c>
      <c r="H22" s="255" t="str">
        <f aca="false">A26</f>
        <v>[:tulokset :kaytettavat-energiamuodot :uusiutuva-polttoaine-nettoala-kertoimella]</v>
      </c>
      <c r="I22" s="181"/>
      <c r="J22" s="239"/>
      <c r="L22" s="244"/>
      <c r="M22" s="244"/>
      <c r="N22" s="160"/>
      <c r="O22" s="160"/>
      <c r="P22" s="160"/>
      <c r="Q22" s="160"/>
      <c r="R22" s="160"/>
      <c r="S22" s="244"/>
      <c r="T22" s="244"/>
    </row>
    <row r="23" customFormat="false" ht="12.8" hidden="false" customHeight="false" outlineLevel="0" collapsed="false">
      <c r="A23" s="159" t="s">
        <v>111</v>
      </c>
      <c r="C23" s="173"/>
      <c r="D23" s="257" t="str">
        <f aca="false">A27</f>
        <v>[:tulokset :kaytettavat-energiamuodot :muu 0 :nimi]</v>
      </c>
      <c r="E23" s="223" t="str">
        <f aca="false">A28</f>
        <v>[:tulokset :kaytettavat-energiamuodot :muu 0 :ostoenergia]</v>
      </c>
      <c r="F23" s="256" t="str">
        <f aca="false">A29</f>
        <v>[:tulokset :kaytettavat-energiamuodot :muu 0 :muotokerroin]</v>
      </c>
      <c r="G23" s="255" t="str">
        <f aca="false">A30</f>
        <v>[:tulokset :kaytettavat-energiamuodot :muu 0 :ostoenergia-kertoimella]</v>
      </c>
      <c r="H23" s="255" t="str">
        <f aca="false">A31</f>
        <v>[:tulokset :kaytettavat-energiamuodot :muu 0 :ostoenergia-nettoala-kertoimella]</v>
      </c>
      <c r="I23" s="181"/>
      <c r="J23" s="239"/>
      <c r="L23" s="244"/>
      <c r="M23" s="244"/>
      <c r="N23" s="160"/>
      <c r="O23" s="160"/>
      <c r="P23" s="160"/>
      <c r="Q23" s="160"/>
      <c r="R23" s="160"/>
      <c r="S23" s="244"/>
      <c r="T23" s="244"/>
    </row>
    <row r="24" customFormat="false" ht="12.8" hidden="false" customHeight="false" outlineLevel="0" collapsed="false">
      <c r="A24" s="159" t="s">
        <v>115</v>
      </c>
      <c r="C24" s="173"/>
      <c r="D24" s="257" t="str">
        <f aca="false">A32</f>
        <v>[:tulokset :kaytettavat-energiamuodot :muu 1 :nimi]</v>
      </c>
      <c r="E24" s="223" t="str">
        <f aca="false">A33</f>
        <v>[:tulokset :kaytettavat-energiamuodot :muu 1 :ostoenergia]</v>
      </c>
      <c r="F24" s="256" t="str">
        <f aca="false">A34</f>
        <v>[:tulokset :kaytettavat-energiamuodot :muu 1 :muotokerroin]</v>
      </c>
      <c r="G24" s="255" t="str">
        <f aca="false">A35</f>
        <v>[:tulokset :kaytettavat-energiamuodot :muu 1 :ostoenergia-kertoimella]</v>
      </c>
      <c r="H24" s="255" t="str">
        <f aca="false">A36</f>
        <v>[:tulokset :kaytettavat-energiamuodot :muu 1 :ostoenergia-nettoala-kertoimella]</v>
      </c>
      <c r="I24" s="181"/>
      <c r="J24" s="239"/>
      <c r="L24" s="244"/>
      <c r="M24" s="244"/>
      <c r="N24" s="160"/>
      <c r="O24" s="160"/>
      <c r="P24" s="160"/>
      <c r="Q24" s="160"/>
      <c r="R24" s="160"/>
      <c r="S24" s="244"/>
      <c r="T24" s="244"/>
    </row>
    <row r="25" customFormat="false" ht="12.8" hidden="false" customHeight="false" outlineLevel="0" collapsed="false">
      <c r="A25" s="159" t="s">
        <v>342</v>
      </c>
      <c r="C25" s="173"/>
      <c r="D25" s="258" t="str">
        <f aca="false">A37</f>
        <v>[:tulokset :kaytettavat-energiamuodot :muu 2 :nimi]</v>
      </c>
      <c r="E25" s="223" t="str">
        <f aca="false">A38</f>
        <v>[:tulokset :kaytettavat-energiamuodot :muu 2 :ostoenergia]</v>
      </c>
      <c r="F25" s="256" t="str">
        <f aca="false">A39</f>
        <v>[:tulokset :kaytettavat-energiamuodot :muu 2 :muotokerroin]</v>
      </c>
      <c r="G25" s="255" t="str">
        <f aca="false">A40</f>
        <v>[:tulokset :kaytettavat-energiamuodot :muu 2 :ostoenergia-kertoimella]</v>
      </c>
      <c r="H25" s="255" t="str">
        <f aca="false">A41</f>
        <v>[:tulokset :kaytettavat-energiamuodot :muu 2 :ostoenergia-nettoala-kertoimella]</v>
      </c>
      <c r="I25" s="183"/>
      <c r="J25" s="238"/>
      <c r="L25" s="244"/>
      <c r="M25" s="244"/>
      <c r="N25" s="160"/>
      <c r="O25" s="160"/>
      <c r="P25" s="160"/>
      <c r="Q25" s="160"/>
      <c r="R25" s="160"/>
      <c r="S25" s="244"/>
      <c r="T25" s="244"/>
    </row>
    <row r="26" customFormat="false" ht="12.8" hidden="false" customHeight="false" outlineLevel="0" collapsed="false">
      <c r="A26" s="159" t="s">
        <v>117</v>
      </c>
      <c r="C26" s="173"/>
      <c r="D26" s="259" t="s">
        <v>343</v>
      </c>
      <c r="E26" s="260" t="str">
        <f aca="false">A42</f>
        <v>[:tulokset :kaytettavat-energiamuodot :summa]</v>
      </c>
      <c r="F26" s="260"/>
      <c r="G26" s="260" t="str">
        <f aca="false">A43</f>
        <v>[:tulokset :kaytettavat-energiamuodot :kertoimella-summa]</v>
      </c>
      <c r="H26" s="261" t="str">
        <f aca="false">A44</f>
        <v>[:tulokset :kaytettavat-energiamuodot :nettoala-kertoimella-summa]</v>
      </c>
      <c r="I26" s="181"/>
      <c r="J26" s="239"/>
      <c r="L26" s="244"/>
      <c r="M26" s="244"/>
      <c r="N26" s="160"/>
      <c r="O26" s="160"/>
      <c r="P26" s="160"/>
      <c r="Q26" s="160"/>
      <c r="R26" s="160"/>
      <c r="S26" s="244"/>
      <c r="T26" s="244"/>
    </row>
    <row r="27" customFormat="false" ht="6" hidden="false" customHeight="true" outlineLevel="0" collapsed="false">
      <c r="A27" s="159" t="s">
        <v>130</v>
      </c>
      <c r="C27" s="173"/>
      <c r="D27" s="178"/>
      <c r="E27" s="178"/>
      <c r="F27" s="178"/>
      <c r="G27" s="178"/>
      <c r="H27" s="178"/>
      <c r="I27" s="181"/>
      <c r="J27" s="238"/>
      <c r="L27" s="244"/>
      <c r="M27" s="244"/>
      <c r="N27" s="160"/>
      <c r="O27" s="160"/>
      <c r="P27" s="160"/>
      <c r="Q27" s="160"/>
      <c r="R27" s="160"/>
      <c r="S27" s="244"/>
      <c r="T27" s="244"/>
    </row>
    <row r="28" customFormat="false" ht="12.8" hidden="false" customHeight="false" outlineLevel="0" collapsed="false">
      <c r="A28" s="159" t="s">
        <v>132</v>
      </c>
      <c r="C28" s="167"/>
      <c r="D28" s="95" t="s">
        <v>344</v>
      </c>
      <c r="E28" s="168"/>
      <c r="F28" s="168"/>
      <c r="G28" s="168"/>
      <c r="H28" s="168"/>
      <c r="I28" s="181"/>
      <c r="J28" s="239"/>
      <c r="K28" s="199"/>
      <c r="L28" s="244"/>
      <c r="M28" s="244"/>
      <c r="N28" s="160"/>
      <c r="O28" s="160"/>
      <c r="P28" s="160"/>
      <c r="Q28" s="160"/>
      <c r="R28" s="160"/>
      <c r="S28" s="244"/>
      <c r="T28" s="244"/>
    </row>
    <row r="29" customFormat="false" ht="6" hidden="false" customHeight="true" outlineLevel="0" collapsed="false">
      <c r="A29" s="159" t="s">
        <v>135</v>
      </c>
      <c r="C29" s="173"/>
      <c r="D29" s="178"/>
      <c r="E29" s="178"/>
      <c r="F29" s="178"/>
      <c r="G29" s="178"/>
      <c r="H29" s="178"/>
      <c r="I29" s="183"/>
      <c r="J29" s="238"/>
      <c r="L29" s="244"/>
      <c r="M29" s="244"/>
      <c r="N29" s="160"/>
      <c r="O29" s="160"/>
      <c r="P29" s="160"/>
      <c r="Q29" s="160"/>
      <c r="R29" s="160"/>
      <c r="S29" s="244"/>
      <c r="T29" s="244"/>
    </row>
    <row r="30" customFormat="false" ht="12.8" hidden="false" customHeight="false" outlineLevel="0" collapsed="false">
      <c r="A30" s="159" t="s">
        <v>345</v>
      </c>
      <c r="C30" s="173"/>
      <c r="D30" s="171"/>
      <c r="F30" s="183" t="s">
        <v>106</v>
      </c>
      <c r="G30" s="183" t="s">
        <v>107</v>
      </c>
      <c r="H30" s="178"/>
      <c r="I30" s="181"/>
      <c r="J30" s="239"/>
      <c r="L30" s="244"/>
      <c r="M30" s="244"/>
      <c r="N30" s="160"/>
      <c r="O30" s="160"/>
      <c r="P30" s="160"/>
      <c r="Q30" s="160"/>
      <c r="R30" s="160"/>
      <c r="S30" s="244"/>
      <c r="T30" s="244"/>
    </row>
    <row r="31" customFormat="false" ht="12.95" hidden="false" customHeight="true" outlineLevel="0" collapsed="false">
      <c r="A31" s="159" t="s">
        <v>136</v>
      </c>
      <c r="C31" s="173"/>
      <c r="D31" s="262" t="str">
        <f aca="false">A58</f>
        <v>[:tulokset :uusiutuvat-omavaraisenergiat 0 :nimi-sv]</v>
      </c>
      <c r="E31" s="262"/>
      <c r="F31" s="263" t="str">
        <f aca="false">A59</f>
        <v>[:tulokset :uusiutuvat-omavaraisenergiat 0 :vuosikulutus]</v>
      </c>
      <c r="G31" s="263" t="str">
        <f aca="false">A60</f>
        <v>[:tulokset :uusiutuvat-omavaraisenergiat 0 :vuosikulutus-nettoala]</v>
      </c>
      <c r="H31" s="178"/>
      <c r="I31" s="181"/>
      <c r="J31" s="238"/>
      <c r="L31" s="244"/>
      <c r="M31" s="244"/>
      <c r="N31" s="160"/>
      <c r="O31" s="160"/>
      <c r="P31" s="160"/>
      <c r="Q31" s="160"/>
      <c r="R31" s="160"/>
      <c r="S31" s="244"/>
      <c r="T31" s="244"/>
    </row>
    <row r="32" customFormat="false" ht="12.8" hidden="false" customHeight="false" outlineLevel="0" collapsed="false">
      <c r="A32" s="159" t="s">
        <v>137</v>
      </c>
      <c r="C32" s="173"/>
      <c r="D32" s="262" t="str">
        <f aca="false">A62</f>
        <v>[:tulokset :uusiutuvat-omavaraisenergiat 1 :nimi-sv]</v>
      </c>
      <c r="E32" s="262"/>
      <c r="F32" s="264" t="str">
        <f aca="false">A63</f>
        <v>[:tulokset :uusiutuvat-omavaraisenergiat 1 :vuosikulutus]</v>
      </c>
      <c r="G32" s="254" t="str">
        <f aca="false">A64</f>
        <v>[:tulokset :uusiutuvat-omavaraisenergiat 1 :vuosikulutus-nettoala]</v>
      </c>
      <c r="H32" s="265"/>
      <c r="I32" s="181"/>
      <c r="J32" s="239"/>
      <c r="L32" s="244"/>
      <c r="M32" s="244"/>
      <c r="N32" s="160"/>
      <c r="O32" s="160"/>
      <c r="P32" s="160"/>
      <c r="Q32" s="160"/>
      <c r="R32" s="160"/>
      <c r="S32" s="244"/>
      <c r="T32" s="244"/>
    </row>
    <row r="33" customFormat="false" ht="12.8" hidden="false" customHeight="false" outlineLevel="0" collapsed="false">
      <c r="A33" s="159" t="s">
        <v>138</v>
      </c>
      <c r="C33" s="173"/>
      <c r="D33" s="262" t="str">
        <f aca="false">A66</f>
        <v>[:tulokset :uusiutuvat-omavaraisenergiat 2 :nimi-sv]</v>
      </c>
      <c r="E33" s="262"/>
      <c r="F33" s="264" t="str">
        <f aca="false">A67</f>
        <v>[:tulokset :uusiutuvat-omavaraisenergiat 2 :vuosikulutus]</v>
      </c>
      <c r="G33" s="254" t="str">
        <f aca="false">A68</f>
        <v>[:tulokset :uusiutuvat-omavaraisenergiat 2 :vuosikulutus-nettoala]</v>
      </c>
      <c r="H33" s="265"/>
      <c r="I33" s="183"/>
      <c r="J33" s="238"/>
      <c r="L33" s="244"/>
      <c r="M33" s="244"/>
      <c r="N33" s="160"/>
      <c r="O33" s="160"/>
      <c r="P33" s="160"/>
      <c r="Q33" s="160"/>
      <c r="R33" s="160"/>
      <c r="S33" s="244"/>
      <c r="T33" s="244"/>
    </row>
    <row r="34" customFormat="false" ht="12.8" hidden="false" customHeight="false" outlineLevel="0" collapsed="false">
      <c r="A34" s="159" t="s">
        <v>141</v>
      </c>
      <c r="C34" s="173"/>
      <c r="D34" s="262" t="str">
        <f aca="false">A70</f>
        <v>[:tulokset :uusiutuvat-omavaraisenergiat 3 :nimi-sv]</v>
      </c>
      <c r="E34" s="262"/>
      <c r="F34" s="264" t="str">
        <f aca="false">A71</f>
        <v>[:tulokset :uusiutuvat-omavaraisenergiat 3 :vuosikulutus]</v>
      </c>
      <c r="G34" s="254" t="str">
        <f aca="false">A72</f>
        <v>[:tulokset :uusiutuvat-omavaraisenergiat 3 :vuosikulutus-nettoala]</v>
      </c>
      <c r="H34" s="265"/>
      <c r="I34" s="181"/>
      <c r="J34" s="239"/>
      <c r="L34" s="244"/>
      <c r="M34" s="244"/>
      <c r="N34" s="160"/>
      <c r="O34" s="160"/>
      <c r="P34" s="160"/>
      <c r="Q34" s="160"/>
      <c r="R34" s="160"/>
      <c r="S34" s="244"/>
      <c r="T34" s="244"/>
    </row>
    <row r="35" customFormat="false" ht="12.8" hidden="false" customHeight="false" outlineLevel="0" collapsed="false">
      <c r="A35" s="159" t="s">
        <v>346</v>
      </c>
      <c r="C35" s="173"/>
      <c r="D35" s="262" t="str">
        <f aca="false">A74</f>
        <v>[:tulokset :uusiutuvat-omavaraisenergiat 4 :nimi-sv]</v>
      </c>
      <c r="E35" s="262"/>
      <c r="F35" s="264" t="str">
        <f aca="false">A75</f>
        <v>[:tulokset :uusiutuvat-omavaraisenergiat 4 :vuosikulutus]</v>
      </c>
      <c r="G35" s="254" t="str">
        <f aca="false">A76</f>
        <v>[:tulokset :uusiutuvat-omavaraisenergiat 4 :vuosikulutus-nettoala]</v>
      </c>
      <c r="H35" s="265"/>
      <c r="I35" s="181"/>
      <c r="J35" s="238"/>
      <c r="L35" s="244"/>
      <c r="M35" s="244"/>
      <c r="N35" s="160"/>
      <c r="O35" s="160"/>
      <c r="P35" s="160"/>
      <c r="Q35" s="160"/>
      <c r="R35" s="160"/>
      <c r="S35" s="244"/>
      <c r="T35" s="244"/>
    </row>
    <row r="36" customFormat="false" ht="12.8" hidden="false" customHeight="false" outlineLevel="0" collapsed="false">
      <c r="A36" s="159" t="s">
        <v>143</v>
      </c>
      <c r="C36" s="173"/>
      <c r="D36" s="262" t="str">
        <f aca="false">A78</f>
        <v>[:tulokset :uusiutuvat-omavaraisenergiat 5 :nimi-sv]</v>
      </c>
      <c r="E36" s="262"/>
      <c r="F36" s="264" t="str">
        <f aca="false">A79</f>
        <v>[:tulokset :uusiutuvat-omavaraisenergiat 5 :vuosikulutus]</v>
      </c>
      <c r="G36" s="254" t="str">
        <f aca="false">A80</f>
        <v>[:tulokset :uusiutuvat-omavaraisenergiat 5 :vuosikulutus-nettoala]</v>
      </c>
      <c r="H36" s="265"/>
      <c r="I36" s="181"/>
      <c r="J36" s="239"/>
      <c r="L36" s="244"/>
      <c r="M36" s="244"/>
      <c r="N36" s="160"/>
      <c r="O36" s="160"/>
      <c r="P36" s="160"/>
      <c r="Q36" s="160"/>
      <c r="R36" s="160"/>
      <c r="S36" s="244"/>
      <c r="T36" s="244"/>
    </row>
    <row r="37" customFormat="false" ht="6" hidden="false" customHeight="true" outlineLevel="0" collapsed="false">
      <c r="A37" s="159" t="s">
        <v>144</v>
      </c>
      <c r="C37" s="173"/>
      <c r="D37" s="178"/>
      <c r="E37" s="178"/>
      <c r="F37" s="178"/>
      <c r="G37" s="178"/>
      <c r="H37" s="178"/>
      <c r="I37" s="183"/>
      <c r="J37" s="238"/>
      <c r="L37" s="244"/>
      <c r="M37" s="244"/>
      <c r="N37" s="160"/>
      <c r="O37" s="160"/>
      <c r="P37" s="160"/>
      <c r="Q37" s="160"/>
      <c r="R37" s="160"/>
      <c r="S37" s="244"/>
      <c r="T37" s="244"/>
    </row>
    <row r="38" customFormat="false" ht="12.8" hidden="false" customHeight="false" outlineLevel="0" collapsed="false">
      <c r="A38" s="159" t="s">
        <v>145</v>
      </c>
      <c r="C38" s="167"/>
      <c r="D38" s="95" t="s">
        <v>347</v>
      </c>
      <c r="E38" s="168"/>
      <c r="F38" s="168"/>
      <c r="G38" s="168"/>
      <c r="H38" s="168"/>
      <c r="I38" s="181"/>
      <c r="J38" s="239"/>
      <c r="L38" s="244"/>
      <c r="M38" s="244"/>
      <c r="N38" s="160"/>
      <c r="O38" s="160"/>
      <c r="P38" s="160"/>
      <c r="Q38" s="160"/>
      <c r="R38" s="160"/>
      <c r="S38" s="244"/>
      <c r="T38" s="244"/>
    </row>
    <row r="39" customFormat="false" ht="6" hidden="false" customHeight="true" outlineLevel="0" collapsed="false">
      <c r="A39" s="159" t="s">
        <v>147</v>
      </c>
      <c r="C39" s="173"/>
      <c r="D39" s="178"/>
      <c r="E39" s="178"/>
      <c r="F39" s="178"/>
      <c r="G39" s="178"/>
      <c r="H39" s="178"/>
      <c r="I39" s="181"/>
      <c r="J39" s="238"/>
      <c r="L39" s="244"/>
      <c r="M39" s="244"/>
      <c r="N39" s="160"/>
      <c r="O39" s="160"/>
      <c r="P39" s="160"/>
      <c r="Q39" s="160"/>
      <c r="R39" s="160"/>
      <c r="S39" s="244"/>
      <c r="T39" s="244"/>
    </row>
    <row r="40" customFormat="false" ht="12.8" hidden="false" customHeight="false" outlineLevel="0" collapsed="false">
      <c r="A40" s="159" t="s">
        <v>348</v>
      </c>
      <c r="C40" s="173"/>
      <c r="D40" s="171"/>
      <c r="E40" s="171"/>
      <c r="F40" s="205" t="s">
        <v>349</v>
      </c>
      <c r="G40" s="181" t="s">
        <v>350</v>
      </c>
      <c r="H40" s="181" t="s">
        <v>351</v>
      </c>
      <c r="I40" s="181"/>
      <c r="J40" s="239"/>
      <c r="L40" s="244"/>
      <c r="M40" s="244"/>
      <c r="N40" s="160"/>
      <c r="O40" s="160"/>
      <c r="P40" s="160"/>
      <c r="Q40" s="160"/>
      <c r="R40" s="160"/>
      <c r="S40" s="244"/>
      <c r="T40" s="244"/>
    </row>
    <row r="41" customFormat="false" ht="12.8" hidden="false" customHeight="false" outlineLevel="0" collapsed="false">
      <c r="A41" s="159" t="s">
        <v>148</v>
      </c>
      <c r="C41" s="173"/>
      <c r="D41" s="171"/>
      <c r="E41" s="171"/>
      <c r="F41" s="183" t="s">
        <v>107</v>
      </c>
      <c r="G41" s="183" t="s">
        <v>107</v>
      </c>
      <c r="H41" s="183" t="s">
        <v>107</v>
      </c>
      <c r="I41" s="183"/>
      <c r="J41" s="238"/>
      <c r="L41" s="244"/>
      <c r="M41" s="244"/>
      <c r="N41" s="244"/>
      <c r="O41" s="244"/>
      <c r="P41" s="244"/>
      <c r="Q41" s="244"/>
      <c r="R41" s="244"/>
      <c r="S41" s="244"/>
      <c r="T41" s="244"/>
    </row>
    <row r="42" customFormat="false" ht="6" hidden="false" customHeight="true" outlineLevel="0" collapsed="false">
      <c r="A42" s="159" t="s">
        <v>352</v>
      </c>
      <c r="C42" s="173"/>
      <c r="D42" s="171"/>
      <c r="E42" s="171"/>
      <c r="F42" s="205"/>
      <c r="G42" s="181"/>
      <c r="H42" s="181"/>
      <c r="I42" s="181"/>
      <c r="J42" s="239"/>
      <c r="L42" s="244"/>
      <c r="M42" s="244"/>
      <c r="N42" s="244"/>
      <c r="O42" s="244"/>
      <c r="P42" s="244"/>
      <c r="Q42" s="244"/>
      <c r="R42" s="244"/>
      <c r="S42" s="244"/>
      <c r="T42" s="244"/>
    </row>
    <row r="43" customFormat="false" ht="12.8" hidden="false" customHeight="false" outlineLevel="0" collapsed="false">
      <c r="A43" s="159" t="s">
        <v>353</v>
      </c>
      <c r="C43" s="173"/>
      <c r="D43" s="174" t="s">
        <v>94</v>
      </c>
      <c r="E43" s="174"/>
      <c r="F43" s="0"/>
      <c r="G43" s="266"/>
      <c r="H43" s="266"/>
      <c r="I43" s="181"/>
      <c r="J43" s="238"/>
      <c r="L43" s="244"/>
      <c r="M43" s="244"/>
      <c r="N43" s="244"/>
      <c r="O43" s="244"/>
      <c r="P43" s="244"/>
      <c r="Q43" s="244"/>
      <c r="R43" s="244"/>
      <c r="S43" s="244"/>
      <c r="T43" s="244"/>
    </row>
    <row r="44" customFormat="false" ht="12.8" hidden="false" customHeight="false" outlineLevel="0" collapsed="false">
      <c r="A44" s="159" t="s">
        <v>354</v>
      </c>
      <c r="C44" s="173"/>
      <c r="D44" s="174" t="s">
        <v>355</v>
      </c>
      <c r="E44" s="174"/>
      <c r="F44" s="254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4" t="s">
        <v>108</v>
      </c>
      <c r="I44" s="181"/>
      <c r="J44" s="239"/>
      <c r="L44" s="244"/>
      <c r="M44" s="244"/>
      <c r="N44" s="244"/>
      <c r="O44" s="244"/>
      <c r="P44" s="244"/>
      <c r="Q44" s="244"/>
      <c r="R44" s="244"/>
      <c r="S44" s="244"/>
      <c r="T44" s="244"/>
    </row>
    <row r="45" customFormat="false" ht="12.8" hidden="false" customHeight="false" outlineLevel="0" collapsed="false">
      <c r="A45" s="159" t="s">
        <v>356</v>
      </c>
      <c r="C45" s="173"/>
      <c r="D45" s="174" t="s">
        <v>357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4" t="s">
        <v>108</v>
      </c>
      <c r="I45" s="183"/>
      <c r="J45" s="238"/>
      <c r="L45" s="244"/>
      <c r="M45" s="244"/>
      <c r="N45" s="244"/>
      <c r="O45" s="244"/>
      <c r="P45" s="244"/>
      <c r="Q45" s="244"/>
      <c r="R45" s="244"/>
      <c r="S45" s="244"/>
      <c r="T45" s="244"/>
    </row>
    <row r="46" customFormat="false" ht="12.8" hidden="false" customHeight="false" outlineLevel="0" collapsed="false">
      <c r="A46" s="159" t="s">
        <v>358</v>
      </c>
      <c r="C46" s="173"/>
      <c r="D46" s="174" t="s">
        <v>359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4" t="s">
        <v>108</v>
      </c>
      <c r="I46" s="181"/>
      <c r="J46" s="239"/>
      <c r="L46" s="244"/>
      <c r="M46" s="244"/>
      <c r="N46" s="244"/>
      <c r="O46" s="244"/>
      <c r="P46" s="244"/>
      <c r="Q46" s="244"/>
      <c r="R46" s="244"/>
      <c r="S46" s="244"/>
      <c r="T46" s="244"/>
    </row>
    <row r="47" customFormat="false" ht="12.8" hidden="false" customHeight="false" outlineLevel="0" collapsed="false">
      <c r="A47" s="159" t="s">
        <v>360</v>
      </c>
      <c r="C47" s="173"/>
      <c r="D47" s="174" t="s">
        <v>361</v>
      </c>
      <c r="E47" s="174"/>
      <c r="F47" s="188" t="str">
        <f aca="false">A87</f>
        <v>[:tulokset :tekniset-jarjestelmat :iv-sahko]</v>
      </c>
      <c r="G47" s="204" t="s">
        <v>108</v>
      </c>
      <c r="H47" s="204" t="s">
        <v>108</v>
      </c>
      <c r="I47" s="181"/>
      <c r="J47" s="238"/>
      <c r="L47" s="244"/>
      <c r="M47" s="244"/>
      <c r="N47" s="244"/>
      <c r="O47" s="244"/>
      <c r="P47" s="244"/>
      <c r="Q47" s="244"/>
      <c r="R47" s="244"/>
      <c r="S47" s="244"/>
      <c r="T47" s="244"/>
    </row>
    <row r="48" customFormat="false" ht="12.8" hidden="false" customHeight="false" outlineLevel="0" collapsed="false">
      <c r="A48" s="159" t="s">
        <v>362</v>
      </c>
      <c r="C48" s="173"/>
      <c r="D48" s="174" t="s">
        <v>292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9"/>
      <c r="L48" s="244"/>
      <c r="M48" s="244"/>
      <c r="N48" s="244"/>
      <c r="O48" s="244"/>
      <c r="P48" s="244"/>
      <c r="Q48" s="244"/>
      <c r="R48" s="244"/>
      <c r="S48" s="244"/>
      <c r="T48" s="244"/>
    </row>
    <row r="49" customFormat="false" ht="12.8" hidden="false" customHeight="false" outlineLevel="0" collapsed="false">
      <c r="A49" s="159" t="s">
        <v>363</v>
      </c>
      <c r="C49" s="173"/>
      <c r="D49" s="174" t="s">
        <v>364</v>
      </c>
      <c r="E49" s="174"/>
      <c r="F49" s="188" t="str">
        <f aca="false">A91</f>
        <v>[:tulokset :tekniset-jarjestelmat :kuluttajalaitteet-ja-valaistus-sahko]</v>
      </c>
      <c r="G49" s="204" t="s">
        <v>108</v>
      </c>
      <c r="H49" s="204" t="s">
        <v>108</v>
      </c>
      <c r="I49" s="183"/>
      <c r="J49" s="238"/>
      <c r="L49" s="244"/>
      <c r="M49" s="244"/>
      <c r="N49" s="244"/>
      <c r="O49" s="244"/>
      <c r="P49" s="244"/>
      <c r="Q49" s="244"/>
      <c r="R49" s="244"/>
      <c r="S49" s="244"/>
      <c r="T49" s="244"/>
    </row>
    <row r="50" customFormat="false" ht="12.8" hidden="false" customHeight="false" outlineLevel="0" collapsed="false">
      <c r="A50" s="159" t="s">
        <v>365</v>
      </c>
      <c r="C50" s="173"/>
      <c r="D50" s="259" t="s">
        <v>343</v>
      </c>
      <c r="E50" s="259"/>
      <c r="F50" s="267" t="str">
        <f aca="false">A92</f>
        <v>[:tulokset :tekniset-jarjestelmat :sahko-summa]</v>
      </c>
      <c r="G50" s="267" t="str">
        <f aca="false">A93</f>
        <v>[:tulokset :tekniset-jarjestelmat :lampo-summa]</v>
      </c>
      <c r="H50" s="267" t="str">
        <f aca="false">A94</f>
        <v>[:tulokset :tekniset-jarjestelmat :kaukojaahdytys-summa]</v>
      </c>
      <c r="I50" s="181"/>
      <c r="J50" s="239"/>
      <c r="L50" s="244"/>
      <c r="M50" s="244"/>
      <c r="N50" s="244"/>
      <c r="O50" s="244"/>
      <c r="P50" s="244"/>
      <c r="Q50" s="244"/>
      <c r="R50" s="244"/>
      <c r="S50" s="244"/>
      <c r="T50" s="244"/>
    </row>
    <row r="51" customFormat="false" ht="12.8" hidden="false" customHeight="false" outlineLevel="0" collapsed="false">
      <c r="A51" s="159" t="s">
        <v>366</v>
      </c>
      <c r="C51" s="173"/>
      <c r="D51" s="268" t="s">
        <v>367</v>
      </c>
      <c r="E51" s="259"/>
      <c r="F51" s="225"/>
      <c r="G51" s="225"/>
      <c r="H51" s="225"/>
      <c r="I51" s="181"/>
      <c r="J51" s="238"/>
      <c r="L51" s="244"/>
      <c r="M51" s="244"/>
      <c r="N51" s="244"/>
      <c r="O51" s="244"/>
      <c r="P51" s="244"/>
      <c r="Q51" s="244"/>
      <c r="R51" s="244"/>
      <c r="S51" s="244"/>
      <c r="T51" s="244"/>
    </row>
    <row r="52" customFormat="false" ht="6" hidden="false" customHeight="true" outlineLevel="0" collapsed="false">
      <c r="A52" s="159" t="s">
        <v>368</v>
      </c>
      <c r="C52" s="173"/>
      <c r="D52" s="178"/>
      <c r="E52" s="178"/>
      <c r="F52" s="178"/>
      <c r="G52" s="178"/>
      <c r="H52" s="178"/>
      <c r="I52" s="181"/>
      <c r="J52" s="239"/>
      <c r="L52" s="244"/>
      <c r="M52" s="244"/>
      <c r="N52" s="244"/>
      <c r="O52" s="244"/>
      <c r="P52" s="244"/>
      <c r="Q52" s="244"/>
      <c r="R52" s="244"/>
      <c r="S52" s="244"/>
      <c r="T52" s="244"/>
    </row>
    <row r="53" customFormat="false" ht="12.8" hidden="false" customHeight="false" outlineLevel="0" collapsed="false">
      <c r="A53" s="159" t="s">
        <v>369</v>
      </c>
      <c r="C53" s="167"/>
      <c r="D53" s="95" t="s">
        <v>370</v>
      </c>
      <c r="E53" s="168"/>
      <c r="F53" s="168"/>
      <c r="G53" s="168"/>
      <c r="H53" s="168"/>
      <c r="I53" s="183"/>
      <c r="J53" s="238"/>
    </row>
    <row r="54" customFormat="false" ht="6" hidden="false" customHeight="true" outlineLevel="0" collapsed="false">
      <c r="A54" s="159" t="s">
        <v>371</v>
      </c>
      <c r="C54" s="173"/>
      <c r="D54" s="178"/>
      <c r="E54" s="178"/>
      <c r="F54" s="178"/>
      <c r="G54" s="178"/>
      <c r="H54" s="178"/>
      <c r="I54" s="181"/>
      <c r="J54" s="239"/>
    </row>
    <row r="55" customFormat="false" ht="12.8" hidden="false" customHeight="false" outlineLevel="0" collapsed="false">
      <c r="A55" s="159" t="s">
        <v>372</v>
      </c>
      <c r="C55" s="173"/>
      <c r="D55" s="171"/>
      <c r="F55" s="183" t="s">
        <v>106</v>
      </c>
      <c r="G55" s="183" t="s">
        <v>107</v>
      </c>
      <c r="H55" s="183"/>
      <c r="I55" s="181"/>
      <c r="J55" s="238"/>
    </row>
    <row r="56" customFormat="false" ht="6" hidden="false" customHeight="true" outlineLevel="0" collapsed="false">
      <c r="A56" s="159" t="s">
        <v>373</v>
      </c>
      <c r="C56" s="173"/>
      <c r="D56" s="171"/>
      <c r="F56" s="181"/>
      <c r="G56" s="185"/>
      <c r="H56" s="181"/>
      <c r="I56" s="181"/>
      <c r="J56" s="239"/>
    </row>
    <row r="57" customFormat="false" ht="12.8" hidden="false" customHeight="false" outlineLevel="0" collapsed="false">
      <c r="A57" s="159" t="s">
        <v>374</v>
      </c>
      <c r="C57" s="173"/>
      <c r="D57" s="174" t="s">
        <v>375</v>
      </c>
      <c r="E57" s="174"/>
      <c r="F57" s="223" t="str">
        <f aca="false">A95</f>
        <v>[:tulokset :nettotarve :tilojen-lammitys-vuosikulutus]</v>
      </c>
      <c r="G57" s="254" t="str">
        <f aca="false">A96</f>
        <v>[:tulokset :nettotarve :tilojen-lammitys-vuosikulutus-nettoala]</v>
      </c>
      <c r="H57" s="225"/>
      <c r="I57" s="183"/>
      <c r="J57" s="238"/>
    </row>
    <row r="58" customFormat="false" ht="12.8" hidden="false" customHeight="false" outlineLevel="0" collapsed="false">
      <c r="A58" s="159" t="s">
        <v>376</v>
      </c>
      <c r="C58" s="173"/>
      <c r="D58" s="174" t="s">
        <v>377</v>
      </c>
      <c r="E58" s="174"/>
      <c r="F58" s="223" t="str">
        <f aca="false">A97</f>
        <v>[:tulokset :nettotarve :ilmanvaihdon-lammitys-vuosikulutus]</v>
      </c>
      <c r="G58" s="254" t="str">
        <f aca="false">A98</f>
        <v>[:tulokset :nettotarve :ilmanvaihdon-lammitys-vuosikulutus-nettoala]</v>
      </c>
      <c r="H58" s="226"/>
      <c r="I58" s="181"/>
      <c r="J58" s="239"/>
    </row>
    <row r="59" customFormat="false" ht="12.8" hidden="false" customHeight="false" outlineLevel="0" collapsed="false">
      <c r="A59" s="159" t="s">
        <v>378</v>
      </c>
      <c r="C59" s="173"/>
      <c r="D59" s="174" t="s">
        <v>274</v>
      </c>
      <c r="E59" s="174"/>
      <c r="F59" s="223" t="str">
        <f aca="false">A99</f>
        <v>[:tulokset :nettotarve :kayttoveden-valmistus-vuosikulutus]</v>
      </c>
      <c r="G59" s="254" t="str">
        <f aca="false">A100</f>
        <v>[:tulokset :nettotarve :kayttoveden-valmistus-vuosikulutus-nettoala]</v>
      </c>
      <c r="H59" s="225"/>
      <c r="I59" s="181"/>
      <c r="J59" s="238"/>
    </row>
    <row r="60" customFormat="false" ht="12.8" hidden="false" customHeight="false" outlineLevel="0" collapsed="false">
      <c r="A60" s="159" t="s">
        <v>379</v>
      </c>
      <c r="C60" s="173"/>
      <c r="D60" s="174" t="s">
        <v>380</v>
      </c>
      <c r="E60" s="174"/>
      <c r="F60" s="223" t="str">
        <f aca="false">A101</f>
        <v>[:tulokset :nettotarve :jaahdytys-vuosikulutus]</v>
      </c>
      <c r="G60" s="254" t="str">
        <f aca="false">A102</f>
        <v>[:tulokset :nettotarve :jaahdytys-vuosikulutus-nettoala]</v>
      </c>
      <c r="H60" s="226"/>
      <c r="I60" s="181"/>
      <c r="J60" s="239"/>
    </row>
    <row r="61" customFormat="false" ht="6" hidden="false" customHeight="true" outlineLevel="0" collapsed="false">
      <c r="A61" s="159" t="s">
        <v>381</v>
      </c>
      <c r="C61" s="173"/>
      <c r="D61" s="174"/>
      <c r="E61" s="174"/>
      <c r="F61" s="221"/>
      <c r="G61" s="221"/>
      <c r="H61" s="178"/>
      <c r="I61" s="183"/>
      <c r="J61" s="238"/>
    </row>
    <row r="62" customFormat="false" ht="12.8" hidden="false" customHeight="false" outlineLevel="0" collapsed="false">
      <c r="A62" s="159" t="s">
        <v>382</v>
      </c>
      <c r="C62" s="173"/>
      <c r="D62" s="222" t="s">
        <v>383</v>
      </c>
      <c r="E62" s="222"/>
      <c r="F62" s="222"/>
      <c r="G62" s="222"/>
      <c r="H62" s="178"/>
      <c r="I62" s="181"/>
      <c r="J62" s="239"/>
    </row>
    <row r="63" customFormat="false" ht="12.8" hidden="false" customHeight="false" outlineLevel="0" collapsed="false">
      <c r="A63" s="159" t="s">
        <v>384</v>
      </c>
      <c r="C63" s="173"/>
      <c r="D63" s="222" t="s">
        <v>385</v>
      </c>
      <c r="E63" s="222"/>
      <c r="F63" s="222"/>
      <c r="G63" s="222"/>
      <c r="H63" s="174"/>
      <c r="I63" s="181"/>
      <c r="J63" s="238"/>
    </row>
    <row r="64" customFormat="false" ht="6" hidden="false" customHeight="true" outlineLevel="0" collapsed="false">
      <c r="A64" s="159" t="s">
        <v>386</v>
      </c>
      <c r="C64" s="173"/>
      <c r="D64" s="174"/>
      <c r="E64" s="178"/>
      <c r="F64" s="178"/>
      <c r="G64" s="178"/>
      <c r="H64" s="178"/>
      <c r="I64" s="181"/>
      <c r="J64" s="239"/>
    </row>
    <row r="65" customFormat="false" ht="12.8" hidden="false" customHeight="false" outlineLevel="0" collapsed="false">
      <c r="A65" s="159" t="s">
        <v>387</v>
      </c>
      <c r="C65" s="167"/>
      <c r="D65" s="95" t="s">
        <v>388</v>
      </c>
      <c r="E65" s="168"/>
      <c r="F65" s="168"/>
      <c r="G65" s="168"/>
      <c r="H65" s="168"/>
      <c r="I65" s="183"/>
      <c r="J65" s="238"/>
    </row>
    <row r="66" customFormat="false" ht="6" hidden="false" customHeight="true" outlineLevel="0" collapsed="false">
      <c r="A66" s="159" t="s">
        <v>389</v>
      </c>
      <c r="C66" s="173"/>
      <c r="D66" s="178"/>
      <c r="E66" s="178"/>
      <c r="F66" s="178"/>
      <c r="G66" s="178"/>
      <c r="H66" s="178"/>
      <c r="I66" s="181"/>
      <c r="J66" s="239"/>
    </row>
    <row r="67" customFormat="false" ht="12.8" hidden="false" customHeight="false" outlineLevel="0" collapsed="false">
      <c r="A67" s="159" t="s">
        <v>390</v>
      </c>
      <c r="C67" s="173"/>
      <c r="D67" s="171"/>
      <c r="F67" s="183" t="s">
        <v>106</v>
      </c>
      <c r="G67" s="183" t="s">
        <v>107</v>
      </c>
      <c r="H67" s="181"/>
      <c r="I67" s="181"/>
      <c r="J67" s="238"/>
    </row>
    <row r="68" customFormat="false" ht="6" hidden="false" customHeight="true" outlineLevel="0" collapsed="false">
      <c r="A68" s="159" t="s">
        <v>391</v>
      </c>
      <c r="C68" s="173"/>
      <c r="D68" s="171"/>
      <c r="F68" s="181"/>
      <c r="G68" s="185"/>
      <c r="H68" s="181"/>
      <c r="I68" s="181"/>
      <c r="J68" s="239"/>
    </row>
    <row r="69" customFormat="false" ht="12.8" hidden="false" customHeight="false" outlineLevel="0" collapsed="false">
      <c r="A69" s="159" t="s">
        <v>392</v>
      </c>
      <c r="C69" s="173"/>
      <c r="D69" s="196" t="s">
        <v>393</v>
      </c>
      <c r="E69" s="196"/>
      <c r="F69" s="223" t="str">
        <f aca="false">A103</f>
        <v>[:tulokset :lampokuormat :aurinko]</v>
      </c>
      <c r="G69" s="254" t="str">
        <f aca="false">A104</f>
        <v>[:tulokset :lampokuormat :aurinko-nettoala]</v>
      </c>
      <c r="H69" s="226"/>
      <c r="I69" s="183"/>
      <c r="J69" s="238"/>
    </row>
    <row r="70" customFormat="false" ht="12.8" hidden="false" customHeight="false" outlineLevel="0" collapsed="false">
      <c r="A70" s="159" t="s">
        <v>394</v>
      </c>
      <c r="C70" s="173"/>
      <c r="D70" s="196" t="s">
        <v>316</v>
      </c>
      <c r="E70" s="196"/>
      <c r="F70" s="223" t="str">
        <f aca="false">A105</f>
        <v>[:tulokset :lampokuormat :ihmiset]</v>
      </c>
      <c r="G70" s="254" t="str">
        <f aca="false">A106</f>
        <v>[:tulokset :lampokuormat :ihmiset-nettoala]</v>
      </c>
      <c r="H70" s="226"/>
      <c r="I70" s="181"/>
      <c r="J70" s="239"/>
    </row>
    <row r="71" customFormat="false" ht="12.8" hidden="false" customHeight="false" outlineLevel="0" collapsed="false">
      <c r="A71" s="159" t="s">
        <v>395</v>
      </c>
      <c r="C71" s="173"/>
      <c r="D71" s="174" t="s">
        <v>396</v>
      </c>
      <c r="E71" s="174"/>
      <c r="F71" s="223" t="str">
        <f aca="false">A107</f>
        <v>[:tulokset :lampokuormat :kuluttajalaitteet]</v>
      </c>
      <c r="G71" s="254" t="str">
        <f aca="false">A108</f>
        <v>[:tulokset :lampokuormat :kuluttajalaitteet-nettoala]</v>
      </c>
      <c r="H71" s="226"/>
      <c r="I71" s="181"/>
      <c r="J71" s="238"/>
    </row>
    <row r="72" customFormat="false" ht="12.8" hidden="false" customHeight="false" outlineLevel="0" collapsed="false">
      <c r="A72" s="159" t="s">
        <v>397</v>
      </c>
      <c r="C72" s="173"/>
      <c r="D72" s="174" t="s">
        <v>318</v>
      </c>
      <c r="E72" s="174"/>
      <c r="F72" s="223" t="str">
        <f aca="false">A109</f>
        <v>[:tulokset :lampokuormat :valaistus]</v>
      </c>
      <c r="G72" s="254" t="str">
        <f aca="false">A110</f>
        <v>[:tulokset :lampokuormat :valaistus-nettoala]</v>
      </c>
      <c r="H72" s="226"/>
      <c r="I72" s="181"/>
      <c r="J72" s="238"/>
    </row>
    <row r="73" customFormat="false" ht="12.8" hidden="false" customHeight="false" outlineLevel="0" collapsed="false">
      <c r="A73" s="159" t="s">
        <v>398</v>
      </c>
      <c r="C73" s="173"/>
      <c r="D73" s="174" t="s">
        <v>399</v>
      </c>
      <c r="E73" s="174"/>
      <c r="F73" s="223" t="str">
        <f aca="false">A111</f>
        <v>[:tulokset :lampokuormat :kvesi]</v>
      </c>
      <c r="G73" s="254" t="str">
        <f aca="false">A112</f>
        <v>[:tulokset :lampokuormat :kvesi-nettoala]</v>
      </c>
      <c r="H73" s="226"/>
      <c r="I73" s="181"/>
      <c r="J73" s="239"/>
    </row>
    <row r="74" customFormat="false" ht="6" hidden="false" customHeight="true" outlineLevel="0" collapsed="false">
      <c r="A74" s="159" t="s">
        <v>400</v>
      </c>
      <c r="C74" s="173"/>
      <c r="D74" s="174"/>
      <c r="E74" s="178"/>
      <c r="F74" s="178"/>
      <c r="G74" s="178"/>
      <c r="H74" s="178"/>
      <c r="I74" s="183"/>
      <c r="J74" s="238"/>
    </row>
    <row r="75" customFormat="false" ht="12.8" hidden="false" customHeight="false" outlineLevel="0" collapsed="false">
      <c r="A75" s="159" t="s">
        <v>401</v>
      </c>
      <c r="C75" s="167"/>
      <c r="D75" s="95" t="s">
        <v>402</v>
      </c>
      <c r="E75" s="168"/>
      <c r="F75" s="168"/>
      <c r="G75" s="168"/>
      <c r="H75" s="168"/>
      <c r="I75" s="181"/>
      <c r="J75" s="239"/>
    </row>
    <row r="76" customFormat="false" ht="6" hidden="false" customHeight="true" outlineLevel="0" collapsed="false">
      <c r="A76" s="159" t="s">
        <v>403</v>
      </c>
      <c r="C76" s="173"/>
      <c r="D76" s="178"/>
      <c r="E76" s="178"/>
      <c r="F76" s="178"/>
      <c r="G76" s="178"/>
      <c r="H76" s="178"/>
      <c r="I76" s="181"/>
      <c r="J76" s="238"/>
    </row>
    <row r="77" customFormat="false" ht="12.8" hidden="false" customHeight="false" outlineLevel="0" collapsed="false">
      <c r="A77" s="159" t="s">
        <v>404</v>
      </c>
      <c r="C77" s="173"/>
      <c r="D77" s="174" t="s">
        <v>402</v>
      </c>
      <c r="E77" s="174"/>
      <c r="F77" s="269" t="str">
        <f aca="false">A113</f>
        <v>[:tulokset :laskentatyokalu]</v>
      </c>
      <c r="G77" s="269"/>
      <c r="H77" s="269"/>
      <c r="I77" s="181"/>
      <c r="J77" s="239"/>
    </row>
    <row r="78" customFormat="false" ht="6" hidden="false" customHeight="true" outlineLevel="0" collapsed="false">
      <c r="A78" s="159" t="s">
        <v>405</v>
      </c>
      <c r="C78" s="229"/>
      <c r="D78" s="230"/>
      <c r="E78" s="230"/>
      <c r="F78" s="230"/>
      <c r="G78" s="230"/>
      <c r="H78" s="230"/>
      <c r="I78" s="183"/>
      <c r="J78" s="238"/>
    </row>
    <row r="79" customFormat="false" ht="5.25" hidden="false" customHeight="true" outlineLevel="0" collapsed="false">
      <c r="A79" s="159" t="s">
        <v>406</v>
      </c>
    </row>
    <row r="80" customFormat="false" ht="12.8" hidden="false" customHeight="false" outlineLevel="0" collapsed="false">
      <c r="A80" s="159" t="s">
        <v>407</v>
      </c>
    </row>
    <row r="81" customFormat="false" ht="12.8" hidden="false" customHeight="false" outlineLevel="0" collapsed="false">
      <c r="A81" s="159" t="s">
        <v>408</v>
      </c>
    </row>
    <row r="82" customFormat="false" ht="12.8" hidden="false" customHeight="false" outlineLevel="0" collapsed="false">
      <c r="A82" s="159" t="s">
        <v>409</v>
      </c>
    </row>
    <row r="83" customFormat="false" ht="12.8" hidden="false" customHeight="false" outlineLevel="0" collapsed="false">
      <c r="A83" s="159" t="s">
        <v>410</v>
      </c>
    </row>
    <row r="84" customFormat="false" ht="12.8" hidden="false" customHeight="false" outlineLevel="0" collapsed="false">
      <c r="A84" s="159" t="s">
        <v>411</v>
      </c>
    </row>
    <row r="85" customFormat="false" ht="12.8" hidden="false" customHeight="false" outlineLevel="0" collapsed="false">
      <c r="A85" s="159" t="s">
        <v>412</v>
      </c>
    </row>
    <row r="86" customFormat="false" ht="12.8" hidden="false" customHeight="false" outlineLevel="0" collapsed="false">
      <c r="A86" s="159" t="s">
        <v>413</v>
      </c>
    </row>
    <row r="87" customFormat="false" ht="12.8" hidden="false" customHeight="false" outlineLevel="0" collapsed="false">
      <c r="A87" s="159" t="s">
        <v>414</v>
      </c>
    </row>
    <row r="88" customFormat="false" ht="12.8" hidden="false" customHeight="false" outlineLevel="0" collapsed="false">
      <c r="A88" s="159" t="s">
        <v>415</v>
      </c>
    </row>
    <row r="89" customFormat="false" ht="12.8" hidden="false" customHeight="false" outlineLevel="0" collapsed="false">
      <c r="A89" s="159" t="s">
        <v>416</v>
      </c>
    </row>
    <row r="90" customFormat="false" ht="12.8" hidden="false" customHeight="false" outlineLevel="0" collapsed="false">
      <c r="A90" s="159" t="s">
        <v>417</v>
      </c>
    </row>
    <row r="91" customFormat="false" ht="12.8" hidden="false" customHeight="false" outlineLevel="0" collapsed="false">
      <c r="A91" s="159" t="s">
        <v>418</v>
      </c>
    </row>
    <row r="92" customFormat="false" ht="12.8" hidden="false" customHeight="false" outlineLevel="0" collapsed="false">
      <c r="A92" s="159" t="s">
        <v>419</v>
      </c>
    </row>
    <row r="93" customFormat="false" ht="12.8" hidden="false" customHeight="false" outlineLevel="0" collapsed="false">
      <c r="A93" s="159" t="s">
        <v>420</v>
      </c>
    </row>
    <row r="94" customFormat="false" ht="12.8" hidden="false" customHeight="false" outlineLevel="0" collapsed="false">
      <c r="A94" s="159" t="s">
        <v>421</v>
      </c>
    </row>
    <row r="95" customFormat="false" ht="12.8" hidden="false" customHeight="false" outlineLevel="0" collapsed="false">
      <c r="A95" s="159" t="s">
        <v>422</v>
      </c>
    </row>
    <row r="96" customFormat="false" ht="12.8" hidden="false" customHeight="false" outlineLevel="0" collapsed="false">
      <c r="A96" s="159" t="s">
        <v>423</v>
      </c>
    </row>
    <row r="97" customFormat="false" ht="12.8" hidden="false" customHeight="false" outlineLevel="0" collapsed="false">
      <c r="A97" s="159" t="s">
        <v>424</v>
      </c>
    </row>
    <row r="98" customFormat="false" ht="12.8" hidden="false" customHeight="false" outlineLevel="0" collapsed="false">
      <c r="A98" s="159" t="s">
        <v>425</v>
      </c>
    </row>
    <row r="99" customFormat="false" ht="12.8" hidden="false" customHeight="false" outlineLevel="0" collapsed="false">
      <c r="A99" s="159" t="s">
        <v>426</v>
      </c>
    </row>
    <row r="100" customFormat="false" ht="12.8" hidden="false" customHeight="false" outlineLevel="0" collapsed="false">
      <c r="A100" s="159" t="s">
        <v>427</v>
      </c>
    </row>
    <row r="101" customFormat="false" ht="12.8" hidden="false" customHeight="false" outlineLevel="0" collapsed="false">
      <c r="A101" s="159" t="s">
        <v>428</v>
      </c>
    </row>
    <row r="102" customFormat="false" ht="12.8" hidden="false" customHeight="false" outlineLevel="0" collapsed="false">
      <c r="A102" s="159" t="s">
        <v>429</v>
      </c>
    </row>
    <row r="103" customFormat="false" ht="12.8" hidden="false" customHeight="false" outlineLevel="0" collapsed="false">
      <c r="A103" s="159" t="s">
        <v>430</v>
      </c>
    </row>
    <row r="104" customFormat="false" ht="12.8" hidden="false" customHeight="false" outlineLevel="0" collapsed="false">
      <c r="A104" s="159" t="s">
        <v>431</v>
      </c>
    </row>
    <row r="105" customFormat="false" ht="12.8" hidden="false" customHeight="false" outlineLevel="0" collapsed="false">
      <c r="A105" s="159" t="s">
        <v>432</v>
      </c>
    </row>
    <row r="106" customFormat="false" ht="12.8" hidden="false" customHeight="false" outlineLevel="0" collapsed="false">
      <c r="A106" s="159" t="s">
        <v>433</v>
      </c>
    </row>
    <row r="107" customFormat="false" ht="12.8" hidden="false" customHeight="false" outlineLevel="0" collapsed="false">
      <c r="A107" s="159" t="s">
        <v>434</v>
      </c>
    </row>
    <row r="108" customFormat="false" ht="12.8" hidden="false" customHeight="false" outlineLevel="0" collapsed="false">
      <c r="A108" s="159" t="s">
        <v>435</v>
      </c>
    </row>
    <row r="109" customFormat="false" ht="12.8" hidden="false" customHeight="false" outlineLevel="0" collapsed="false">
      <c r="A109" s="159" t="s">
        <v>436</v>
      </c>
    </row>
    <row r="110" customFormat="false" ht="12.8" hidden="false" customHeight="false" outlineLevel="0" collapsed="false">
      <c r="A110" s="159" t="s">
        <v>437</v>
      </c>
    </row>
    <row r="111" customFormat="false" ht="12.8" hidden="false" customHeight="false" outlineLevel="0" collapsed="false">
      <c r="A111" s="159" t="s">
        <v>438</v>
      </c>
    </row>
    <row r="112" customFormat="false" ht="12.8" hidden="false" customHeight="false" outlineLevel="0" collapsed="false">
      <c r="A112" s="159" t="s">
        <v>439</v>
      </c>
    </row>
    <row r="113" customFormat="false" ht="12.8" hidden="false" customHeight="false" outlineLevel="0" collapsed="false">
      <c r="A113" s="159" t="s">
        <v>440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E16">
    <cfRule type="cellIs" priority="6" operator="equal" aboveAverage="0" equalAverage="0" bottom="0" percent="0" rank="0" text="" dxfId="214">
      <formula>"*"</formula>
    </cfRule>
  </conditionalFormatting>
  <conditionalFormatting sqref="F40:H40 F42:H42">
    <cfRule type="cellIs" priority="7" operator="equal" aboveAverage="0" equalAverage="0" bottom="0" percent="0" rank="0" text="" dxfId="215">
      <formula>"*"</formula>
    </cfRule>
  </conditionalFormatting>
  <conditionalFormatting sqref="F50:H51">
    <cfRule type="cellIs" priority="8" operator="equal" aboveAverage="0" equalAverage="0" bottom="0" percent="0" rank="0" text="" dxfId="216">
      <formula>"*"</formula>
    </cfRule>
  </conditionalFormatting>
  <conditionalFormatting sqref="H50:H51">
    <cfRule type="cellIs" priority="9" operator="equal" aboveAverage="0" equalAverage="0" bottom="0" percent="0" rank="0" text="" dxfId="217">
      <formula>"*"</formula>
    </cfRule>
  </conditionalFormatting>
  <conditionalFormatting sqref="F50:F51 F50:H50">
    <cfRule type="cellIs" priority="10" operator="equal" aboveAverage="0" equalAverage="0" bottom="0" percent="0" rank="0" text="" dxfId="218">
      <formula>"*"</formula>
    </cfRule>
  </conditionalFormatting>
  <conditionalFormatting sqref="G50:G51">
    <cfRule type="cellIs" priority="11" operator="equal" aboveAverage="0" equalAverage="0" bottom="0" percent="0" rank="0" text="" dxfId="219">
      <formula>"*"</formula>
    </cfRule>
  </conditionalFormatting>
  <conditionalFormatting sqref="D64">
    <cfRule type="cellIs" priority="12" operator="equal" aboveAverage="0" equalAverage="0" bottom="0" percent="0" rank="0" text="" dxfId="220">
      <formula>"*"</formula>
    </cfRule>
  </conditionalFormatting>
  <conditionalFormatting sqref="F31:G31 F30">
    <cfRule type="cellIs" priority="13" operator="equal" aboveAverage="0" equalAverage="0" bottom="0" percent="0" rank="0" text="" dxfId="221">
      <formula>"*"</formula>
    </cfRule>
  </conditionalFormatting>
  <conditionalFormatting sqref="H63">
    <cfRule type="cellIs" priority="14" operator="equal" aboveAverage="0" equalAverage="0" bottom="0" percent="0" rank="0" text="" dxfId="222">
      <formula>"*"</formula>
    </cfRule>
  </conditionalFormatting>
  <conditionalFormatting sqref="F9:F10">
    <cfRule type="cellIs" priority="15" operator="equal" aboveAverage="0" equalAverage="0" bottom="0" percent="0" rank="0" text="" dxfId="223">
      <formula>"*"</formula>
    </cfRule>
  </conditionalFormatting>
  <conditionalFormatting sqref="E10">
    <cfRule type="cellIs" priority="16" operator="equal" aboveAverage="0" equalAverage="0" bottom="0" percent="0" rank="0" text="" dxfId="224">
      <formula>"*"</formula>
    </cfRule>
  </conditionalFormatting>
  <conditionalFormatting sqref="D25">
    <cfRule type="expression" priority="17" aboveAverage="0" equalAverage="0" bottom="0" percent="0" rank="0" text="" dxfId="225">
      <formula>LEFT(D25,1)="*"</formula>
    </cfRule>
  </conditionalFormatting>
  <conditionalFormatting sqref="D26">
    <cfRule type="cellIs" priority="18" operator="equal" aboveAverage="0" equalAverage="0" bottom="0" percent="0" rank="0" text="" dxfId="226">
      <formula>"*"</formula>
    </cfRule>
  </conditionalFormatting>
  <conditionalFormatting sqref="G30 F41:H41 G55 G67">
    <cfRule type="cellIs" priority="19" operator="equal" aboveAverage="0" equalAverage="0" bottom="0" percent="0" rank="0" text="" dxfId="227">
      <formula>"*"</formula>
    </cfRule>
  </conditionalFormatting>
  <conditionalFormatting sqref="D50:D51">
    <cfRule type="cellIs" priority="20" operator="equal" aboveAverage="0" equalAverage="0" bottom="0" percent="0" rank="0" text="" dxfId="228">
      <formula>"*"</formula>
    </cfRule>
  </conditionalFormatting>
  <conditionalFormatting sqref="D43:D49">
    <cfRule type="cellIs" priority="21" operator="equal" aboveAverage="0" equalAverage="0" bottom="0" percent="0" rank="0" text="" dxfId="229">
      <formula>"*"</formula>
    </cfRule>
  </conditionalFormatting>
  <conditionalFormatting sqref="G50:G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H50:H51">
    <cfRule type="cellIs" priority="24" operator="equal" aboveAverage="0" equalAverage="0" bottom="0" percent="0" rank="0" text="" dxfId="232">
      <formula>"*"</formula>
    </cfRule>
  </conditionalFormatting>
  <conditionalFormatting sqref="G43">
    <cfRule type="cellIs" priority="25" operator="equal" aboveAverage="0" equalAverage="0" bottom="0" percent="0" rank="0" text="" dxfId="233">
      <formula>"*"</formula>
    </cfRule>
  </conditionalFormatting>
  <conditionalFormatting sqref="H43">
    <cfRule type="cellIs" priority="26" operator="equal" aboveAverage="0" equalAverage="0" bottom="0" percent="0" rank="0" text="" dxfId="234">
      <formula>"*"</formula>
    </cfRule>
  </conditionalFormatting>
  <conditionalFormatting sqref="H61:H62">
    <cfRule type="cellIs" priority="27" operator="equal" aboveAverage="0" equalAverage="0" bottom="0" percent="0" rank="0" text="" dxfId="235">
      <formula>"Täytä lähtötietoihin!"</formula>
    </cfRule>
  </conditionalFormatting>
  <conditionalFormatting sqref="F56 G61">
    <cfRule type="cellIs" priority="28" operator="equal" aboveAverage="0" equalAverage="0" bottom="0" percent="0" rank="0" text="" dxfId="236">
      <formula>"*"</formula>
    </cfRule>
  </conditionalFormatting>
  <conditionalFormatting sqref="F61">
    <cfRule type="cellIs" priority="29" operator="equal" aboveAverage="0" equalAverage="0" bottom="0" percent="0" rank="0" text="" dxfId="237">
      <formula>"*"</formula>
    </cfRule>
  </conditionalFormatting>
  <conditionalFormatting sqref="G56 F55">
    <cfRule type="cellIs" priority="30" operator="equal" aboveAverage="0" equalAverage="0" bottom="0" percent="0" rank="0" text="" dxfId="238">
      <formula>"*"</formula>
    </cfRule>
  </conditionalFormatting>
  <conditionalFormatting sqref="F61">
    <cfRule type="cellIs" priority="31" operator="equal" aboveAverage="0" equalAverage="0" bottom="0" percent="0" rank="0" text="" dxfId="239">
      <formula>"*"</formula>
    </cfRule>
  </conditionalFormatting>
  <conditionalFormatting sqref="G68">
    <cfRule type="cellIs" priority="32" operator="equal" aboveAverage="0" equalAverage="0" bottom="0" percent="0" rank="0" text="" dxfId="240">
      <formula>"*"</formula>
    </cfRule>
  </conditionalFormatting>
  <conditionalFormatting sqref="D57:D61">
    <cfRule type="cellIs" priority="33" operator="equal" aboveAverage="0" equalAverage="0" bottom="0" percent="0" rank="0" text="" dxfId="241">
      <formula>"*"</formula>
    </cfRule>
  </conditionalFormatting>
  <conditionalFormatting sqref="D62:D63">
    <cfRule type="cellIs" priority="34" operator="equal" aboveAverage="0" equalAverage="0" bottom="0" percent="0" rank="0" text="" dxfId="242">
      <formula>"*"</formula>
    </cfRule>
  </conditionalFormatting>
  <conditionalFormatting sqref="C65:H66 E74:H74">
    <cfRule type="cellIs" priority="35" operator="equal" aboveAverage="0" equalAverage="0" bottom="0" percent="0" rank="0" text="" dxfId="243">
      <formula>"Täytä lähtötietoihin!"</formula>
    </cfRule>
  </conditionalFormatting>
  <conditionalFormatting sqref="D74">
    <cfRule type="cellIs" priority="36" operator="equal" aboveAverage="0" equalAverage="0" bottom="0" percent="0" rank="0" text="" dxfId="244">
      <formula>"*"</formula>
    </cfRule>
  </conditionalFormatting>
  <conditionalFormatting sqref="F68">
    <cfRule type="cellIs" priority="37" operator="equal" aboveAverage="0" equalAverage="0" bottom="0" percent="0" rank="0" text="" dxfId="245">
      <formula>"*"</formula>
    </cfRule>
  </conditionalFormatting>
  <conditionalFormatting sqref="D70:D71 D73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F77">
    <cfRule type="cellIs" priority="40" operator="equal" aboveAverage="0" equalAverage="0" bottom="0" percent="0" rank="0" text="" dxfId="248">
      <formula>"*"</formula>
    </cfRule>
  </conditionalFormatting>
  <conditionalFormatting sqref="D77">
    <cfRule type="cellIs" priority="41" operator="equal" aboveAverage="0" equalAverage="0" bottom="0" percent="0" rank="0" text="" dxfId="249">
      <formula>"*"</formula>
    </cfRule>
  </conditionalFormatting>
  <conditionalFormatting sqref="F17">
    <cfRule type="cellIs" priority="42" operator="equal" aboveAverage="0" equalAverage="0" bottom="0" percent="0" rank="0" text="" dxfId="250">
      <formula>"*"</formula>
    </cfRule>
  </conditionalFormatting>
  <conditionalFormatting sqref="E17">
    <cfRule type="cellIs" priority="43" operator="equal" aboveAverage="0" equalAverage="0" bottom="0" percent="0" rank="0" text="" dxfId="251">
      <formula>"*"</formula>
    </cfRule>
  </conditionalFormatting>
  <conditionalFormatting sqref="E26">
    <cfRule type="cellIs" priority="44" operator="equal" aboveAverage="0" equalAverage="0" bottom="0" percent="0" rank="0" text="" dxfId="252">
      <formula>"*"</formula>
    </cfRule>
  </conditionalFormatting>
  <conditionalFormatting sqref="F26">
    <cfRule type="cellIs" priority="45" operator="equal" aboveAverage="0" equalAverage="0" bottom="0" percent="0" rank="0" text="" dxfId="253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6" operator="equal" aboveAverage="0" equalAverage="0" bottom="0" percent="0" rank="0" text="" dxfId="254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7" operator="equal" aboveAverage="0" equalAverage="0" bottom="0" percent="0" rank="0" text="" dxfId="255">
      <formula>"*"</formula>
    </cfRule>
  </conditionalFormatting>
  <conditionalFormatting sqref="I12:I14 I16:I18 I20:I24 I26:I28 I30:I32 I34:I36 I38:I40 I42:I44 I46:I48 I50:I52 I54:I56 I58:I60 I62:I64 I66:I68 I70:I73 I75:I77">
    <cfRule type="cellIs" priority="48" operator="equal" aboveAverage="0" equalAverage="0" bottom="0" percent="0" rank="0" text="" dxfId="256">
      <formula>"*"</formula>
    </cfRule>
  </conditionalFormatting>
  <conditionalFormatting sqref="I3 I8 I11 I15 I19 I25 I29 I33 I37 I41 I45 I49 I53 I57 I61 I65 I69 I74 I78">
    <cfRule type="cellIs" priority="49" operator="equal" aboveAverage="0" equalAverage="0" bottom="0" percent="0" rank="0" text="" dxfId="257">
      <formula>"*"</formula>
    </cfRule>
  </conditionalFormatting>
  <conditionalFormatting sqref="I2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32:H36">
    <cfRule type="cellIs" priority="52" operator="equal" aboveAverage="0" equalAverage="0" bottom="0" percent="0" rank="0" text="" dxfId="260">
      <formula>"*"</formula>
    </cfRule>
  </conditionalFormatting>
  <conditionalFormatting sqref="H67:H68">
    <cfRule type="cellIs" priority="53" operator="equal" aboveAverage="0" equalAverage="0" bottom="0" percent="0" rank="0" text="" dxfId="261">
      <formula>"*"</formula>
    </cfRule>
  </conditionalFormatting>
  <conditionalFormatting sqref="H69:H73">
    <cfRule type="cellIs" priority="54" operator="equal" aboveAverage="0" equalAverage="0" bottom="0" percent="0" rank="0" text="" dxfId="262">
      <formula>"*"</formula>
    </cfRule>
  </conditionalFormatting>
  <conditionalFormatting sqref="H56 H58 H60">
    <cfRule type="cellIs" priority="55" operator="equal" aboveAverage="0" equalAverage="0" bottom="0" percent="0" rank="0" text="" dxfId="263">
      <formula>"*"</formula>
    </cfRule>
  </conditionalFormatting>
  <conditionalFormatting sqref="H55 H57 H59">
    <cfRule type="cellIs" priority="56" operator="equal" aboveAverage="0" equalAverage="0" bottom="0" percent="0" rank="0" text="" dxfId="264">
      <formula>"*"</formula>
    </cfRule>
  </conditionalFormatting>
  <conditionalFormatting sqref="F18:F25 H20">
    <cfRule type="cellIs" priority="57" operator="equal" aboveAverage="0" equalAverage="0" bottom="0" percent="0" rank="0" text="" dxfId="265">
      <formula>"*"</formula>
    </cfRule>
  </conditionalFormatting>
  <conditionalFormatting sqref="G32:G36">
    <cfRule type="cellIs" priority="58" operator="equal" aboveAverage="0" equalAverage="0" bottom="0" percent="0" rank="0" text="" dxfId="266">
      <formula>"*"</formula>
    </cfRule>
  </conditionalFormatting>
  <conditionalFormatting sqref="E8">
    <cfRule type="cellIs" priority="59" operator="equal" aboveAverage="0" equalAverage="0" bottom="0" percent="0" rank="0" text="" dxfId="267">
      <formula>"*"</formula>
    </cfRule>
  </conditionalFormatting>
  <conditionalFormatting sqref="E5 E8">
    <cfRule type="cellIs" priority="60" operator="equal" aboveAverage="0" equalAverage="0" bottom="0" percent="0" rank="0" text="" dxfId="268">
      <formula>"Täytä etusivulle!"</formula>
    </cfRule>
  </conditionalFormatting>
  <conditionalFormatting sqref="D72">
    <cfRule type="cellIs" priority="61" operator="equal" aboveAverage="0" equalAverage="0" bottom="0" percent="0" rank="0" text="" dxfId="269">
      <formula>"*"</formula>
    </cfRule>
  </conditionalFormatting>
  <conditionalFormatting sqref="G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H26">
    <cfRule type="cellIs" priority="64" operator="equal" aboveAverage="0" equalAverage="0" bottom="0" percent="0" rank="0" text="" dxfId="272">
      <formula>"*"</formula>
    </cfRule>
  </conditionalFormatting>
  <conditionalFormatting sqref="G21:G25 G18:G19">
    <cfRule type="cellIs" priority="65" operator="equal" aboveAverage="0" equalAverage="0" bottom="0" percent="0" rank="0" text="" dxfId="273">
      <formula>"*"</formula>
    </cfRule>
  </conditionalFormatting>
  <conditionalFormatting sqref="H21:H25 H18:H19">
    <cfRule type="cellIs" priority="66" operator="equal" aboveAverage="0" equalAverage="0" bottom="0" percent="0" rank="0" text="" dxfId="274">
      <formula>"*"</formula>
    </cfRule>
  </conditionalFormatting>
  <conditionalFormatting sqref="G50:H50">
    <cfRule type="cellIs" priority="67" operator="equal" aboveAverage="0" equalAverage="0" bottom="0" percent="0" rank="0" text="" dxfId="275">
      <formula>"*"</formula>
    </cfRule>
  </conditionalFormatting>
  <conditionalFormatting sqref="G57:G60">
    <cfRule type="cellIs" priority="68" operator="equal" aboveAverage="0" equalAverage="0" bottom="0" percent="0" rank="0" text="" dxfId="276">
      <formula>"*"</formula>
    </cfRule>
  </conditionalFormatting>
  <conditionalFormatting sqref="G69:G73">
    <cfRule type="cellIs" priority="69" operator="equal" aboveAverage="0" equalAverage="0" bottom="0" percent="0" rank="0" text="" dxfId="277">
      <formula>"*"</formula>
    </cfRule>
  </conditionalFormatting>
  <conditionalFormatting sqref="E18">
    <cfRule type="cellIs" priority="70" operator="equal" aboveAverage="0" equalAverage="0" bottom="0" percent="0" rank="0" text="" dxfId="278">
      <formula>"*"</formula>
    </cfRule>
  </conditionalFormatting>
  <conditionalFormatting sqref="E19:E25 G20">
    <cfRule type="cellIs" priority="71" operator="equal" aboveAverage="0" equalAverage="0" bottom="0" percent="0" rank="0" text="" dxfId="279">
      <formula>"*"</formula>
    </cfRule>
  </conditionalFormatting>
  <conditionalFormatting sqref="D9">
    <cfRule type="cellIs" priority="72" operator="equal" aboveAverage="0" equalAverage="0" bottom="0" percent="0" rank="0" text="" dxfId="280">
      <formula>"*"</formula>
    </cfRule>
  </conditionalFormatting>
  <conditionalFormatting sqref="N22:O24">
    <cfRule type="cellIs" priority="73" operator="equal" aboveAverage="0" equalAverage="0" bottom="0" percent="0" rank="0" text="" dxfId="281">
      <formula>"*"</formula>
    </cfRule>
  </conditionalFormatting>
  <conditionalFormatting sqref="F67">
    <cfRule type="cellIs" priority="74" operator="equal" aboveAverage="0" equalAverage="0" bottom="0" percent="0" rank="0" text="" dxfId="282">
      <formula>"*"</formula>
    </cfRule>
  </conditionalFormatting>
  <conditionalFormatting sqref="F69">
    <cfRule type="cellIs" priority="75" operator="equal" aboveAverage="0" equalAverage="0" bottom="0" percent="0" rank="0" text="" dxfId="283">
      <formula>"*"</formula>
    </cfRule>
  </conditionalFormatting>
  <conditionalFormatting sqref="F70:F73">
    <cfRule type="cellIs" priority="76" operator="equal" aboveAverage="0" equalAverage="0" bottom="0" percent="0" rank="0" text="" dxfId="284">
      <formula>"*"</formula>
    </cfRule>
  </conditionalFormatting>
  <conditionalFormatting sqref="F57">
    <cfRule type="cellIs" priority="77" operator="equal" aboveAverage="0" equalAverage="0" bottom="0" percent="0" rank="0" text="" dxfId="285">
      <formula>"*"</formula>
    </cfRule>
  </conditionalFormatting>
  <conditionalFormatting sqref="F58:F60">
    <cfRule type="cellIs" priority="78" operator="equal" aboveAverage="0" equalAverage="0" bottom="0" percent="0" rank="0" text="" dxfId="286">
      <formula>"*"</formula>
    </cfRule>
  </conditionalFormatting>
  <conditionalFormatting sqref="F45:F49">
    <cfRule type="cellIs" priority="79" operator="equal" aboveAverage="0" equalAverage="0" bottom="0" percent="0" rank="0" text="" dxfId="287">
      <formula>"*"</formula>
    </cfRule>
  </conditionalFormatting>
  <conditionalFormatting sqref="G44:G46">
    <cfRule type="cellIs" priority="80" operator="equal" aboveAverage="0" equalAverage="0" bottom="0" percent="0" rank="0" text="" dxfId="288">
      <formula>"*"</formula>
    </cfRule>
  </conditionalFormatting>
  <conditionalFormatting sqref="G48">
    <cfRule type="cellIs" priority="81" operator="equal" aboveAverage="0" equalAverage="0" bottom="0" percent="0" rank="0" text="" dxfId="289">
      <formula>"*"</formula>
    </cfRule>
  </conditionalFormatting>
  <conditionalFormatting sqref="H48">
    <cfRule type="cellIs" priority="82" operator="equal" aboveAverage="0" equalAverage="0" bottom="0" percent="0" rank="0" text="" dxfId="290">
      <formula>"*"</formula>
    </cfRule>
  </conditionalFormatting>
  <conditionalFormatting sqref="F36">
    <cfRule type="cellIs" priority="83" operator="equal" aboveAverage="0" equalAverage="0" bottom="0" percent="0" rank="0" text="" dxfId="291">
      <formula>"*"</formula>
    </cfRule>
  </conditionalFormatting>
  <conditionalFormatting sqref="F35">
    <cfRule type="cellIs" priority="84" operator="equal" aboveAverage="0" equalAverage="0" bottom="0" percent="0" rank="0" text="" dxfId="292">
      <formula>"*"</formula>
    </cfRule>
  </conditionalFormatting>
  <conditionalFormatting sqref="F34">
    <cfRule type="cellIs" priority="85" operator="equal" aboveAverage="0" equalAverage="0" bottom="0" percent="0" rank="0" text="" dxfId="293">
      <formula>"*"</formula>
    </cfRule>
  </conditionalFormatting>
  <conditionalFormatting sqref="F33">
    <cfRule type="cellIs" priority="86" operator="equal" aboveAverage="0" equalAverage="0" bottom="0" percent="0" rank="0" text="" dxfId="294">
      <formula>"*"</formula>
    </cfRule>
  </conditionalFormatting>
  <conditionalFormatting sqref="F32">
    <cfRule type="cellIs" priority="87" operator="equal" aboveAverage="0" equalAverage="0" bottom="0" percent="0" rank="0" text="" dxfId="295">
      <formula>"*"</formula>
    </cfRule>
  </conditionalFormatting>
  <conditionalFormatting sqref="D22:D24">
    <cfRule type="expression" priority="88" aboveAverage="0" equalAverage="0" bottom="0" percent="0" rank="0" text="" dxfId="148">
      <formula>LEFT(D22,1)="*"</formula>
    </cfRule>
  </conditionalFormatting>
  <conditionalFormatting sqref="D20:D21">
    <cfRule type="expression" priority="89" aboveAverage="0" equalAverage="0" bottom="0" percent="0" rank="0" text="" dxfId="182">
      <formula>LEFT(D20,1)="*"</formula>
    </cfRule>
  </conditionalFormatting>
  <conditionalFormatting sqref="F44">
    <cfRule type="cellIs" priority="90" operator="equal" aboveAverage="0" equalAverage="0" bottom="0" percent="0" rank="0" text="" dxfId="296">
      <formula>"*"</formula>
    </cfRule>
  </conditionalFormatting>
  <conditionalFormatting sqref="H44">
    <cfRule type="cellIs" priority="91" operator="equal" aboveAverage="0" equalAverage="0" bottom="0" percent="0" rank="0" text="" dxfId="159">
      <formula>"*"</formula>
    </cfRule>
  </conditionalFormatting>
  <conditionalFormatting sqref="G47:H47 G49:H49">
    <cfRule type="cellIs" priority="92" operator="equal" aboveAverage="0" equalAverage="0" bottom="0" percent="0" rank="0" text="" dxfId="160">
      <formula>"*"</formula>
    </cfRule>
  </conditionalFormatting>
  <conditionalFormatting sqref="H45:H46">
    <cfRule type="cellIs" priority="93" operator="equal" aboveAverage="0" equalAverage="0" bottom="0" percent="0" rank="0" text="" dxfId="164">
      <formula>"*"</formula>
    </cfRule>
  </conditionalFormatting>
  <conditionalFormatting sqref="D31:D36">
    <cfRule type="cellIs" priority="94" operator="equal" aboveAverage="0" equalAverage="0" bottom="0" percent="0" rank="0" text="" dxfId="185">
      <formula>"tyhjä"</formula>
    </cfRule>
    <cfRule type="cellIs" priority="95" operator="equal" aboveAverage="0" equalAverage="0" bottom="0" percent="0" rank="0" text="" dxfId="186">
      <formula>"*"</formula>
    </cfRule>
  </conditionalFormatting>
  <conditionalFormatting sqref="D31:D36">
    <cfRule type="cellIs" priority="96" operator="equal" aboveAverage="0" equalAverage="0" bottom="0" percent="0" rank="0" text="" dxfId="187">
      <formula>"- Valitse -"</formula>
    </cfRule>
  </conditionalFormatting>
  <conditionalFormatting sqref="D18:D19">
    <cfRule type="expression" priority="97" aboveAverage="0" equalAverage="0" bottom="0" percent="0" rank="0" text="" dxfId="185">
      <formula>LEFT(D18,1)="*"</formula>
    </cfRule>
  </conditionalFormatting>
  <conditionalFormatting sqref="D69:D70">
    <cfRule type="cellIs" priority="98" operator="equal" aboveAverage="0" equalAverage="0" bottom="0" percent="0" rank="0" text="" dxfId="181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58" activeCellId="0" sqref="D58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61.97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17.4"/>
    <col collapsed="false" customWidth="true" hidden="false" outlineLevel="0" max="5" min="5" style="27" width="16.71"/>
    <col collapsed="false" customWidth="true" hidden="false" outlineLevel="0" max="10" min="6" style="27" width="12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024" min="13" style="27" width="9.13"/>
  </cols>
  <sheetData>
    <row r="1" customFormat="false" ht="3" hidden="false" customHeight="true" outlineLevel="0" collapsed="false">
      <c r="A1" s="91" t="s">
        <v>0</v>
      </c>
    </row>
    <row r="2" s="271" customFormat="true" ht="27.75" hidden="false" customHeight="true" outlineLevel="0" collapsed="false">
      <c r="A2" s="270" t="s">
        <v>441</v>
      </c>
      <c r="C2" s="272"/>
      <c r="D2" s="273" t="s">
        <v>442</v>
      </c>
      <c r="E2" s="273"/>
      <c r="F2" s="274"/>
      <c r="G2" s="274"/>
      <c r="H2" s="274"/>
      <c r="I2" s="274"/>
      <c r="J2" s="274"/>
      <c r="K2" s="275"/>
    </row>
    <row r="3" customFormat="false" ht="15" hidden="false" customHeight="true" outlineLevel="0" collapsed="false">
      <c r="A3" s="91" t="s">
        <v>443</v>
      </c>
      <c r="C3" s="98"/>
      <c r="D3" s="24" t="s">
        <v>444</v>
      </c>
      <c r="E3" s="276"/>
      <c r="F3" s="14"/>
      <c r="G3" s="14"/>
      <c r="H3" s="14"/>
      <c r="I3" s="14"/>
      <c r="J3" s="14"/>
      <c r="K3" s="99"/>
    </row>
    <row r="4" customFormat="false" ht="7.5" hidden="false" customHeight="true" outlineLevel="0" collapsed="false">
      <c r="A4" s="91" t="s">
        <v>445</v>
      </c>
      <c r="C4" s="98"/>
      <c r="D4" s="14"/>
      <c r="E4" s="14"/>
      <c r="F4" s="14"/>
      <c r="G4" s="14"/>
      <c r="H4" s="14"/>
      <c r="I4" s="14"/>
      <c r="J4" s="14"/>
      <c r="K4" s="99"/>
    </row>
    <row r="5" customFormat="false" ht="12.8" hidden="false" customHeight="false" outlineLevel="0" collapsed="false">
      <c r="A5" s="91" t="s">
        <v>446</v>
      </c>
      <c r="C5" s="94"/>
      <c r="D5" s="95" t="s">
        <v>447</v>
      </c>
      <c r="E5" s="95"/>
      <c r="F5" s="96"/>
      <c r="G5" s="96"/>
      <c r="H5" s="96"/>
      <c r="I5" s="96"/>
      <c r="J5" s="96"/>
      <c r="K5" s="97"/>
    </row>
    <row r="6" customFormat="false" ht="3.75" hidden="false" customHeight="true" outlineLevel="0" collapsed="false">
      <c r="A6" s="91" t="s">
        <v>448</v>
      </c>
      <c r="C6" s="98"/>
      <c r="D6" s="14"/>
      <c r="E6" s="14"/>
      <c r="F6" s="14"/>
      <c r="G6" s="14"/>
      <c r="H6" s="14"/>
      <c r="I6" s="14"/>
      <c r="J6" s="14"/>
      <c r="K6" s="99"/>
    </row>
    <row r="7" customFormat="false" ht="12.75" hidden="false" customHeight="true" outlineLevel="0" collapsed="false">
      <c r="A7" s="91" t="s">
        <v>449</v>
      </c>
      <c r="C7" s="98"/>
      <c r="D7" s="62" t="str">
        <f aca="false">A3</f>
        <v>#function[solita.etp.service.energiatodistus-pdf/fn--29239]</v>
      </c>
      <c r="E7" s="14"/>
      <c r="G7" s="277"/>
      <c r="J7" s="14"/>
      <c r="K7" s="99"/>
      <c r="O7" s="30"/>
    </row>
    <row r="8" customFormat="false" ht="3.75" hidden="false" customHeight="true" outlineLevel="0" collapsed="false">
      <c r="A8" s="91" t="s">
        <v>450</v>
      </c>
      <c r="C8" s="98"/>
      <c r="D8" s="14"/>
      <c r="E8" s="14"/>
      <c r="G8" s="14"/>
      <c r="H8" s="14"/>
      <c r="I8" s="14"/>
      <c r="J8" s="14"/>
      <c r="K8" s="99"/>
    </row>
    <row r="9" customFormat="false" ht="12.75" hidden="false" customHeight="true" outlineLevel="0" collapsed="false">
      <c r="A9" s="91" t="s">
        <v>451</v>
      </c>
      <c r="C9" s="98"/>
      <c r="D9" s="14"/>
      <c r="E9" s="14"/>
      <c r="F9" s="14"/>
      <c r="G9" s="14"/>
      <c r="H9" s="14"/>
      <c r="I9" s="14"/>
      <c r="J9" s="14"/>
      <c r="K9" s="99"/>
    </row>
    <row r="10" customFormat="false" ht="12.8" hidden="false" customHeight="false" outlineLevel="0" collapsed="false">
      <c r="A10" s="91" t="s">
        <v>452</v>
      </c>
      <c r="C10" s="98"/>
      <c r="D10" s="62" t="s">
        <v>453</v>
      </c>
      <c r="E10" s="14"/>
      <c r="F10" s="278"/>
      <c r="G10" s="279"/>
      <c r="H10" s="280"/>
      <c r="I10" s="281" t="s">
        <v>106</v>
      </c>
      <c r="J10" s="282" t="s">
        <v>107</v>
      </c>
      <c r="K10" s="283"/>
    </row>
    <row r="11" customFormat="false" ht="6" hidden="false" customHeight="true" outlineLevel="0" collapsed="false">
      <c r="A11" s="91" t="s">
        <v>454</v>
      </c>
      <c r="C11" s="98"/>
      <c r="D11" s="14"/>
      <c r="E11" s="14"/>
      <c r="F11" s="284"/>
      <c r="G11" s="39"/>
      <c r="H11" s="113"/>
      <c r="I11" s="285"/>
      <c r="J11" s="286"/>
      <c r="K11" s="113"/>
    </row>
    <row r="12" customFormat="false" ht="12.8" hidden="false" customHeight="false" outlineLevel="0" collapsed="false">
      <c r="A12" s="91" t="s">
        <v>455</v>
      </c>
      <c r="C12" s="98"/>
      <c r="D12" s="287" t="s">
        <v>456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4"/>
    </row>
    <row r="13" customFormat="false" ht="12.8" hidden="false" customHeight="false" outlineLevel="0" collapsed="false">
      <c r="A13" s="91" t="s">
        <v>457</v>
      </c>
      <c r="C13" s="98"/>
      <c r="D13" s="287" t="s">
        <v>458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4"/>
    </row>
    <row r="14" customFormat="false" ht="12.8" hidden="false" customHeight="false" outlineLevel="0" collapsed="false">
      <c r="A14" s="91" t="s">
        <v>459</v>
      </c>
      <c r="C14" s="98"/>
      <c r="D14" s="279" t="s">
        <v>460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4"/>
    </row>
    <row r="15" customFormat="false" ht="12.8" hidden="false" customHeight="false" outlineLevel="0" collapsed="false">
      <c r="A15" s="91" t="s">
        <v>461</v>
      </c>
      <c r="C15" s="98"/>
      <c r="D15" s="279" t="s">
        <v>462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4"/>
    </row>
    <row r="16" customFormat="false" ht="12.8" hidden="false" customHeight="false" outlineLevel="0" collapsed="false">
      <c r="A16" s="91" t="s">
        <v>463</v>
      </c>
      <c r="C16" s="98"/>
      <c r="D16" s="287" t="s">
        <v>351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4"/>
    </row>
    <row r="17" customFormat="false" ht="12.8" hidden="false" customHeight="false" outlineLevel="0" collapsed="false">
      <c r="A17" s="91" t="s">
        <v>464</v>
      </c>
      <c r="C17" s="98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4"/>
    </row>
    <row r="18" customFormat="false" ht="12.8" hidden="false" customHeight="false" outlineLevel="0" collapsed="false">
      <c r="A18" s="91" t="s">
        <v>465</v>
      </c>
      <c r="C18" s="98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4"/>
    </row>
    <row r="19" customFormat="false" ht="12.8" hidden="false" customHeight="false" outlineLevel="0" collapsed="false">
      <c r="A19" s="91" t="s">
        <v>466</v>
      </c>
      <c r="C19" s="98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4"/>
    </row>
    <row r="20" customFormat="false" ht="12.8" hidden="false" customHeight="false" outlineLevel="0" collapsed="false">
      <c r="A20" s="91" t="s">
        <v>467</v>
      </c>
      <c r="C20" s="98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4"/>
    </row>
    <row r="21" customFormat="false" ht="12.8" hidden="false" customHeight="false" outlineLevel="0" collapsed="false">
      <c r="A21" s="91" t="s">
        <v>468</v>
      </c>
      <c r="C21" s="98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4"/>
    </row>
    <row r="22" customFormat="false" ht="12.8" hidden="false" customHeight="false" outlineLevel="0" collapsed="false">
      <c r="A22" s="91" t="s">
        <v>469</v>
      </c>
      <c r="C22" s="98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4"/>
    </row>
    <row r="23" customFormat="false" ht="12.8" hidden="false" customHeight="false" outlineLevel="0" collapsed="false">
      <c r="A23" s="91" t="s">
        <v>470</v>
      </c>
      <c r="C23" s="98"/>
      <c r="D23" s="299"/>
      <c r="E23" s="299"/>
      <c r="F23" s="288"/>
      <c r="G23" s="289"/>
      <c r="H23" s="288"/>
      <c r="I23" s="300"/>
      <c r="J23" s="301"/>
      <c r="K23" s="293"/>
      <c r="Y23" s="24"/>
    </row>
    <row r="24" customFormat="false" ht="23.85" hidden="false" customHeight="false" outlineLevel="0" collapsed="false">
      <c r="A24" s="91" t="s">
        <v>471</v>
      </c>
      <c r="C24" s="98"/>
      <c r="D24" s="302" t="s">
        <v>472</v>
      </c>
      <c r="E24" s="302"/>
      <c r="F24" s="303" t="s">
        <v>473</v>
      </c>
      <c r="G24" s="304" t="s">
        <v>474</v>
      </c>
      <c r="H24" s="303" t="s">
        <v>475</v>
      </c>
      <c r="I24" s="304" t="s">
        <v>106</v>
      </c>
      <c r="J24" s="305" t="s">
        <v>107</v>
      </c>
      <c r="K24" s="306"/>
      <c r="Y24" s="24"/>
    </row>
    <row r="25" customFormat="false" ht="6" hidden="false" customHeight="true" outlineLevel="0" collapsed="false">
      <c r="A25" s="91" t="s">
        <v>476</v>
      </c>
      <c r="C25" s="98"/>
      <c r="D25" s="62"/>
      <c r="E25" s="62"/>
      <c r="F25" s="307"/>
      <c r="G25" s="308"/>
      <c r="H25" s="281"/>
      <c r="I25" s="281"/>
      <c r="J25" s="309"/>
      <c r="K25" s="283"/>
      <c r="Y25" s="24"/>
    </row>
    <row r="26" customFormat="false" ht="14.25" hidden="false" customHeight="true" outlineLevel="0" collapsed="false">
      <c r="A26" s="91" t="s">
        <v>477</v>
      </c>
      <c r="C26" s="98"/>
      <c r="D26" s="287" t="s">
        <v>478</v>
      </c>
      <c r="E26" s="287"/>
      <c r="F26" s="291" t="str">
        <f aca="false">A34</f>
        <v>[:toteutunut-ostoenergiankulutus :ostetut-polttoaineet :kevyt-polttooljy]</v>
      </c>
      <c r="G26" s="308" t="s">
        <v>479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4"/>
    </row>
    <row r="27" customFormat="false" ht="12.8" hidden="false" customHeight="false" outlineLevel="0" collapsed="false">
      <c r="A27" s="91" t="s">
        <v>480</v>
      </c>
      <c r="C27" s="98"/>
      <c r="D27" s="287" t="s">
        <v>481</v>
      </c>
      <c r="E27" s="287"/>
      <c r="F27" s="291" t="str">
        <f aca="false">A37</f>
        <v>[:toteutunut-ostoenergiankulutus :ostetut-polttoaineet :pilkkeet-havu-sekapuu]</v>
      </c>
      <c r="G27" s="308" t="s">
        <v>482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4"/>
    </row>
    <row r="28" customFormat="false" ht="12.8" hidden="false" customHeight="false" outlineLevel="0" collapsed="false">
      <c r="A28" s="91" t="s">
        <v>483</v>
      </c>
      <c r="C28" s="98"/>
      <c r="D28" s="287" t="s">
        <v>484</v>
      </c>
      <c r="E28" s="287"/>
      <c r="F28" s="291" t="str">
        <f aca="false">A40</f>
        <v>[:toteutunut-ostoenergiankulutus :ostetut-polttoaineet :pilkkeet-koivu]</v>
      </c>
      <c r="G28" s="308" t="s">
        <v>482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4"/>
    </row>
    <row r="29" customFormat="false" ht="12.8" hidden="false" customHeight="false" outlineLevel="0" collapsed="false">
      <c r="A29" s="91" t="s">
        <v>485</v>
      </c>
      <c r="C29" s="98"/>
      <c r="D29" s="287" t="s">
        <v>486</v>
      </c>
      <c r="E29" s="287"/>
      <c r="F29" s="291" t="str">
        <f aca="false">A43</f>
        <v>[:toteutunut-ostoenergiankulutus :ostetut-polttoaineet :puupelletit]</v>
      </c>
      <c r="G29" s="308" t="s">
        <v>487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4"/>
    </row>
    <row r="30" customFormat="false" ht="12.8" hidden="false" customHeight="false" outlineLevel="0" collapsed="false">
      <c r="A30" s="91" t="s">
        <v>488</v>
      </c>
      <c r="C30" s="98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4"/>
    </row>
    <row r="31" customFormat="false" ht="12.8" hidden="false" customHeight="false" outlineLevel="0" collapsed="false">
      <c r="A31" s="91" t="s">
        <v>489</v>
      </c>
      <c r="C31" s="98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4"/>
    </row>
    <row r="32" customFormat="false" ht="12.8" hidden="false" customHeight="false" outlineLevel="0" collapsed="false">
      <c r="A32" s="91" t="s">
        <v>490</v>
      </c>
      <c r="C32" s="98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4"/>
    </row>
    <row r="33" customFormat="false" ht="12.8" hidden="false" customHeight="false" outlineLevel="0" collapsed="false">
      <c r="A33" s="91" t="s">
        <v>491</v>
      </c>
      <c r="C33" s="98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4"/>
    </row>
    <row r="34" customFormat="false" ht="12.8" hidden="false" customHeight="false" outlineLevel="0" collapsed="false">
      <c r="A34" s="91" t="s">
        <v>492</v>
      </c>
      <c r="C34" s="98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4"/>
    </row>
    <row r="35" customFormat="false" ht="12.8" hidden="false" customHeight="false" outlineLevel="0" collapsed="false">
      <c r="A35" s="91" t="s">
        <v>493</v>
      </c>
      <c r="C35" s="98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4"/>
    </row>
    <row r="36" customFormat="false" ht="12.8" hidden="false" customHeight="false" outlineLevel="0" collapsed="false">
      <c r="A36" s="91" t="s">
        <v>494</v>
      </c>
      <c r="C36" s="98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4"/>
    </row>
    <row r="37" customFormat="false" ht="12.8" hidden="false" customHeight="false" outlineLevel="0" collapsed="false">
      <c r="A37" s="91" t="s">
        <v>495</v>
      </c>
      <c r="C37" s="98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4"/>
    </row>
    <row r="38" customFormat="false" ht="12.8" hidden="false" customHeight="false" outlineLevel="0" collapsed="false">
      <c r="A38" s="91" t="s">
        <v>496</v>
      </c>
      <c r="C38" s="98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4"/>
    </row>
    <row r="39" customFormat="false" ht="12.8" hidden="false" customHeight="false" outlineLevel="0" collapsed="false">
      <c r="A39" s="91" t="s">
        <v>497</v>
      </c>
      <c r="C39" s="98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4"/>
    </row>
    <row r="40" customFormat="false" ht="6" hidden="false" customHeight="true" outlineLevel="0" collapsed="false">
      <c r="A40" s="91" t="s">
        <v>498</v>
      </c>
      <c r="C40" s="98"/>
      <c r="D40" s="299"/>
      <c r="E40" s="299"/>
      <c r="F40" s="288"/>
      <c r="G40" s="289"/>
      <c r="H40" s="288"/>
      <c r="I40" s="300"/>
      <c r="J40" s="301"/>
      <c r="K40" s="293"/>
      <c r="Y40" s="24"/>
    </row>
    <row r="41" customFormat="false" ht="12.8" hidden="false" customHeight="false" outlineLevel="0" collapsed="false">
      <c r="A41" s="91" t="s">
        <v>499</v>
      </c>
      <c r="C41" s="98"/>
      <c r="D41" s="317" t="s">
        <v>500</v>
      </c>
      <c r="E41" s="299"/>
      <c r="F41" s="288"/>
      <c r="G41" s="289"/>
      <c r="H41" s="288"/>
      <c r="I41" s="300"/>
      <c r="J41" s="301"/>
      <c r="K41" s="293"/>
      <c r="Y41" s="24"/>
    </row>
    <row r="42" customFormat="false" ht="6" hidden="false" customHeight="true" outlineLevel="0" collapsed="false">
      <c r="A42" s="91" t="s">
        <v>501</v>
      </c>
      <c r="C42" s="98"/>
      <c r="D42" s="318"/>
      <c r="E42" s="318"/>
      <c r="F42" s="319"/>
      <c r="G42" s="320"/>
      <c r="H42" s="319"/>
      <c r="I42" s="321"/>
      <c r="J42" s="322"/>
      <c r="K42" s="298"/>
      <c r="Y42" s="24"/>
    </row>
    <row r="43" customFormat="false" ht="12.8" hidden="false" customHeight="false" outlineLevel="0" collapsed="false">
      <c r="A43" s="91" t="s">
        <v>502</v>
      </c>
      <c r="C43" s="98"/>
      <c r="D43" s="299"/>
      <c r="E43" s="299"/>
      <c r="F43" s="288"/>
      <c r="G43" s="289"/>
      <c r="H43" s="288"/>
      <c r="I43" s="300"/>
      <c r="J43" s="301"/>
      <c r="K43" s="293"/>
      <c r="Y43" s="24"/>
    </row>
    <row r="44" customFormat="false" ht="12.8" hidden="false" customHeight="false" outlineLevel="0" collapsed="false">
      <c r="A44" s="91" t="s">
        <v>503</v>
      </c>
      <c r="C44" s="98"/>
      <c r="D44" s="62" t="s">
        <v>504</v>
      </c>
      <c r="E44" s="299"/>
      <c r="F44" s="288"/>
      <c r="G44" s="289"/>
      <c r="H44" s="288"/>
      <c r="I44" s="300"/>
      <c r="J44" s="301"/>
      <c r="K44" s="293"/>
      <c r="Y44" s="24"/>
    </row>
    <row r="45" customFormat="false" ht="6" hidden="false" customHeight="true" outlineLevel="0" collapsed="false">
      <c r="A45" s="91" t="s">
        <v>505</v>
      </c>
      <c r="C45" s="98"/>
      <c r="D45" s="62"/>
      <c r="E45" s="299"/>
      <c r="F45" s="288"/>
      <c r="G45" s="289"/>
      <c r="H45" s="288"/>
      <c r="I45" s="300"/>
      <c r="J45" s="301"/>
      <c r="K45" s="293"/>
      <c r="Y45" s="24"/>
    </row>
    <row r="46" customFormat="false" ht="15" hidden="false" customHeight="true" outlineLevel="0" collapsed="false">
      <c r="A46" s="91" t="s">
        <v>506</v>
      </c>
      <c r="C46" s="98"/>
      <c r="D46" s="62"/>
      <c r="E46" s="299"/>
      <c r="F46" s="288"/>
      <c r="G46" s="289"/>
      <c r="H46" s="288"/>
      <c r="I46" s="281" t="s">
        <v>106</v>
      </c>
      <c r="J46" s="282" t="s">
        <v>107</v>
      </c>
      <c r="K46" s="283"/>
      <c r="Y46" s="24"/>
    </row>
    <row r="47" customFormat="false" ht="12.8" hidden="false" customHeight="false" outlineLevel="0" collapsed="false">
      <c r="A47" s="91" t="s">
        <v>507</v>
      </c>
      <c r="C47" s="98"/>
      <c r="D47" s="24" t="s">
        <v>508</v>
      </c>
      <c r="E47" s="24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4"/>
    </row>
    <row r="48" customFormat="false" ht="12.8" hidden="false" customHeight="false" outlineLevel="0" collapsed="false">
      <c r="A48" s="91" t="s">
        <v>509</v>
      </c>
      <c r="C48" s="98"/>
      <c r="D48" s="24" t="s">
        <v>510</v>
      </c>
      <c r="E48" s="24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4"/>
    </row>
    <row r="49" customFormat="false" ht="12.8" hidden="false" customHeight="false" outlineLevel="0" collapsed="false">
      <c r="A49" s="91" t="s">
        <v>511</v>
      </c>
      <c r="C49" s="98"/>
      <c r="D49" s="24" t="s">
        <v>512</v>
      </c>
      <c r="E49" s="24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4"/>
    </row>
    <row r="50" customFormat="false" ht="12.8" hidden="false" customHeight="false" outlineLevel="0" collapsed="false">
      <c r="A50" s="91" t="s">
        <v>513</v>
      </c>
      <c r="C50" s="98"/>
      <c r="D50" s="24" t="s">
        <v>351</v>
      </c>
      <c r="E50" s="24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4"/>
    </row>
    <row r="51" customFormat="false" ht="12.8" hidden="false" customHeight="false" outlineLevel="0" collapsed="false">
      <c r="A51" s="91" t="s">
        <v>514</v>
      </c>
      <c r="C51" s="98"/>
      <c r="D51" s="62" t="s">
        <v>343</v>
      </c>
      <c r="E51" s="62"/>
      <c r="F51" s="14"/>
      <c r="G51" s="39"/>
      <c r="H51" s="39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1" t="s">
        <v>515</v>
      </c>
      <c r="C52" s="98"/>
      <c r="D52" s="62"/>
      <c r="E52" s="62"/>
      <c r="F52" s="14"/>
      <c r="G52" s="39"/>
      <c r="H52" s="39"/>
      <c r="I52" s="39"/>
      <c r="J52" s="39"/>
      <c r="K52" s="113"/>
    </row>
    <row r="53" customFormat="false" ht="12.75" hidden="false" customHeight="true" outlineLevel="0" collapsed="false">
      <c r="A53" s="91" t="s">
        <v>516</v>
      </c>
      <c r="C53" s="98"/>
      <c r="D53" s="143" t="s">
        <v>517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1" t="s">
        <v>518</v>
      </c>
      <c r="C54" s="98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1" t="s">
        <v>519</v>
      </c>
      <c r="C55" s="98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1" t="s">
        <v>520</v>
      </c>
      <c r="C56" s="98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1" t="s">
        <v>521</v>
      </c>
      <c r="C57" s="98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1" t="s">
        <v>522</v>
      </c>
      <c r="C58" s="144"/>
      <c r="D58" s="145"/>
      <c r="E58" s="145"/>
      <c r="F58" s="145"/>
      <c r="G58" s="145"/>
      <c r="H58" s="145"/>
      <c r="I58" s="145"/>
      <c r="J58" s="145"/>
      <c r="K58" s="326"/>
      <c r="L58" s="147"/>
    </row>
    <row r="59" customFormat="false" ht="4.5" hidden="false" customHeight="true" outlineLevel="0" collapsed="false">
      <c r="A59" s="91" t="s">
        <v>523</v>
      </c>
    </row>
    <row r="60" customFormat="false" ht="12.75" hidden="false" customHeight="true" outlineLevel="0" collapsed="false">
      <c r="A60" s="91" t="s">
        <v>524</v>
      </c>
    </row>
    <row r="61" customFormat="false" ht="12.75" hidden="false" customHeight="true" outlineLevel="0" collapsed="false">
      <c r="A61" s="91" t="s">
        <v>525</v>
      </c>
    </row>
    <row r="62" customFormat="false" ht="12.75" hidden="false" customHeight="true" outlineLevel="0" collapsed="false">
      <c r="A62" s="91" t="s">
        <v>526</v>
      </c>
    </row>
    <row r="63" customFormat="false" ht="12.8" hidden="false" customHeight="false" outlineLevel="0" collapsed="false">
      <c r="A63" s="91" t="s">
        <v>527</v>
      </c>
    </row>
    <row r="64" customFormat="false" ht="12.8" hidden="false" customHeight="false" outlineLevel="0" collapsed="false">
      <c r="A64" s="91" t="s">
        <v>528</v>
      </c>
    </row>
    <row r="65" customFormat="false" ht="12.8" hidden="false" customHeight="false" outlineLevel="0" collapsed="false">
      <c r="A65" s="91" t="s">
        <v>529</v>
      </c>
    </row>
    <row r="66" customFormat="false" ht="12.8" hidden="false" customHeight="false" outlineLevel="0" collapsed="false">
      <c r="A66" s="91" t="s">
        <v>530</v>
      </c>
    </row>
    <row r="67" customFormat="false" ht="12.8" hidden="false" customHeight="false" outlineLevel="0" collapsed="false">
      <c r="A67" s="91" t="s">
        <v>531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65"/>
  <sheetViews>
    <sheetView showFormulas="false" showGridLines="fals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J61" activeCellId="0" sqref="J6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532</v>
      </c>
      <c r="C2" s="330" t="s">
        <v>533</v>
      </c>
      <c r="D2" s="330"/>
      <c r="E2" s="330"/>
      <c r="F2" s="330"/>
      <c r="G2" s="330"/>
    </row>
    <row r="3" customFormat="false" ht="15" hidden="false" customHeight="true" outlineLevel="0" collapsed="false">
      <c r="A3" s="151" t="s">
        <v>534</v>
      </c>
      <c r="C3" s="331" t="s">
        <v>152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535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7" t="s">
        <v>536</v>
      </c>
      <c r="C5" s="332" t="s">
        <v>537</v>
      </c>
      <c r="D5" s="95" t="s">
        <v>538</v>
      </c>
      <c r="E5" s="168"/>
      <c r="F5" s="168"/>
      <c r="G5" s="169"/>
    </row>
    <row r="6" customFormat="false" ht="12.8" hidden="false" customHeight="false" outlineLevel="0" collapsed="false">
      <c r="A6" s="327" t="s">
        <v>539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540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541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542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543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544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545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546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547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548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1" t="s">
        <v>549</v>
      </c>
      <c r="C16" s="334" t="s">
        <v>550</v>
      </c>
      <c r="D16" s="334"/>
      <c r="E16" s="334"/>
      <c r="F16" s="334"/>
      <c r="G16" s="334"/>
    </row>
    <row r="17" customFormat="false" ht="12.8" hidden="false" customHeight="false" outlineLevel="0" collapsed="false">
      <c r="A17" s="151" t="s">
        <v>551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1" t="s">
        <v>552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1" t="s">
        <v>553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1" t="s">
        <v>554</v>
      </c>
      <c r="C20" s="337"/>
      <c r="D20" s="338" t="s">
        <v>555</v>
      </c>
      <c r="E20" s="338" t="s">
        <v>556</v>
      </c>
      <c r="F20" s="338" t="s">
        <v>557</v>
      </c>
      <c r="G20" s="339" t="s">
        <v>558</v>
      </c>
    </row>
    <row r="21" customFormat="false" ht="18" hidden="false" customHeight="true" outlineLevel="0" collapsed="false">
      <c r="A21" s="151" t="s">
        <v>559</v>
      </c>
      <c r="C21" s="337"/>
      <c r="D21" s="109" t="s">
        <v>106</v>
      </c>
      <c r="E21" s="109" t="s">
        <v>106</v>
      </c>
      <c r="F21" s="109" t="s">
        <v>106</v>
      </c>
      <c r="G21" s="109" t="s">
        <v>560</v>
      </c>
    </row>
    <row r="22" customFormat="false" ht="12.8" hidden="false" customHeight="false" outlineLevel="0" collapsed="false">
      <c r="A22" s="151" t="s">
        <v>561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562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563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564</v>
      </c>
      <c r="C25" s="341" t="s">
        <v>565</v>
      </c>
      <c r="D25" s="95"/>
      <c r="E25" s="168"/>
      <c r="F25" s="168"/>
      <c r="G25" s="342"/>
    </row>
    <row r="26" customFormat="false" ht="12.8" hidden="false" customHeight="false" outlineLevel="0" collapsed="false">
      <c r="A26" s="151" t="s">
        <v>566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567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568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569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570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571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572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1" t="s">
        <v>573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574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1" t="s">
        <v>575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1" t="s">
        <v>576</v>
      </c>
      <c r="C36" s="334" t="s">
        <v>550</v>
      </c>
      <c r="D36" s="334"/>
      <c r="E36" s="334"/>
      <c r="F36" s="334"/>
      <c r="G36" s="334"/>
    </row>
    <row r="37" customFormat="false" ht="12.8" hidden="false" customHeight="false" outlineLevel="0" collapsed="false">
      <c r="A37" s="151" t="s">
        <v>577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1" t="s">
        <v>578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1" t="s">
        <v>579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1" t="s">
        <v>580</v>
      </c>
      <c r="C40" s="337"/>
      <c r="D40" s="338" t="s">
        <v>555</v>
      </c>
      <c r="E40" s="338" t="s">
        <v>556</v>
      </c>
      <c r="F40" s="338" t="s">
        <v>557</v>
      </c>
      <c r="G40" s="339" t="s">
        <v>558</v>
      </c>
    </row>
    <row r="41" customFormat="false" ht="18" hidden="false" customHeight="true" outlineLevel="0" collapsed="false">
      <c r="A41" s="151" t="s">
        <v>581</v>
      </c>
      <c r="C41" s="337"/>
      <c r="D41" s="109" t="s">
        <v>106</v>
      </c>
      <c r="E41" s="109" t="s">
        <v>106</v>
      </c>
      <c r="F41" s="109" t="s">
        <v>106</v>
      </c>
      <c r="G41" s="109" t="s">
        <v>560</v>
      </c>
    </row>
    <row r="42" customFormat="false" ht="12.8" hidden="false" customHeight="false" outlineLevel="0" collapsed="false">
      <c r="A42" s="151" t="s">
        <v>582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583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584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585</v>
      </c>
      <c r="C45" s="341" t="s">
        <v>586</v>
      </c>
      <c r="D45" s="343"/>
      <c r="E45" s="31"/>
      <c r="F45" s="31"/>
      <c r="G45" s="342"/>
    </row>
    <row r="46" customFormat="false" ht="12.8" hidden="false" customHeight="false" outlineLevel="0" collapsed="false">
      <c r="A46" s="151" t="s">
        <v>587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1" t="s">
        <v>588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 t="s">
        <v>589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 t="s">
        <v>590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 t="s">
        <v>591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 t="s">
        <v>592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 t="s">
        <v>593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 t="s">
        <v>594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 t="s">
        <v>595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 t="s">
        <v>596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1" t="s">
        <v>597</v>
      </c>
      <c r="C56" s="334" t="s">
        <v>550</v>
      </c>
      <c r="D56" s="334"/>
      <c r="E56" s="334"/>
      <c r="F56" s="334"/>
      <c r="G56" s="334"/>
    </row>
    <row r="57" customFormat="false" ht="12.8" hidden="false" customHeight="false" outlineLevel="0" collapsed="false">
      <c r="A57" s="151" t="s">
        <v>598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1" t="s">
        <v>599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1" t="s">
        <v>600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1" t="s">
        <v>601</v>
      </c>
      <c r="C60" s="337"/>
      <c r="D60" s="338" t="s">
        <v>555</v>
      </c>
      <c r="E60" s="338" t="s">
        <v>556</v>
      </c>
      <c r="F60" s="338" t="s">
        <v>557</v>
      </c>
      <c r="G60" s="339" t="s">
        <v>558</v>
      </c>
    </row>
    <row r="61" customFormat="false" ht="18" hidden="false" customHeight="true" outlineLevel="0" collapsed="false">
      <c r="A61" s="151" t="s">
        <v>602</v>
      </c>
      <c r="C61" s="337"/>
      <c r="D61" s="109" t="s">
        <v>106</v>
      </c>
      <c r="E61" s="109" t="s">
        <v>106</v>
      </c>
      <c r="F61" s="109" t="s">
        <v>106</v>
      </c>
      <c r="G61" s="109" t="s">
        <v>560</v>
      </c>
    </row>
    <row r="62" customFormat="false" ht="12.8" hidden="false" customHeight="false" outlineLevel="0" collapsed="false">
      <c r="A62" s="151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A4:AMJ15 C25:G35 C45:G55 H16:AMJ40 H2:AMJ3 B2:C3 H42:AMJ44 B42:C44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D37" activeCellId="0" sqref="D37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603</v>
      </c>
      <c r="C2" s="332" t="s">
        <v>604</v>
      </c>
      <c r="D2" s="95"/>
      <c r="E2" s="168"/>
      <c r="F2" s="168"/>
      <c r="G2" s="169"/>
    </row>
    <row r="3" customFormat="false" ht="12.8" hidden="false" customHeight="false" outlineLevel="0" collapsed="false">
      <c r="A3" s="327" t="s">
        <v>605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606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607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608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609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610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611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612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613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614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1" t="s">
        <v>615</v>
      </c>
      <c r="C13" s="334" t="s">
        <v>550</v>
      </c>
      <c r="D13" s="334"/>
      <c r="E13" s="334"/>
      <c r="F13" s="334"/>
      <c r="G13" s="334"/>
    </row>
    <row r="14" customFormat="false" ht="12.8" hidden="false" customHeight="false" outlineLevel="0" collapsed="false">
      <c r="A14" s="151" t="s">
        <v>616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1" t="s">
        <v>617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1" t="s">
        <v>618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1" t="s">
        <v>619</v>
      </c>
      <c r="C17" s="337"/>
      <c r="D17" s="338" t="s">
        <v>555</v>
      </c>
      <c r="E17" s="338" t="s">
        <v>556</v>
      </c>
      <c r="F17" s="338" t="s">
        <v>557</v>
      </c>
      <c r="G17" s="339" t="s">
        <v>558</v>
      </c>
    </row>
    <row r="18" customFormat="false" ht="18" hidden="false" customHeight="true" outlineLevel="0" collapsed="false">
      <c r="A18" s="151" t="s">
        <v>620</v>
      </c>
      <c r="C18" s="337"/>
      <c r="D18" s="109" t="s">
        <v>106</v>
      </c>
      <c r="E18" s="109" t="s">
        <v>106</v>
      </c>
      <c r="F18" s="109" t="s">
        <v>106</v>
      </c>
      <c r="G18" s="109" t="s">
        <v>560</v>
      </c>
    </row>
    <row r="19" customFormat="false" ht="12.8" hidden="false" customHeight="false" outlineLevel="0" collapsed="false">
      <c r="A19" s="151" t="s">
        <v>621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622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623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624</v>
      </c>
      <c r="C22" s="341" t="s">
        <v>625</v>
      </c>
      <c r="D22" s="343"/>
      <c r="E22" s="31"/>
      <c r="F22" s="31"/>
      <c r="G22" s="342"/>
    </row>
    <row r="23" customFormat="false" ht="12.8" hidden="false" customHeight="false" outlineLevel="0" collapsed="false">
      <c r="A23" s="151" t="s">
        <v>626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1" t="s">
        <v>627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1" t="s">
        <v>628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1" t="s">
        <v>629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630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631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632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633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634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635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1" t="s">
        <v>636</v>
      </c>
      <c r="C33" s="334" t="s">
        <v>550</v>
      </c>
      <c r="D33" s="334"/>
      <c r="E33" s="334"/>
      <c r="F33" s="334"/>
      <c r="G33" s="334"/>
    </row>
    <row r="34" customFormat="false" ht="12.8" hidden="false" customHeight="false" outlineLevel="0" collapsed="false">
      <c r="A34" s="151" t="s">
        <v>637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1" t="s">
        <v>638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1" t="s">
        <v>639</v>
      </c>
      <c r="C36" s="335" t="n">
        <v>3</v>
      </c>
      <c r="D36" s="345" t="str">
        <f aca="false">A28</f>
        <v>[:huomiot :valaistus-muut :toimenpide 2 :nimi-fi]</v>
      </c>
      <c r="E36" s="345"/>
      <c r="F36" s="345"/>
      <c r="G36" s="345"/>
    </row>
    <row r="37" customFormat="false" ht="24.75" hidden="false" customHeight="true" outlineLevel="0" collapsed="false">
      <c r="A37" s="151" t="s">
        <v>640</v>
      </c>
      <c r="C37" s="337"/>
      <c r="D37" s="338" t="s">
        <v>555</v>
      </c>
      <c r="E37" s="338" t="s">
        <v>556</v>
      </c>
      <c r="F37" s="338" t="s">
        <v>557</v>
      </c>
      <c r="G37" s="339" t="s">
        <v>558</v>
      </c>
    </row>
    <row r="38" customFormat="false" ht="18" hidden="false" customHeight="true" outlineLevel="0" collapsed="false">
      <c r="A38" s="151" t="s">
        <v>641</v>
      </c>
      <c r="C38" s="337"/>
      <c r="D38" s="109" t="s">
        <v>106</v>
      </c>
      <c r="E38" s="109" t="s">
        <v>106</v>
      </c>
      <c r="F38" s="109" t="s">
        <v>106</v>
      </c>
      <c r="G38" s="109" t="s">
        <v>560</v>
      </c>
    </row>
    <row r="39" customFormat="false" ht="12.8" hidden="false" customHeight="false" outlineLevel="0" collapsed="false">
      <c r="A39" s="151" t="s">
        <v>642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643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644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645</v>
      </c>
      <c r="C42" s="341" t="s">
        <v>646</v>
      </c>
      <c r="D42" s="343"/>
      <c r="E42" s="31"/>
      <c r="F42" s="31"/>
      <c r="G42" s="342"/>
    </row>
    <row r="43" customFormat="false" ht="12.8" hidden="false" customHeight="false" outlineLevel="0" collapsed="false">
      <c r="A43" s="151" t="s">
        <v>647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1"/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1"/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1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1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1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1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648</v>
      </c>
      <c r="D58" s="95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4"/>
      <c r="E59" s="5"/>
      <c r="F59" s="5"/>
      <c r="G59" s="156"/>
    </row>
    <row r="60" customFormat="false" ht="12.75" hidden="false" customHeight="true" outlineLevel="0" collapsed="false">
      <c r="A60" s="151"/>
      <c r="C60" s="308" t="s">
        <v>649</v>
      </c>
      <c r="D60" s="308"/>
      <c r="E60" s="308"/>
      <c r="F60" s="308"/>
      <c r="G60" s="308"/>
    </row>
    <row r="61" customFormat="false" ht="12.75" hidden="false" customHeight="true" outlineLevel="0" collapsed="false">
      <c r="A61" s="151"/>
      <c r="C61" s="316"/>
      <c r="D61" s="316"/>
      <c r="E61" s="316"/>
      <c r="F61" s="316"/>
      <c r="G61" s="316"/>
    </row>
    <row r="62" customFormat="false" ht="12.75" hidden="false" customHeight="true" outlineLevel="0" collapsed="false">
      <c r="A62" s="151"/>
      <c r="C62" s="316"/>
      <c r="D62" s="316"/>
      <c r="E62" s="316"/>
      <c r="F62" s="316"/>
      <c r="G62" s="316"/>
    </row>
    <row r="63" customFormat="false" ht="12.75" hidden="false" customHeight="true" outlineLevel="0" collapsed="false">
      <c r="A63" s="151"/>
      <c r="C63" s="316"/>
      <c r="D63" s="316"/>
      <c r="E63" s="316"/>
      <c r="F63" s="316"/>
      <c r="G63" s="316"/>
    </row>
    <row r="64" customFormat="false" ht="12.75" hidden="false" customHeight="true" outlineLevel="0" collapsed="false">
      <c r="A64" s="151"/>
      <c r="C64" s="316"/>
      <c r="D64" s="316"/>
      <c r="E64" s="316"/>
      <c r="F64" s="316"/>
      <c r="G64" s="316"/>
    </row>
    <row r="65" customFormat="false" ht="5.1" hidden="false" customHeight="true" outlineLevel="0" collapsed="false">
      <c r="C65" s="144"/>
      <c r="D65" s="145"/>
      <c r="E65" s="145"/>
      <c r="F65" s="145"/>
      <c r="G65" s="158"/>
    </row>
    <row r="66" customFormat="false" ht="4.5" hidden="false" customHeight="true" outlineLevel="0" collapsed="false"/>
  </sheetData>
  <mergeCells count="18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1"/>
    <mergeCell ref="C62:G62"/>
    <mergeCell ref="C63:G63"/>
    <mergeCell ref="C64:G64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1" t="s">
        <v>650</v>
      </c>
      <c r="C2" s="346" t="s">
        <v>651</v>
      </c>
      <c r="D2" s="346"/>
      <c r="E2" s="346"/>
      <c r="F2" s="346"/>
      <c r="G2" s="346"/>
      <c r="H2" s="346"/>
      <c r="I2" s="346"/>
    </row>
    <row r="3" customFormat="false" ht="12.8" hidden="false" customHeight="false" outlineLevel="0" collapsed="false">
      <c r="A3" s="327" t="s">
        <v>652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/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2020-08-13T15:08:18Z</dcterms:modified>
  <cp:revision>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