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9.png" ContentType="image/png"/>
  <Override PartName="/xl/media/image30.png" ContentType="image/png"/>
  <Override PartName="/xl/media/image31.png" ContentType="image/png"/>
  <Override PartName="/xl/media/image32.png" ContentType="image/png"/>
  <Override PartName="/xl/media/image33.png" ContentType="image/png"/>
  <Override PartName="/xl/media/image34.png" ContentType="image/png"/>
  <Override PartName="/xl/media/image3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<sst xmlns="http://schemas.openxmlformats.org/spreadsheetml/2006/main" count="971" uniqueCount="795">
  <si>
    <t xml:space="preserve">[:id]</t>
  </si>
  <si>
    <t xml:space="preserve">[:perustiedot :nimi]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</si>
  <si>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</si>
  <si>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</si>
  <si>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</si>
  <si>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#function[solita.etp.service.energiatodistus-pdf/fn--61210]</t>
  </si>
  <si>
    <t xml:space="preserve">[:perustiedot :rakennustunnus]</t>
  </si>
  <si>
    <t xml:space="preserve">[:perustiedot :valmistumisvuosi]</t>
  </si>
  <si>
    <t xml:space="preserve">Byggnadens namn och address:</t>
  </si>
  <si>
    <t xml:space="preserve">[:perustiedot :alakayttotarkoitus-fi]</t>
  </si>
  <si>
    <t xml:space="preserve">[:perustiedot :alakayttotarkoitus-sv]</t>
  </si>
  <si>
    <t xml:space="preserve">#function[solita.etp.service.energiatodistus-pdf/fn--61212]</t>
  </si>
  <si>
    <t xml:space="preserve">#function[solita.etp.service.energiatodistus-pdf/fn--61214]</t>
  </si>
  <si>
    <t xml:space="preserve">#function[solita.etp.service.energiatodistus-pdf/fn--61216]</t>
  </si>
  <si>
    <t xml:space="preserve">#function[solita.etp.service.energiatodistus-pdf/fn--61218]</t>
  </si>
  <si>
    <t xml:space="preserve">Byggnadsbeteckning:</t>
  </si>
  <si>
    <t xml:space="preserve">#function[solita.etp.service.energiatodistus-pdf/fn--61220]</t>
  </si>
  <si>
    <t xml:space="preserve">Byggnaden färdigställd år:</t>
  </si>
  <si>
    <t xml:space="preserve">#function[solita.etp.service.energiatodistus-pdf/fn--61222]</t>
  </si>
  <si>
    <t xml:space="preserve">#function[solita.etp.service.energiatodistus-pdf/fn--61224]</t>
  </si>
  <si>
    <t xml:space="preserve">Byggnadens användningskategori:</t>
  </si>
  <si>
    <t xml:space="preserve">[:tulokset :e-luku]</t>
  </si>
  <si>
    <t xml:space="preserve">Certifikatnummer:</t>
  </si>
  <si>
    <t xml:space="preserve">[:tulokset :e-luokka-info :raja-uusi-2018]</t>
  </si>
  <si>
    <t xml:space="preserve">[:laatija-fullname]</t>
  </si>
  <si>
    <t xml:space="preserve">[:perustiedot :yritys :nimi]</t>
  </si>
  <si>
    <t xml:space="preserve">#function[solita.etp.service.energiatodistus-pdf/fn--61227]</t>
  </si>
  <si>
    <t xml:space="preserve">               Energiprestandaklass</t>
  </si>
  <si>
    <t xml:space="preserve">#function[solita.etp.service.energiatodistus-pdf/fn--61230]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</si>
  <si>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</si>
  <si>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</si>
  <si>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</si>
  <si>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</si>
  <si>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</si>
  <si>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</si>
  <si>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</si>
  <si>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</si>
  <si>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</si>
  <si>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</si>
  <si>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</si>
  <si>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</si>
  <si>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</si>
  <si>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</si>
  <si>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</si>
  <si>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</si>
  <si>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</si>
  <si>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</si>
  <si>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</si>
  <si>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</si>
  <si>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</si>
  <si>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</si>
  <si>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</si>
  <si>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</si>
  <si>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</si>
  <si>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</si>
  <si>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</si>
  <si>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</si>
  <si>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</si>
  <si>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</si>
  <si>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</si>
  <si>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</si>
  <si>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</si>
  <si>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</si>
  <si>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</si>
  <si>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</si>
  <si>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</si>
  <si>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</si>
  <si>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</si>
  <si>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</si>
  <si>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</si>
  <si>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</si>
  <si>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</si>
  <si>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</si>
  <si>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</si>
  <si>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</si>
  <si>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</si>
  <si>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</si>
  <si>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</si>
  <si>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</si>
  <si>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</si>
  <si>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</si>
  <si>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</si>
  <si>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</si>
  <si>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</si>
  <si>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</si>
  <si>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</si>
  <si>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#function[solita.etp.service.energiatodistus-pdf/fn--55923]</t>
  </si>
  <si>
    <t xml:space="preserve">SAMMANDRAG ÖVER BYGGNADENS ENERGIPRESTANDA</t>
  </si>
  <si>
    <t xml:space="preserve">[:lahtotiedot :lammitys :label-fi]</t>
  </si>
  <si>
    <t xml:space="preserve">Beräknad total energiförbrukning och förbrukning av köpt energi</t>
  </si>
  <si>
    <t xml:space="preserve">[:lahtotiedot :lammitys :label-sv]</t>
  </si>
  <si>
    <t xml:space="preserve">[:lahtotiedot :ilmanvaihto :label-fi]</t>
  </si>
  <si>
    <t xml:space="preserve">Uppvärmd nettoarea</t>
  </si>
  <si>
    <t xml:space="preserve">[:lahtotiedot :ilmanvaihto :label-sv]</t>
  </si>
  <si>
    <t xml:space="preserve">Uppvärmningssystemet</t>
  </si>
  <si>
    <t xml:space="preserve">[:tulokset :kaytettavat-energiamuodot :kaukolampo]</t>
  </si>
  <si>
    <t xml:space="preserve">Ventilationssystemet</t>
  </si>
  <si>
    <t xml:space="preserve">[:tulokset :kaytettavat-energiamuodot :kaukolampo-nettoala]</t>
  </si>
  <si>
    <t xml:space="preserve">[:tulokset :kaytettavat-energiamuodot :kaukolampo-kerroin]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</si>
  <si>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</si>
  <si>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</si>
  <si>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</si>
  <si>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</t>
  </si>
  <si>
    <t xml:space="preserve">[:tulokset :kaytettavat-energiamuodot :kaukolampo-nettoala-kertoimella]</t>
  </si>
  <si>
    <t xml:space="preserve">[:tulokset :kaytettavat-energiamuodot :sahko]</t>
  </si>
  <si>
    <t xml:space="preserve">[:tulokset :kaytettavat-energiamuodot :sahko-nettoala]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</si>
  <si>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</si>
  <si>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</si>
  <si>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</si>
  <si>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t xml:space="preserve">[:tulokset :kaytettavat-energiamuodot :sahko-kerroin]</t>
  </si>
  <si>
    <t xml:space="preserve">[:tulokset :kaytettavat-energiamuodot :sahko-nettoala-kertoimella]</t>
  </si>
  <si>
    <t xml:space="preserve">[:tulokset :kaytettavat-energiamuodot :uusiutuva-polttoaine]</t>
  </si>
  <si>
    <t xml:space="preserve">fjärrvärme</t>
  </si>
  <si>
    <t xml:space="preserve">[:tulokset :kaytettavat-energiamuodot :uusiutuva-polttoaine-nettoala]</t>
  </si>
  <si>
    <t xml:space="preserve">el</t>
  </si>
  <si>
    <t xml:space="preserve">[:tulokset :kaytettavat-energiamuodot :uusiutuva-polttoaine-kerroin]</t>
  </si>
  <si>
    <t xml:space="preserve">förrnybara bränslen</t>
  </si>
  <si>
    <t xml:space="preserve">[:tulokset :kaytettavat-energiamuodot :uusiutuva-polttoaine-nettoala-kertoimella]</t>
  </si>
  <si>
    <t xml:space="preserve">fossila bränslen</t>
  </si>
  <si>
    <t xml:space="preserve">[:tulokset :kaytettavat-energiamuodot :fossiilinen-polttoaine]</t>
  </si>
  <si>
    <t xml:space="preserve">fjärrkyla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</si>
  <si>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</si>
  <si>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</si>
  <si>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Sähkön kulutukseen sisältyvä valaistus- ja kuluttajalait.. SV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</si>
  <si>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</si>
  <si>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</si>
  <si>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Total energiförbrukning (E-tal)</t>
  </si>
  <si>
    <t xml:space="preserve">[:tulokset :kaytettavat-energiamuodot :kaukojaahdytys-nettoala]</t>
  </si>
  <si>
    <t xml:space="preserve">[:tulokset :kaytettavat-energiamuodot :kaukojaahdytys-kerroin]</t>
  </si>
  <si>
    <t xml:space="preserve">Byggnadens energiprestandaklass</t>
  </si>
  <si>
    <t xml:space="preserve">[:tulokset :kaytettavat-energiamuodot :kaukojaahdytys-nettoala-kertoimella]</t>
  </si>
  <si>
    <t xml:space="preserve">[:tulokset :kaytettavat-energiamuodot :muu 0 :nimi]</t>
  </si>
  <si>
    <t xml:space="preserve">Klassificeringsskala som använts för E-talet</t>
  </si>
  <si>
    <t xml:space="preserve">[:tulokset :kaytettavat-energiamuodot :muu 0 :ostoenergia]</t>
  </si>
  <si>
    <t xml:space="preserve">[:tulokset :kaytettavat-energiamuodot :muu 0 :ostoenergia-nettoala]</t>
  </si>
  <si>
    <t xml:space="preserve">Gränsvärden för klasserna i skalan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</si>
  <si>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</si>
  <si>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</si>
  <si>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[:tulokset :kaytettavat-energiamuodot :valaistus-kuluttaja-sahko]</t>
  </si>
  <si>
    <t xml:space="preserve">[:tulokset :kaytettavat-energiamuodot :valaistus-kuluttaja-sahko-nettoala]</t>
  </si>
  <si>
    <t xml:space="preserve">Energiprestandaklass för byggnaden</t>
  </si>
  <si>
    <t xml:space="preserve">[:tulokset :e-luokka-rajat :kayttotarkoitus :label-fi]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</si>
  <si>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</si>
  <si>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:e-luokka-rajat :kayttotarkoitus :label-sv]</t>
  </si>
  <si>
    <t xml:space="preserve">#function[solita.etp.service.energiatodistus-pdf/fn--55925]</t>
  </si>
  <si>
    <t xml:space="preserve">#function[solita.etp.service.energiatodistus-pdf/fn--55927]</t>
  </si>
  <si>
    <t xml:space="preserve">#function[solita.etp.service.energiatodistus-pdf/fn--55930]</t>
  </si>
  <si>
    <t xml:space="preserve">#function[solita.etp.service.energiatodistus-pdf/fn--55933]</t>
  </si>
  <si>
    <t xml:space="preserve">#function[solita.etp.service.energiatodistus-pdf/fn--55936]</t>
  </si>
  <si>
    <t xml:space="preserve">ÅTGÄRDER SOM FÖRBÄTTRAR ENERGIPRESTANDAN</t>
  </si>
  <si>
    <t xml:space="preserve">#function[solita.etp.service.energiatodistus-pdf/fn--55939]</t>
  </si>
  <si>
    <t xml:space="preserve">De viktigaste rekommendationerna för att förbättra byggnadens energiprestanda</t>
  </si>
  <si>
    <t xml:space="preserve">#function[solita.etp.service.energiatodistus-pdf/fn--55942]</t>
  </si>
  <si>
    <t xml:space="preserve">Denna del gäller inte nybyggnader</t>
  </si>
  <si>
    <t xml:space="preserve">[:tulokset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</si>
  <si>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</si>
  <si>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</si>
  <si>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</si>
  <si>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</si>
  <si>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</si>
  <si>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</si>
  <si>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</si>
  <si>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</si>
  <si>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</si>
  <si>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</si>
  <si>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</si>
  <si>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</si>
  <si>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</si>
  <si>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</si>
  <si>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</si>
  <si>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</si>
  <si>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</si>
  <si>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</si>
  <si>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</si>
  <si>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</si>
  <si>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</si>
  <si>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</si>
  <si>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</si>
  <si>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</si>
  <si>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</si>
  <si>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</si>
  <si>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</si>
  <si>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</si>
  <si>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</si>
  <si>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</si>
  <si>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</si>
  <si>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</si>
  <si>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</si>
  <si>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</si>
  <si>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</si>
  <si>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</si>
  <si>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</si>
  <si>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</si>
  <si>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</si>
  <si>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</si>
  <si>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</si>
  <si>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</si>
  <si>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</si>
  <si>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</si>
  <si>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</si>
  <si>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</si>
  <si>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</si>
  <si>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</si>
  <si>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</si>
  <si>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</si>
  <si>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</si>
  <si>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</si>
  <si>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</si>
  <si>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</si>
  <si>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</si>
  <si>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</si>
  <si>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</si>
  <si>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</si>
  <si>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</si>
  <si>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</si>
  <si>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</si>
  <si>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</si>
  <si>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</si>
  <si>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</si>
  <si>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</si>
  <si>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</si>
  <si>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</si>
  <si>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</si>
  <si>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</si>
  <si>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</si>
  <si>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</si>
  <si>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</si>
  <si>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</si>
  <si>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</si>
  <si>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</si>
  <si>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</si>
  <si>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</si>
  <si>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</si>
  <si>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</si>
  <si>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</si>
  <si>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</si>
  <si>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</si>
  <si>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</si>
  <si>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</si>
  <si>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</si>
  <si>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</si>
  <si>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</si>
  <si>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</si>
  <si>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</si>
  <si>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</si>
  <si>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</si>
  <si>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</si>
  <si>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</si>
  <si>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</si>
  <si>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</si>
  <si>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</si>
  <si>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</si>
  <si>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</si>
  <si>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</si>
  <si>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</si>
  <si>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</si>
  <si>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</si>
  <si>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</si>
  <si>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</si>
  <si>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</si>
  <si>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</si>
  <si>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</si>
  <si>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</si>
  <si>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</si>
  <si>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</si>
  <si>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</si>
  <si>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</si>
  <si>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</si>
  <si>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</si>
  <si>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</si>
  <si>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</si>
  <si>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</si>
  <si>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</si>
  <si>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Antal</t>
  </si>
  <si>
    <t xml:space="preserve">Produktion</t>
  </si>
  <si>
    <t xml:space="preserve">[:lahtotiedot :lammitys :tilat-ja-iv :tuoton-hyotysuhde]</t>
  </si>
  <si>
    <t xml:space="preserve">st.</t>
  </si>
  <si>
    <t xml:space="preserve">kWh</t>
  </si>
  <si>
    <t xml:space="preserve">[:lahtotiedot :lammitys :tilat-ja-iv :jaon-hyotysuhde]</t>
  </si>
  <si>
    <t xml:space="preserve">[:lahtotiedot :lammitys :tilat-ja-iv :lampokerroin]</t>
  </si>
  <si>
    <t xml:space="preserve">Värmelagrande eldstad</t>
  </si>
  <si>
    <t xml:space="preserve">[:lahtotiedot :lammitys :tilat-ja-iv :apulaitteet]</t>
  </si>
  <si>
    <t xml:space="preserve">Luftvärmepump</t>
  </si>
  <si>
    <t xml:space="preserve">[:lahtotiedot :lammitys :lammin-kayttovesi :tuoton-hyotysuhde]</t>
  </si>
  <si>
    <t xml:space="preserve">[:lahtotiedot :lammitys :lammin-kayttovesi :jaon-hyotysuhde]</t>
  </si>
  <si>
    <t xml:space="preserve">Kylsystem</t>
  </si>
  <si>
    <t xml:space="preserve">[:lahtotiedot :lammitys :lammin-kayttovesi :lampokerroin]</t>
  </si>
  <si>
    <t xml:space="preserve">[:lahtotiedot :lammitys :lammin-kayttovesi :apulaitteet]</t>
  </si>
  <si>
    <t xml:space="preserve">Viktad kylkoefficient för kylningssäsongen</t>
  </si>
  <si>
    <t xml:space="preserve">[:lahtotiedot :lammitys :takka :maara]</t>
  </si>
  <si>
    <t xml:space="preserve">[:lahtotiedot :lammitys :takka :tuotto]</t>
  </si>
  <si>
    <t xml:space="preserve">[:lahtotiedot :lammitys :ilmalampopumppu :maara]</t>
  </si>
  <si>
    <t xml:space="preserve">[:lahtotiedot :lammitys :ilmalampopumppu :tuotto]</t>
  </si>
  <si>
    <t xml:space="preserve">[:lahtotiedot :jaahdytysjarjestelma :jaahdytyskauden-painotettu-kylmakerroin]</t>
  </si>
  <si>
    <t xml:space="preserve">Varmt tappvatten</t>
  </si>
  <si>
    <t xml:space="preserve">[:lahtotiedot :lkvn-kaytto :ominaiskulutus]</t>
  </si>
  <si>
    <t xml:space="preserve">[:lahtotiedot :lkvn-kaytto :lammitysenergian-nettotarve]</t>
  </si>
  <si>
    <t xml:space="preserve">Specifik förbrukn.</t>
  </si>
  <si>
    <t xml:space="preserve">Nettobehov av uppvärmningsenergi</t>
  </si>
  <si>
    <t xml:space="preserve">#function[solita.etp.service.energiatodistus-pdf/fn--61257]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</si>
  <si>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</si>
  <si>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#function[solita.etp.service.energiatodistus-pdf/fn--61259]</t>
  </si>
  <si>
    <t xml:space="preserve">#function[solita.etp.service.energiatodistus-pdf/fn--61261]</t>
  </si>
  <si>
    <t xml:space="preserve">#function[solita.etp.service.energiatodistus-pdf/fn--61263]</t>
  </si>
  <si>
    <t xml:space="preserve">#function[solita.etp.service.energiatodistus-pdf/fn--61265]</t>
  </si>
  <si>
    <t xml:space="preserve">Interna värmelaster enligt användningsgrad</t>
  </si>
  <si>
    <t xml:space="preserve">#function[solita.etp.service.energiatodistus-pdf/fn--61267]</t>
  </si>
  <si>
    <t xml:space="preserve">#function[solita.etp.service.energiatodistus-pdf/fn--61269]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</si>
  <si>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</si>
  <si>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</si>
  <si>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</si>
  <si>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</si>
  <si>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#function[solita.etp.service.energiatodistus-pdf/fn--61271]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</si>
  <si>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</si>
  <si>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#function[solita.etp.service.energiatodistus-pdf/fn--61273]</t>
  </si>
  <si>
    <t xml:space="preserve">#function[solita.etp.service.energiatodistus-pdf/fn--61275]</t>
  </si>
  <si>
    <t xml:space="preserve">#function[solita.etp.service.energiatodistus-pdf/fn--61277]</t>
  </si>
  <si>
    <t xml:space="preserve">#function[solita.etp.service.energiatodistus-pdf/fn--61279]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</si>
  <si>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</si>
  <si>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</si>
  <si>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</si>
  <si>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</si>
  <si>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</si>
  <si>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</si>
  <si>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</si>
  <si>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</si>
  <si>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</si>
  <si>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</si>
  <si>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</si>
  <si>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</si>
  <si>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/år</t>
    </r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</si>
  <si>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</si>
  <si>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:fossiilinen-polttoaine-kertoimella]</t>
  </si>
  <si>
    <t xml:space="preserve">TODO fossiilinen polttoaine</t>
  </si>
  <si>
    <t xml:space="preserve">[:tulokset :kaytettavat-energiamuodot :kaukojaahdytys-kertoimella]</t>
  </si>
  <si>
    <t xml:space="preserve">TODO kaukojäähdytys</t>
  </si>
  <si>
    <t xml:space="preserve">TODO uusiutuva polttoaine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</si>
  <si>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</si>
  <si>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</si>
  <si>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</si>
  <si>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</si>
  <si>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:nimi]</t>
  </si>
  <si>
    <t xml:space="preserve">[:tulokset :kaytettavat-energiamuodot :muu 1 :ostoenergia]</t>
  </si>
  <si>
    <t xml:space="preserve">[:tulokset :kaytettavat-energiamuodot :muu 1 :muotokerroin]</t>
  </si>
  <si>
    <t xml:space="preserve">[:tulokset :kaytettavat-energiamuodot :muu 1 :ostoenergia-kertoimella]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</si>
  <si>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</si>
  <si>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</si>
  <si>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</si>
  <si>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Energi som förbrukas av husets tekniska system</t>
  </si>
  <si>
    <t xml:space="preserve">[:tulokset :kaytettavat-energiamuodot :muu 2 :muotokerroin]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</si>
  <si>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</si>
  <si>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</si>
  <si>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</si>
  <si>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</si>
  <si>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:muu 2 :ostoenergia-nettoala-kertoimella]</t>
  </si>
  <si>
    <t xml:space="preserve">[:tulokset :kaytettavat-energiamuodot :summa]</t>
  </si>
  <si>
    <t xml:space="preserve">[:tulokset :kaytettavat-energiamuodot :kertoimella-summa]</t>
  </si>
  <si>
    <t xml:space="preserve">[:tulokset :kaytettavat-energiamuodot :nettoala-kertoimella-summa]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</si>
  <si>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</si>
  <si>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</si>
  <si>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</si>
  <si>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</si>
  <si>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</si>
  <si>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</si>
  <si>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</si>
  <si>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</si>
  <si>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</si>
  <si>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</si>
  <si>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</si>
  <si>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</si>
  <si>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</si>
  <si>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</si>
  <si>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</si>
  <si>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</si>
  <si>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</si>
  <si>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</si>
  <si>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</si>
  <si>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</si>
  <si>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</si>
  <si>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</si>
  <si>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</si>
  <si>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</si>
  <si>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</si>
  <si>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</si>
  <si>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</si>
  <si>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</si>
  <si>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</si>
  <si>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</si>
  <si>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</si>
  <si>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</si>
  <si>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</si>
  <si>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</si>
  <si>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</si>
  <si>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</si>
  <si>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</si>
  <si>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</si>
  <si>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</si>
  <si>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</si>
  <si>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</si>
  <si>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</si>
  <si>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</si>
  <si>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</si>
  <si>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</si>
  <si>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</si>
  <si>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</si>
  <si>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</si>
  <si>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</si>
  <si>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</si>
  <si>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</si>
  <si>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</si>
  <si>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</si>
  <si>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</si>
  <si>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</si>
  <si>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</si>
  <si>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</si>
  <si>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</si>
  <si>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</si>
  <si>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</si>
  <si>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</si>
  <si>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</si>
  <si>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</si>
  <si>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</si>
  <si>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</si>
  <si>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</si>
  <si>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</si>
  <si>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</si>
  <si>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</si>
  <si>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</si>
  <si>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</si>
  <si>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</si>
  <si>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</si>
  <si>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</si>
  <si>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</si>
  <si>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</si>
  <si>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</si>
  <si>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</si>
  <si>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</si>
  <si>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</si>
  <si>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</si>
  <si>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</si>
  <si>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</si>
  <si>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</si>
  <si>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</si>
  <si>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</si>
  <si>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#function[solita.etp.service.energiatodistus-pdf/fn--61281]</t>
  </si>
  <si>
    <t xml:space="preserve">FAKTISK ENERGIFÖRBRUKNING</t>
  </si>
  <si>
    <t xml:space="preserve">#function[solita.etp.service.energiatodistus-pdf/fn--61283]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</si>
  <si>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</si>
  <si>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</si>
  <si>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</si>
  <si>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</si>
  <si>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</si>
  <si>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</si>
  <si>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r>
      <rPr>
        <b val="true"/>
        <sz val="10"/>
        <color rgb="FF009EE0"/>
        <rFont val="Arial"/>
        <family val="2"/>
        <charset val="1"/>
      </rPr>
      <t xml:space="preserve">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</si>
  <si>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</si>
  <si>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</si>
  <si>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</si>
  <si>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</si>
  <si>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</si>
  <si>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</si>
  <si>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</si>
  <si>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</si>
  <si>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</si>
  <si>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</si>
  <si>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</si>
  <si>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</si>
  <si>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</si>
  <si>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</si>
  <si>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</si>
  <si>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</si>
  <si>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</si>
  <si>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</si>
  <si>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</si>
  <si>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</si>
  <si>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</si>
  <si>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</si>
  <si>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</si>
  <si>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</si>
  <si>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</si>
  <si>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</si>
  <si>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</si>
  <si>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</si>
  <si>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</si>
  <si>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liter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</si>
  <si>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</si>
  <si>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</si>
  <si>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trav-m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</si>
  <si>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</si>
  <si>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</si>
  <si>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</si>
  <si>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</si>
  <si>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</si>
  <si>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</si>
  <si>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</si>
  <si>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</si>
  <si>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</si>
  <si>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</si>
  <si>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</si>
  <si>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</si>
  <si>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</si>
  <si>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</si>
  <si>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</si>
  <si>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</si>
  <si>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</si>
  <si>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</si>
  <si>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</si>
  <si>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</si>
  <si>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</si>
  <si>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</si>
  <si>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</si>
  <si>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</si>
  <si>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</si>
  <si>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</si>
  <si>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</si>
  <si>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</si>
  <si>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</si>
  <si>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</si>
  <si>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</si>
  <si>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</si>
  <si>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</si>
  <si>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</si>
  <si>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</si>
  <si>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</si>
  <si>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</si>
  <si>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</si>
  <si>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</si>
  <si>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</si>
  <si>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</si>
  <si>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</si>
  <si>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</si>
  <si>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</si>
  <si>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</si>
  <si>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</si>
  <si>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</si>
  <si>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</si>
  <si>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</si>
  <si>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</si>
  <si>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</si>
  <si>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</si>
  <si>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</si>
  <si>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</si>
  <si>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</si>
  <si>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</si>
  <si>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</si>
  <si>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</si>
  <si>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</si>
  <si>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</si>
  <si>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</si>
  <si>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</si>
  <si>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</si>
  <si>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</si>
  <si>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</si>
  <si>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</si>
  <si>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</si>
  <si>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</si>
  <si>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</si>
  <si>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</si>
  <si>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</si>
  <si>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</si>
  <si>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</si>
  <si>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</si>
  <si>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</si>
  <si>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</si>
  <si>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</si>
  <si>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</si>
  <si>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</si>
  <si>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</si>
  <si>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</si>
  <si>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</si>
  <si>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</si>
  <si>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</si>
  <si>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</si>
  <si>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</si>
  <si>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</si>
  <si>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</si>
  <si>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</si>
  <si>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</si>
  <si>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</si>
  <si>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</si>
  <si>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</si>
  <si>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</si>
  <si>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</si>
  <si>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</si>
  <si>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</si>
  <si>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</si>
  <si>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</si>
  <si>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</si>
  <si>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</si>
  <si>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</si>
  <si>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</si>
  <si>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</si>
  <si>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</si>
  <si>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</si>
  <si>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</si>
  <si>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</si>
  <si>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</si>
  <si>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</si>
  <si>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</si>
  <si>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</si>
  <si>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</si>
  <si>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</si>
  <si>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</si>
  <si>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</si>
  <si>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</si>
  <si>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</si>
  <si>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</si>
  <si>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</si>
  <si>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</si>
  <si>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</si>
  <si>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</si>
  <si>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</si>
  <si>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</si>
  <si>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</si>
  <si>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</si>
  <si>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</si>
  <si>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</si>
  <si>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</si>
  <si>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</si>
  <si>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</si>
  <si>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</si>
  <si>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</si>
  <si>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</si>
  <si>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</si>
  <si>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</si>
  <si>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</si>
  <si>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</si>
  <si>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</si>
  <si>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</si>
  <si>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</si>
  <si>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</si>
  <si>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</si>
  <si>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</si>
  <si>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</si>
  <si>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</si>
  <si>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</si>
  <si>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</si>
  <si>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</si>
  <si>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</si>
  <si>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</si>
  <si>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</si>
  <si>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</si>
  <si>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</si>
  <si>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</si>
  <si>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</si>
  <si>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</si>
  <si>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</si>
  <si>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</si>
  <si>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</si>
  <si>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</si>
  <si>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</si>
  <si>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</si>
  <si>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</si>
  <si>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</si>
  <si>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</si>
  <si>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</si>
  <si>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</si>
  <si>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</si>
  <si>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</si>
  <si>
    <t xml:space="preserve">[:lahtotiedot :rakennusvaippa :lampokapasiteetti]</t>
  </si>
  <si>
    <t xml:space="preserve">[:lahtotiedot :rakennusvaippa :ilmatilavuus]</t>
  </si>
  <si>
    <t xml:space="preserve">[:lahtotiedot :ilmanvaihto :tuloilma-lampotila]</t>
  </si>
  <si>
    <t xml:space="preserve">[:lahtotiedot :lammitys :tilat-ja-iv :lampopumppu-tuotto-osuus]</t>
  </si>
  <si>
    <t xml:space="preserve">[:lahtotiedot :lammitys :lammin-kayttovesi :lampopumppu-tuotto-osuus]</t>
  </si>
  <si>
    <t xml:space="preserve">[:lahtotiedot :lammitys :tilat-ja-iv :lampohavio-lammittamaton-tila]</t>
  </si>
  <si>
    <t xml:space="preserve">[:lahtotiedot :lammitys :lammin-kayttovesi :lampohavio-lammittamaton-tila]</t>
  </si>
  <si>
    <t xml:space="preserve">[:tulokset :kuukausierittely 0 :tuotto :aurinkosahko]</t>
  </si>
  <si>
    <t xml:space="preserve">[:tulokset :kuukausierittely 0 :tuotto :tuulisahko]</t>
  </si>
  <si>
    <t xml:space="preserve">[:tulokset :kuukausierittely 0 :tuotto :muusahko]</t>
  </si>
  <si>
    <t xml:space="preserve">[:tulokset :kuukausierittely 0 :tuotto :aurinkolampo]</t>
  </si>
  <si>
    <t xml:space="preserve">[:tulokset :kuukausierittely 0 :tuotto :muulampo]</t>
  </si>
  <si>
    <t xml:space="preserve">[:tulokset :kuukausierittely 0 :tuotto :lampopumppu]</t>
  </si>
  <si>
    <t xml:space="preserve">[:tulokset :kuukausierittely 0 :kulutus :sahko]</t>
  </si>
  <si>
    <t xml:space="preserve">[:tulokset :kuukausierittely 0 :kulutus :lampo]</t>
  </si>
  <si>
    <t xml:space="preserve">[:tulokset :kuukausierittely 0 :hyoty :sahko]</t>
  </si>
  <si>
    <t xml:space="preserve">[:tulokset :kuukausierittely 0 :hyoty :lampo]</t>
  </si>
  <si>
    <t xml:space="preserve">[:tulokset :kuukausierittely 1 :tuotto :aurinkosahko]</t>
  </si>
  <si>
    <t xml:space="preserve">[:tulokset :kuukausierittely 1 :tuotto :tuulisahko]</t>
  </si>
  <si>
    <t xml:space="preserve">[:tulokset :kuukausierittely 1 :tuotto :muusahko]</t>
  </si>
  <si>
    <t xml:space="preserve">[:tulokset :kuukausierittely 1 :tuotto :aurinkolampo]</t>
  </si>
  <si>
    <t xml:space="preserve">[:tulokset :kuukausierittely 1 :tuotto :muulampo]</t>
  </si>
  <si>
    <t xml:space="preserve">[:tulokset :kuukausierittely 1 :tuotto :lampopumppu]</t>
  </si>
  <si>
    <t xml:space="preserve">[:tulokset :kuukausierittely 1 :kulutus :sahko]</t>
  </si>
  <si>
    <t xml:space="preserve">[:tulokset :kuukausierittely 1 :kulutus :lampo]</t>
  </si>
  <si>
    <t xml:space="preserve">[:tulokset :kuukausierittely 1 :hyoty :sahko]</t>
  </si>
  <si>
    <t xml:space="preserve">[:tulokset :kuukausierittely 1 :hyoty :lampo]</t>
  </si>
  <si>
    <t xml:space="preserve">[:tulokset :kuukausierittely 2 :tuotto :aurinkosahko]</t>
  </si>
  <si>
    <t xml:space="preserve">[:tulokset :kuukausierittely 2 :tuotto :tuulisahko]</t>
  </si>
  <si>
    <t xml:space="preserve">[:tulokset :kuukausierittely 2 :tuotto :muusahko]</t>
  </si>
  <si>
    <t xml:space="preserve">[:tulokset :kuukausierittely 2 :tuotto :aurinkolampo]</t>
  </si>
  <si>
    <t xml:space="preserve">[:tulokset :kuukausierittely 2 :tuotto :muulampo]</t>
  </si>
  <si>
    <t xml:space="preserve">[:tulokset :kuukausierittely 2 :tuotto :lampopumppu]</t>
  </si>
  <si>
    <t xml:space="preserve">[:tulokset :kuukausierittely 2 :kulutus :sahko]</t>
  </si>
  <si>
    <t xml:space="preserve">[:tulokset :kuukausierittely 2 :kulutus :lampo]</t>
  </si>
  <si>
    <t xml:space="preserve">[:tulokset :kuukausierittely 2 :hyoty :sahko]</t>
  </si>
  <si>
    <t xml:space="preserve">[:tulokset :kuukausierittely 2 :hyoty :lampo]</t>
  </si>
  <si>
    <t xml:space="preserve">[:tulokset :kuukausierittely 3 :tuotto :aurinkosahko]</t>
  </si>
  <si>
    <t xml:space="preserve">[:tulokset :kuukausierittely 3 :tuotto :tuulisahko]</t>
  </si>
  <si>
    <t xml:space="preserve">[:tulokset :kuukausierittely 3 :tuotto :muusahko]</t>
  </si>
  <si>
    <t xml:space="preserve">[:tulokset :kuukausierittely 3 :tuotto :aurinkolampo]</t>
  </si>
  <si>
    <t xml:space="preserve">[:tulokset :kuukausierittely 3 :tuotto :muulampo]</t>
  </si>
  <si>
    <t xml:space="preserve">[:tulokset :kuukausierittely 3 :tuotto :lampopumppu]</t>
  </si>
  <si>
    <t xml:space="preserve">[:tulokset :kuukausierittely 3 :kulutus :sahko]</t>
  </si>
  <si>
    <t xml:space="preserve">[:tulokset :kuukausierittely 3 :kulutus :lampo]</t>
  </si>
  <si>
    <t xml:space="preserve">[:tulokset :kuukausierittely 3 :hyoty :sahko]</t>
  </si>
  <si>
    <t xml:space="preserve">[:tulokset :kuukausierittely 3 :hyoty :lampo]</t>
  </si>
  <si>
    <t xml:space="preserve">[:tulokset :kuukausierittely 4 :tuotto :aurinkosahko]</t>
  </si>
  <si>
    <t xml:space="preserve">[:tulokset :kuukausierittely 4 :tuotto :tuulisahko]</t>
  </si>
  <si>
    <t xml:space="preserve">[:tulokset :kuukausierittely 4 :tuotto :muusahko]</t>
  </si>
  <si>
    <t xml:space="preserve">[:tulokset :kuukausierittely 4 :tuotto :aurinkolampo]</t>
  </si>
  <si>
    <t xml:space="preserve">[:tulokset :kuukausierittely 4 :tuotto :muulampo]</t>
  </si>
  <si>
    <t xml:space="preserve">[:tulokset :kuukausierittely 4 :tuotto :lampopumppu]</t>
  </si>
  <si>
    <t xml:space="preserve">[:tulokset :kuukausierittely 4 :kulutus :sahko]</t>
  </si>
  <si>
    <t xml:space="preserve">[:tulokset :kuukausierittely 4 :kulutus :lampo]</t>
  </si>
  <si>
    <t xml:space="preserve">[:tulokset :kuukausierittely 4 :hyoty :sahko]</t>
  </si>
  <si>
    <t xml:space="preserve">[:tulokset :kuukausierittely 4 :hyoty :lampo]</t>
  </si>
  <si>
    <t xml:space="preserve">[:tulokset :kuukausierittely 5 :tuotto :aurinkosahko]</t>
  </si>
  <si>
    <t xml:space="preserve">[:tulokset :kuukausierittely 5 :tuotto :tuulisahko]</t>
  </si>
  <si>
    <t xml:space="preserve">[:tulokset :kuukausierittely 5 :tuotto :muusahko]</t>
  </si>
  <si>
    <t xml:space="preserve">[:tulokset :kuukausierittely 5 :tuotto :aurinkolampo]</t>
  </si>
  <si>
    <t xml:space="preserve">[:tulokset :kuukausierittely 5 :tuotto :muulampo]</t>
  </si>
  <si>
    <t xml:space="preserve">[:tulokset :kuukausierittely 5 :tuotto :lampopumppu]</t>
  </si>
  <si>
    <t xml:space="preserve">[:tulokset :kuukausierittely 5 :kulutus :sahko]</t>
  </si>
  <si>
    <t xml:space="preserve">[:tulokset :kuukausierittely 5 :kulutus :lampo]</t>
  </si>
  <si>
    <t xml:space="preserve">[:tulokset :kuukausierittely 5 :hyoty :sahko]</t>
  </si>
  <si>
    <t xml:space="preserve">[:tulokset :kuukausierittely 5 :hyoty :lampo]</t>
  </si>
  <si>
    <t xml:space="preserve">[:tulokset :kuukausierittely 6 :tuotto :aurinkosahko]</t>
  </si>
  <si>
    <t xml:space="preserve">[:tulokset :kuukausierittely 6 :tuotto :tuulisahko]</t>
  </si>
  <si>
    <t xml:space="preserve">[:tulokset :kuukausierittely 6 :tuotto :muusahko]</t>
  </si>
  <si>
    <t xml:space="preserve">[:tulokset :kuukausierittely 6 :tuotto :aurinkolampo]</t>
  </si>
  <si>
    <t xml:space="preserve">[:tulokset :kuukausierittely 6 :tuotto :muulampo]</t>
  </si>
  <si>
    <t xml:space="preserve">[:tulokset :kuukausierittely 6 :tuotto :lampopumppu]</t>
  </si>
  <si>
    <t xml:space="preserve">[:tulokset :kuukausierittely 6 :kulutus :sahko]</t>
  </si>
  <si>
    <t xml:space="preserve">[:tulokset :kuukausierittely 6 :kulutus :lampo]</t>
  </si>
  <si>
    <t xml:space="preserve">[:tulokset :kuukausierittely 6 :hyoty :sahko]</t>
  </si>
  <si>
    <t xml:space="preserve">[:tulokset :kuukausierittely 6 :hyoty :lampo]</t>
  </si>
  <si>
    <t xml:space="preserve">[:tulokset :kuukausierittely 7 :tuotto :aurinkosahko]</t>
  </si>
  <si>
    <t xml:space="preserve">[:tulokset :kuukausierittely 7 :tuotto :tuulisahko]</t>
  </si>
  <si>
    <t xml:space="preserve">[:tulokset :kuukausierittely 7 :tuotto :muusahko]</t>
  </si>
  <si>
    <t xml:space="preserve">[:tulokset :kuukausierittely 7 :tuotto :aurinkolampo]</t>
  </si>
  <si>
    <t xml:space="preserve">[:tulokset :kuukausierittely 7 :tuotto :muulampo]</t>
  </si>
  <si>
    <t xml:space="preserve">[:tulokset :kuukausierittely 7 :tuotto :lampopumppu]</t>
  </si>
  <si>
    <t xml:space="preserve">[:tulokset :kuukausierittely 7 :kulutus :sahko]</t>
  </si>
  <si>
    <t xml:space="preserve">[:tulokset :kuukausierittely 7 :kulutus :lampo]</t>
  </si>
  <si>
    <t xml:space="preserve">[:tulokset :kuukausierittely 7 :hyoty :sahko]</t>
  </si>
  <si>
    <t xml:space="preserve">[:tulokset :kuukausierittely 7 :hyoty :lampo]</t>
  </si>
  <si>
    <t xml:space="preserve">[:tulokset :kuukausierittely 8 :tuotto :aurinkosahko]</t>
  </si>
  <si>
    <t xml:space="preserve">[:tulokset :kuukausierittely 8 :tuotto :tuulisahko]</t>
  </si>
  <si>
    <t xml:space="preserve">[:tulokset :kuukausierittely 8 :tuotto :muusahko]</t>
  </si>
  <si>
    <t xml:space="preserve">[:tulokset :kuukausierittely 8 :tuotto :aurinkolampo]</t>
  </si>
  <si>
    <t xml:space="preserve">[:tulokset :kuukausierittely 8 :tuotto :muulampo]</t>
  </si>
  <si>
    <t xml:space="preserve">[:tulokset :kuukausierittely 8 :tuotto :lampopumppu]</t>
  </si>
  <si>
    <t xml:space="preserve">[:tulokset :kuukausierittely 8 :kulutus :sahko]</t>
  </si>
  <si>
    <t xml:space="preserve">[:tulokset :kuukausierittely 8 :kulutus :lampo]</t>
  </si>
  <si>
    <t xml:space="preserve">[:tulokset :kuukausierittely 8 :hyoty :sahko]</t>
  </si>
  <si>
    <t xml:space="preserve">[:tulokset :kuukausierittely 8 :hyoty :lampo]</t>
  </si>
  <si>
    <t xml:space="preserve">[:tulokset :kuukausierittely 9 :tuotto :aurinkosahko]</t>
  </si>
  <si>
    <t xml:space="preserve">[:tulokset :kuukausierittely 9 :tuotto :tuulisahko]</t>
  </si>
  <si>
    <t xml:space="preserve">[:tulokset :kuukausierittely 9 :tuotto :muusahko]</t>
  </si>
  <si>
    <t xml:space="preserve">[:tulokset :kuukausierittely 9 :tuotto :aurinkolampo]</t>
  </si>
  <si>
    <t xml:space="preserve">[:tulokset :kuukausierittely 9 :tuotto :muulampo]</t>
  </si>
  <si>
    <t xml:space="preserve">[:tulokset :kuukausierittely 9 :tuotto :lampopumppu]</t>
  </si>
  <si>
    <t xml:space="preserve">[:tulokset :kuukausierittely 9 :kulutus :sahko]</t>
  </si>
  <si>
    <t xml:space="preserve">[:tulokset :kuukausierittely 9 :kulutus :lampo]</t>
  </si>
  <si>
    <t xml:space="preserve">[:tulokset :kuukausierittely 9 :hyoty :sahko]</t>
  </si>
  <si>
    <t xml:space="preserve">[:tulokset :kuukausierittely 9 :hyoty :lampo]</t>
  </si>
  <si>
    <t xml:space="preserve">[:tulokset :kuukausierittely 10 :tuotto :aurinkosahko]</t>
  </si>
  <si>
    <t xml:space="preserve">[:tulokset :kuukausierittely 10 :tuotto :tuulisahko]</t>
  </si>
  <si>
    <t xml:space="preserve">[:tulokset :kuukausierittely 10 :tuotto :muusahko]</t>
  </si>
  <si>
    <t xml:space="preserve">[:tulokset :kuukausierittely 10 :tuotto :aurinkolampo]</t>
  </si>
  <si>
    <t xml:space="preserve">[:tulokset :kuukausierittely 10 :tuotto :muulampo]</t>
  </si>
  <si>
    <t xml:space="preserve">[:tulokset :kuukausierittely 10 :tuotto :lampopumppu]</t>
  </si>
  <si>
    <t xml:space="preserve">[:tulokset :kuukausierittely 10 :kulutus :sahko]</t>
  </si>
  <si>
    <t xml:space="preserve">[:tulokset :kuukausierittely 10 :kulutus :lampo]</t>
  </si>
  <si>
    <t xml:space="preserve">[:tulokset :kuukausierittely 10 :hyoty :sahko]</t>
  </si>
  <si>
    <t xml:space="preserve">[:tulokset :kuukausierittely 10 :hyoty :lampo]</t>
  </si>
  <si>
    <t xml:space="preserve">[:tulokset :kuukausierittely 11 :tuotto :aurinkosahko]</t>
  </si>
  <si>
    <t xml:space="preserve">[:tulokset :kuukausierittely 11 :tuotto :tuulisahko]</t>
  </si>
  <si>
    <t xml:space="preserve">[:tulokset :kuukausierittely 11 :tuotto :muusahko]</t>
  </si>
  <si>
    <t xml:space="preserve">[:tulokset :kuukausierittely 11 :tuotto :aurinkolampo]</t>
  </si>
  <si>
    <t xml:space="preserve">[:tulokset :kuukausierittely 11 :tuotto :muulampo]</t>
  </si>
  <si>
    <t xml:space="preserve">[:tulokset :kuukausierittely 11 :tuotto :lampopumppu]</t>
  </si>
  <si>
    <t xml:space="preserve">[:tulokset :kuukausierittely 11 :kulutus :sahko]</t>
  </si>
  <si>
    <t xml:space="preserve">[:tulokset :kuukausierittely 11 :kulutus :lampo]</t>
  </si>
  <si>
    <t xml:space="preserve">[:tulokset :kuukausierittely 11 :hyoty :sahko]</t>
  </si>
  <si>
    <t xml:space="preserve">[:tulokset :kuukausierittely 11 :hyoty :lampo]</t>
  </si>
  <si>
    <t xml:space="preserve">[:tulokset :kuukausierittely 12 :tuotto :aurinkosahko]</t>
  </si>
  <si>
    <t xml:space="preserve">[:tulokset :kuukausierittely 12 :tuotto :tuulisahko]</t>
  </si>
  <si>
    <t xml:space="preserve">[:tulokset :kuukausierittely 12 :tuotto :muusahko]</t>
  </si>
  <si>
    <t xml:space="preserve">[:tulokset :kuukausierittely 12 :tuotto :aurinkolampo]</t>
  </si>
  <si>
    <t xml:space="preserve">[:tulokset :kuukausierittely 12 :tuotto :muulampo]</t>
  </si>
  <si>
    <t xml:space="preserve">[:tulokset :kuukausierittely 12 :tuotto :lampopumppu]</t>
  </si>
  <si>
    <t xml:space="preserve">[:tulokset :kuukausierittely 12 :kulutus :sahko]</t>
  </si>
  <si>
    <t xml:space="preserve">[:tulokset :kuukausierittely 12 :kulutus :lampo]</t>
  </si>
  <si>
    <t xml:space="preserve">[:tulokset :kuukausierittely 12 :hyoty :sahko]</t>
  </si>
  <si>
    <t xml:space="preserve">[:tulokset :kuukausierittely 12 :hyoty :lampo]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</si>
</sst>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4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  <font>
      <sz val="9.5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4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4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4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4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3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39" fillId="0" borderId="14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23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63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9.png"/><Relationship Id="rId2" Type="http://schemas.openxmlformats.org/officeDocument/2006/relationships/image" Target="../media/image30.png"/><Relationship Id="rId3" Type="http://schemas.openxmlformats.org/officeDocument/2006/relationships/image" Target="../media/image31.png"/><Relationship Id="rId4" Type="http://schemas.openxmlformats.org/officeDocument/2006/relationships/image" Target="../media/image32.png"/><Relationship Id="rId5" Type="http://schemas.openxmlformats.org/officeDocument/2006/relationships/image" Target="../media/image33.png"/><Relationship Id="rId6" Type="http://schemas.openxmlformats.org/officeDocument/2006/relationships/image" Target="../media/image34.png"/><Relationship Id="rId7" Type="http://schemas.openxmlformats.org/officeDocument/2006/relationships/image" Target="../media/image3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244800</xdr:colOff>
      <xdr:row>21</xdr:row>
      <xdr:rowOff>258480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4560" cy="210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144720</xdr:colOff>
      <xdr:row>22</xdr:row>
      <xdr:rowOff>258480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097640" cy="210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18000</xdr:colOff>
      <xdr:row>23</xdr:row>
      <xdr:rowOff>259560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4720" cy="210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342000</xdr:colOff>
      <xdr:row>24</xdr:row>
      <xdr:rowOff>259560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28720" cy="210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215280</xdr:colOff>
      <xdr:row>25</xdr:row>
      <xdr:rowOff>272520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5800" cy="223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158400</xdr:colOff>
      <xdr:row>26</xdr:row>
      <xdr:rowOff>259560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80680" cy="210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98640</xdr:colOff>
      <xdr:row>27</xdr:row>
      <xdr:rowOff>258480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93880" cy="2109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60120</xdr:rowOff>
    </xdr:from>
    <xdr:to>
      <xdr:col>11</xdr:col>
      <xdr:colOff>294120</xdr:colOff>
      <xdr:row>29</xdr:row>
      <xdr:rowOff>52560</xdr:rowOff>
    </xdr:to>
    <xdr:sp>
      <xdr:nvSpPr>
        <xdr:cNvPr id="15" name="Line 1"/>
        <xdr:cNvSpPr/>
      </xdr:nvSpPr>
      <xdr:spPr>
        <a:xfrm>
          <a:off x="6181200" y="360576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315000</xdr:colOff>
      <xdr:row>49</xdr:row>
      <xdr:rowOff>75960</xdr:rowOff>
    </xdr:to>
    <xdr:sp>
      <xdr:nvSpPr>
        <xdr:cNvPr id="16" name="CustomShape 1"/>
        <xdr:cNvSpPr/>
      </xdr:nvSpPr>
      <xdr:spPr>
        <a:xfrm>
          <a:off x="1994400" y="149040"/>
          <a:ext cx="6996960" cy="1006020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17</xdr:col>
      <xdr:colOff>2880</xdr:colOff>
      <xdr:row>52</xdr:row>
      <xdr:rowOff>77040</xdr:rowOff>
    </xdr:to>
    <xdr:sp>
      <xdr:nvSpPr>
        <xdr:cNvPr id="17" name="CustomShape 1"/>
        <xdr:cNvSpPr/>
      </xdr:nvSpPr>
      <xdr:spPr>
        <a:xfrm>
          <a:off x="1987560" y="10344960"/>
          <a:ext cx="7014240" cy="263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431280</xdr:colOff>
      <xdr:row>24</xdr:row>
      <xdr:rowOff>54360</xdr:rowOff>
    </xdr:to>
    <xdr:sp>
      <xdr:nvSpPr>
        <xdr:cNvPr id="18" name="CustomShape 1"/>
        <xdr:cNvSpPr/>
      </xdr:nvSpPr>
      <xdr:spPr>
        <a:xfrm>
          <a:off x="5525280" y="4883760"/>
          <a:ext cx="793080" cy="264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430200</xdr:colOff>
      <xdr:row>24</xdr:row>
      <xdr:rowOff>194040</xdr:rowOff>
    </xdr:to>
    <xdr:sp>
      <xdr:nvSpPr>
        <xdr:cNvPr id="19" name="CustomShape 1"/>
        <xdr:cNvSpPr/>
      </xdr:nvSpPr>
      <xdr:spPr>
        <a:xfrm>
          <a:off x="5524200" y="5023440"/>
          <a:ext cx="793080" cy="264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262"/>
  <sheetViews>
    <sheetView showFormulas="false" showGridLines="fals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L49" activeCellId="0" sqref="L49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</f>
        <v>[:perustiedot :nimi]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6" t="str">
        <f aca="false">A4</f>
        <v>[:perustiedot :katuosoite-sv]</v>
      </c>
      <c r="J8" s="16"/>
      <c r="K8" s="16"/>
      <c r="L8" s="16"/>
      <c r="M8" s="16"/>
      <c r="N8" s="16"/>
      <c r="O8" s="16"/>
      <c r="P8" s="16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8"/>
      <c r="K9" s="18"/>
      <c r="L9" s="18"/>
      <c r="M9" s="18"/>
      <c r="N9" s="18"/>
      <c r="O9" s="18"/>
      <c r="P9" s="18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6" t="str">
        <f aca="false">A5</f>
        <v>#function[solita.etp.service.energiatodistus-pdf/fn--61210]</v>
      </c>
      <c r="J10" s="16"/>
      <c r="K10" s="16"/>
      <c r="L10" s="16"/>
      <c r="M10" s="16"/>
      <c r="N10" s="16"/>
      <c r="O10" s="16"/>
      <c r="P10" s="16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8"/>
      <c r="J11" s="18"/>
      <c r="K11" s="18"/>
      <c r="L11" s="18"/>
      <c r="M11" s="18"/>
      <c r="N11" s="18"/>
      <c r="O11" s="18"/>
      <c r="P11" s="18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0" t="str">
        <f aca="false">A6</f>
        <v>[:perustiedot :rakennustunnus]</v>
      </c>
      <c r="J13" s="20"/>
      <c r="K13" s="20"/>
      <c r="L13" s="20"/>
      <c r="M13" s="20"/>
      <c r="N13" s="20"/>
      <c r="O13" s="20"/>
      <c r="P13" s="20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1" t="str">
        <f aca="false">A7</f>
        <v>[:perustiedot :valmistumisvuosi]</v>
      </c>
      <c r="J14" s="21"/>
      <c r="K14" s="21"/>
      <c r="L14" s="21"/>
      <c r="M14" s="21"/>
      <c r="N14" s="21"/>
      <c r="O14" s="21"/>
      <c r="P14" s="21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2"/>
      <c r="D15" s="23"/>
      <c r="E15" s="5"/>
      <c r="F15" s="5"/>
      <c r="G15" s="14"/>
      <c r="H15" s="14"/>
      <c r="I15" s="14"/>
      <c r="J15" s="24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5" t="s">
        <v>20</v>
      </c>
      <c r="D16" s="26"/>
      <c r="E16" s="26"/>
      <c r="F16" s="26"/>
      <c r="G16" s="14"/>
      <c r="H16" s="14"/>
      <c r="I16" s="27" t="str">
        <f aca="false">A9</f>
        <v>[:perustiedot :alakayttotarkoitus-sv]</v>
      </c>
      <c r="J16" s="27"/>
      <c r="K16" s="27"/>
      <c r="L16" s="27"/>
      <c r="M16" s="27"/>
      <c r="N16" s="27"/>
      <c r="O16" s="27"/>
      <c r="P16" s="27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8" t="str">
        <f aca="false">A1</f>
        <v>[:id]</v>
      </c>
      <c r="J17" s="28"/>
      <c r="K17" s="28"/>
      <c r="L17" s="28"/>
      <c r="M17" s="28"/>
      <c r="N17" s="28"/>
      <c r="O17" s="28"/>
      <c r="P17" s="28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6"/>
      <c r="E18" s="26"/>
      <c r="F18" s="26"/>
      <c r="G18" s="14"/>
      <c r="H18" s="14"/>
      <c r="I18" s="29"/>
      <c r="J18" s="29"/>
      <c r="K18" s="29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0"/>
      <c r="D20" s="30"/>
      <c r="E20" s="30"/>
      <c r="F20" s="30"/>
      <c r="G20" s="31"/>
      <c r="H20" s="31"/>
      <c r="I20" s="31"/>
      <c r="J20" s="32"/>
      <c r="K20" s="32"/>
      <c r="L20" s="30"/>
      <c r="M20" s="30"/>
      <c r="N20" s="30"/>
      <c r="O20" s="30"/>
      <c r="P20" s="30"/>
      <c r="Q20" s="30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0"/>
      <c r="D21" s="33"/>
      <c r="E21" s="34"/>
      <c r="F21" s="34"/>
      <c r="G21" s="35"/>
      <c r="H21" s="35"/>
      <c r="I21" s="35"/>
      <c r="J21" s="35"/>
      <c r="K21" s="35"/>
      <c r="L21" s="36" t="s">
        <v>27</v>
      </c>
      <c r="M21" s="37"/>
      <c r="N21" s="35"/>
      <c r="O21" s="38"/>
      <c r="P21" s="39"/>
      <c r="Q21" s="30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0"/>
      <c r="D22" s="40"/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5"/>
      <c r="P22" s="30"/>
      <c r="Q22" s="30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/>
      <c r="B23" s="4"/>
      <c r="C23" s="30"/>
      <c r="D23" s="40"/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5"/>
      <c r="P23" s="30"/>
      <c r="Q23" s="30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/>
      <c r="B24" s="4"/>
      <c r="C24" s="30"/>
      <c r="D24" s="40"/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5"/>
      <c r="P24" s="30"/>
      <c r="Q24" s="30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0"/>
      <c r="D25" s="40"/>
      <c r="E25" s="40"/>
      <c r="F25" s="41"/>
      <c r="G25" s="41"/>
      <c r="H25" s="41"/>
      <c r="I25" s="41"/>
      <c r="J25" s="41"/>
      <c r="K25" s="41"/>
      <c r="L25" s="41"/>
      <c r="M25" s="41"/>
      <c r="N25" s="41"/>
      <c r="O25" s="5"/>
      <c r="P25" s="30"/>
      <c r="Q25" s="30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0"/>
      <c r="D26" s="40"/>
      <c r="E26" s="40"/>
      <c r="F26" s="41"/>
      <c r="G26" s="41"/>
      <c r="H26" s="41"/>
      <c r="I26" s="41"/>
      <c r="J26" s="41"/>
      <c r="K26" s="41"/>
      <c r="L26" s="41"/>
      <c r="M26" s="41"/>
      <c r="N26" s="41"/>
      <c r="O26" s="5"/>
      <c r="P26" s="30"/>
      <c r="Q26" s="30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0"/>
      <c r="D27" s="40"/>
      <c r="E27" s="40"/>
      <c r="F27" s="41"/>
      <c r="G27" s="41"/>
      <c r="H27" s="41"/>
      <c r="I27" s="41"/>
      <c r="J27" s="41"/>
      <c r="K27" s="41"/>
      <c r="L27" s="41"/>
      <c r="M27" s="41"/>
      <c r="N27" s="41"/>
      <c r="O27" s="5"/>
      <c r="P27" s="30"/>
      <c r="Q27" s="30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0"/>
      <c r="D28" s="42"/>
      <c r="E28" s="42"/>
      <c r="F28" s="41"/>
      <c r="G28" s="41"/>
      <c r="H28" s="41"/>
      <c r="I28" s="41"/>
      <c r="J28" s="41"/>
      <c r="K28" s="41"/>
      <c r="L28" s="41"/>
      <c r="M28" s="41"/>
      <c r="N28" s="41"/>
      <c r="O28" s="5"/>
      <c r="P28" s="30"/>
      <c r="Q28" s="30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0"/>
      <c r="D29" s="33"/>
      <c r="E29" s="34"/>
      <c r="F29" s="43"/>
      <c r="G29" s="44"/>
      <c r="H29" s="44"/>
      <c r="I29" s="44"/>
      <c r="J29" s="44"/>
      <c r="K29" s="44"/>
      <c r="L29" s="44"/>
      <c r="M29" s="44"/>
      <c r="N29" s="44"/>
      <c r="O29" s="5"/>
      <c r="P29" s="30"/>
      <c r="Q29" s="30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0"/>
      <c r="D30" s="45"/>
      <c r="E30" s="30"/>
      <c r="F30" s="46"/>
      <c r="G30" s="47"/>
      <c r="H30" s="47"/>
      <c r="I30" s="47"/>
      <c r="J30" s="47"/>
      <c r="K30" s="47"/>
      <c r="L30" s="47"/>
      <c r="M30" s="47"/>
      <c r="N30" s="47"/>
      <c r="O30" s="30"/>
      <c r="P30" s="30"/>
      <c r="Q30" s="30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0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0"/>
      <c r="Q31" s="30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6" customFormat="true" ht="20.25" hidden="false" customHeight="true" outlineLevel="0" collapsed="false">
      <c r="A32" s="48"/>
      <c r="B32" s="49"/>
      <c r="C32" s="50"/>
      <c r="D32" s="51"/>
      <c r="E32" s="52" t="s">
        <v>29</v>
      </c>
      <c r="F32" s="52"/>
      <c r="G32" s="52"/>
      <c r="H32" s="52"/>
      <c r="I32" s="52"/>
      <c r="J32" s="52"/>
      <c r="K32" s="52"/>
      <c r="L32" s="52"/>
      <c r="M32" s="53" t="str">
        <f aca="false">A17</f>
        <v>[:tulokset :e-luku]</v>
      </c>
      <c r="N32" s="53"/>
      <c r="O32" s="53"/>
      <c r="P32" s="54"/>
      <c r="Q32" s="50"/>
      <c r="R32" s="55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7"/>
      <c r="AJ32" s="57"/>
      <c r="AK32" s="57"/>
    </row>
    <row r="33" s="56" customFormat="true" ht="12.75" hidden="false" customHeight="true" outlineLevel="0" collapsed="false">
      <c r="A33" s="48"/>
      <c r="B33" s="49"/>
      <c r="C33" s="50"/>
      <c r="D33" s="51"/>
      <c r="E33" s="52"/>
      <c r="F33" s="52"/>
      <c r="G33" s="52"/>
      <c r="H33" s="52"/>
      <c r="I33" s="52"/>
      <c r="J33" s="52"/>
      <c r="K33" s="52"/>
      <c r="L33" s="52"/>
      <c r="M33" s="58" t="s">
        <v>30</v>
      </c>
      <c r="N33" s="58"/>
      <c r="O33" s="58"/>
      <c r="P33" s="54"/>
      <c r="Q33" s="50"/>
      <c r="R33" s="55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7"/>
      <c r="AJ33" s="57"/>
      <c r="AK33" s="57"/>
    </row>
    <row r="34" s="56" customFormat="true" ht="12.75" hidden="false" customHeight="true" outlineLevel="0" collapsed="false">
      <c r="A34" s="48"/>
      <c r="B34" s="49"/>
      <c r="C34" s="50"/>
      <c r="D34" s="51"/>
      <c r="E34" s="59"/>
      <c r="F34" s="59"/>
      <c r="G34" s="59"/>
      <c r="H34" s="59"/>
      <c r="M34" s="60"/>
      <c r="N34" s="59"/>
      <c r="O34" s="59"/>
      <c r="P34" s="54"/>
      <c r="Q34" s="50"/>
      <c r="R34" s="55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7"/>
      <c r="AJ34" s="57"/>
      <c r="AK34" s="57"/>
    </row>
    <row r="35" customFormat="false" ht="6" hidden="false" customHeight="true" outlineLevel="0" collapsed="false">
      <c r="A35" s="3"/>
      <c r="B35" s="4"/>
      <c r="C35" s="30"/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30"/>
      <c r="Q35" s="30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3" t="s">
        <v>31</v>
      </c>
      <c r="D37" s="11"/>
      <c r="E37" s="11"/>
      <c r="F37" s="11"/>
      <c r="G37" s="11"/>
      <c r="H37" s="11"/>
      <c r="I37" s="11"/>
      <c r="J37" s="11"/>
      <c r="L37" s="63" t="s">
        <v>32</v>
      </c>
      <c r="M37" s="63"/>
      <c r="N37" s="63"/>
      <c r="O37" s="63"/>
      <c r="P37" s="63"/>
      <c r="Q37" s="64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1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5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6" t="str">
        <f aca="false">A19</f>
        <v>[:laatija-fullname]</v>
      </c>
      <c r="D39" s="66"/>
      <c r="E39" s="66"/>
      <c r="F39" s="66"/>
      <c r="G39" s="66"/>
      <c r="H39" s="66"/>
      <c r="I39" s="66"/>
      <c r="J39" s="66"/>
      <c r="K39" s="14"/>
      <c r="L39" s="66" t="str">
        <f aca="false">A20</f>
        <v>[:perustiedot :yritys :nimi]</v>
      </c>
      <c r="M39" s="66"/>
      <c r="N39" s="66"/>
      <c r="O39" s="66"/>
      <c r="P39" s="66"/>
      <c r="Q39" s="66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7"/>
      <c r="D40" s="67"/>
      <c r="E40" s="67"/>
      <c r="F40" s="67"/>
      <c r="G40" s="67"/>
      <c r="H40" s="67"/>
      <c r="I40" s="67"/>
      <c r="J40" s="67"/>
      <c r="K40" s="14"/>
      <c r="L40" s="67"/>
      <c r="M40" s="67"/>
      <c r="N40" s="67"/>
      <c r="O40" s="67"/>
      <c r="P40" s="67"/>
      <c r="Q40" s="67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7"/>
      <c r="D41" s="67"/>
      <c r="E41" s="67"/>
      <c r="F41" s="67"/>
      <c r="G41" s="67"/>
      <c r="H41" s="67"/>
      <c r="I41" s="67"/>
      <c r="J41" s="67"/>
      <c r="K41" s="14"/>
      <c r="L41" s="67"/>
      <c r="M41" s="67"/>
      <c r="N41" s="67"/>
      <c r="O41" s="67"/>
      <c r="P41" s="67"/>
      <c r="Q41" s="67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8"/>
      <c r="G42" s="68"/>
      <c r="H42" s="68"/>
      <c r="I42" s="68"/>
      <c r="J42" s="5"/>
      <c r="K42" s="5"/>
      <c r="L42" s="69"/>
      <c r="M42" s="5"/>
      <c r="N42" s="70"/>
      <c r="O42" s="70"/>
      <c r="P42" s="70"/>
      <c r="Q42" s="69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33</v>
      </c>
      <c r="D43" s="69"/>
      <c r="E43" s="69"/>
      <c r="F43" s="68"/>
      <c r="G43" s="68"/>
      <c r="H43" s="68"/>
      <c r="I43" s="68"/>
      <c r="J43" s="5"/>
      <c r="K43" s="5"/>
      <c r="L43" s="69"/>
      <c r="M43" s="70"/>
      <c r="N43" s="70"/>
      <c r="O43" s="70"/>
      <c r="P43" s="70"/>
      <c r="Q43" s="69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1"/>
      <c r="D44" s="69"/>
      <c r="E44" s="69"/>
      <c r="F44" s="68"/>
      <c r="G44" s="68"/>
      <c r="H44" s="68"/>
      <c r="I44" s="68"/>
      <c r="J44" s="5"/>
      <c r="K44" s="5"/>
      <c r="L44" s="69"/>
      <c r="M44" s="70"/>
      <c r="N44" s="70"/>
      <c r="O44" s="70"/>
      <c r="P44" s="70"/>
      <c r="Q44" s="69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1"/>
      <c r="D45" s="71"/>
      <c r="E45" s="71"/>
      <c r="F45" s="71"/>
      <c r="G45" s="71"/>
      <c r="H45" s="71"/>
      <c r="I45" s="71"/>
      <c r="J45" s="71"/>
      <c r="K45" s="71"/>
      <c r="L45" s="72"/>
      <c r="M45" s="72"/>
      <c r="N45" s="72"/>
      <c r="O45" s="72"/>
      <c r="P45" s="72"/>
      <c r="Q45" s="72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3" t="s">
        <v>34</v>
      </c>
      <c r="D46" s="74"/>
      <c r="E46" s="74"/>
      <c r="F46" s="74"/>
      <c r="G46" s="74"/>
      <c r="H46" s="74"/>
      <c r="I46" s="74"/>
      <c r="J46" s="74"/>
      <c r="K46" s="74"/>
      <c r="L46" s="75" t="s">
        <v>35</v>
      </c>
      <c r="M46" s="76"/>
      <c r="N46" s="76"/>
      <c r="O46" s="76"/>
      <c r="P46" s="76"/>
      <c r="Q46" s="76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4"/>
      <c r="D47" s="74"/>
      <c r="E47" s="74"/>
      <c r="F47" s="74"/>
      <c r="G47" s="74"/>
      <c r="H47" s="74"/>
      <c r="I47" s="74"/>
      <c r="J47" s="74"/>
      <c r="K47" s="74"/>
      <c r="L47" s="77"/>
      <c r="M47" s="76"/>
      <c r="N47" s="76"/>
      <c r="O47" s="78"/>
      <c r="P47" s="78"/>
      <c r="Q47" s="76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79" t="str">
        <f aca="false">A21</f>
        <v>#function[solita.etp.service.energiatodistus-pdf/fn--61227]</v>
      </c>
      <c r="D48" s="79"/>
      <c r="E48" s="79"/>
      <c r="F48" s="79"/>
      <c r="G48" s="79"/>
      <c r="H48" s="79"/>
      <c r="I48" s="79"/>
      <c r="J48" s="79"/>
      <c r="K48" s="74"/>
      <c r="L48" s="80" t="str">
        <f aca="false">A22</f>
        <v>#function[solita.etp.service.energiatodistus-pdf/fn--61230]</v>
      </c>
      <c r="M48" s="80"/>
      <c r="N48" s="80"/>
      <c r="O48" s="81"/>
      <c r="P48" s="81"/>
      <c r="Q48" s="76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4"/>
      <c r="D49" s="82"/>
      <c r="E49" s="82"/>
      <c r="F49" s="82"/>
      <c r="G49" s="82"/>
      <c r="H49" s="82"/>
      <c r="I49" s="82"/>
      <c r="J49" s="82"/>
      <c r="K49" s="74"/>
      <c r="L49" s="77"/>
      <c r="M49" s="83"/>
      <c r="N49" s="83"/>
      <c r="O49" s="81"/>
      <c r="P49" s="81"/>
      <c r="Q49" s="76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4"/>
      <c r="D50" s="74"/>
      <c r="E50" s="74"/>
      <c r="F50" s="74"/>
      <c r="G50" s="74"/>
      <c r="H50" s="74"/>
      <c r="I50" s="74"/>
      <c r="J50" s="74"/>
      <c r="K50" s="74"/>
      <c r="L50" s="77"/>
      <c r="M50" s="76"/>
      <c r="N50" s="76"/>
      <c r="O50" s="76"/>
      <c r="P50" s="76"/>
      <c r="Q50" s="76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4"/>
      <c r="C52" s="26"/>
      <c r="D52" s="26"/>
      <c r="E52" s="26"/>
      <c r="F52" s="85"/>
      <c r="G52" s="85"/>
      <c r="H52" s="85"/>
      <c r="I52" s="85"/>
      <c r="J52" s="86"/>
      <c r="K52" s="86"/>
      <c r="L52" s="86"/>
      <c r="M52" s="86"/>
      <c r="N52" s="86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4"/>
      <c r="C53" s="26"/>
      <c r="D53" s="26"/>
      <c r="E53" s="26"/>
      <c r="F53" s="85"/>
      <c r="G53" s="85"/>
      <c r="H53" s="85"/>
      <c r="I53" s="85"/>
      <c r="J53" s="86"/>
      <c r="K53" s="86"/>
      <c r="L53" s="86"/>
      <c r="M53" s="86"/>
      <c r="N53" s="86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4"/>
      <c r="C54" s="26"/>
      <c r="D54" s="26"/>
      <c r="E54" s="26"/>
      <c r="F54" s="85"/>
      <c r="G54" s="85"/>
      <c r="H54" s="85"/>
      <c r="I54" s="85"/>
      <c r="J54" s="86"/>
      <c r="K54" s="86"/>
      <c r="L54" s="86"/>
      <c r="M54" s="86"/>
      <c r="N54" s="86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4"/>
      <c r="C55" s="26"/>
      <c r="D55" s="26"/>
      <c r="E55" s="26"/>
      <c r="F55" s="85"/>
      <c r="G55" s="85"/>
      <c r="H55" s="85"/>
      <c r="I55" s="85"/>
      <c r="J55" s="86"/>
      <c r="K55" s="86"/>
      <c r="L55" s="86"/>
      <c r="M55" s="86"/>
      <c r="N55" s="86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4"/>
      <c r="C56" s="26"/>
      <c r="D56" s="26"/>
      <c r="E56" s="26"/>
      <c r="F56" s="85"/>
      <c r="G56" s="85"/>
      <c r="H56" s="85"/>
      <c r="I56" s="85"/>
      <c r="J56" s="86"/>
      <c r="K56" s="86"/>
      <c r="L56" s="86"/>
      <c r="M56" s="86"/>
      <c r="N56" s="86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7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7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7"/>
      <c r="C60" s="88"/>
      <c r="D60" s="87"/>
      <c r="E60" s="85"/>
      <c r="F60" s="85"/>
      <c r="G60" s="88"/>
      <c r="H60" s="88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7"/>
      <c r="C61" s="89" t="s">
        <v>36</v>
      </c>
      <c r="D61" s="85" t="n">
        <f aca="false">IF(ISTEXT('2) E-luokka'!$H$33),IF(C61='2) E-luokka'!$H$33,0,1),1)</f>
        <v>1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7"/>
      <c r="C62" s="89" t="s">
        <v>37</v>
      </c>
      <c r="D62" s="85" t="n">
        <f aca="false">IF(ISTEXT('2) E-luokka'!$H$33),IF(C62='2) E-luokka'!$H$33,0,1),1)</f>
        <v>1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7"/>
      <c r="C63" s="89" t="s">
        <v>38</v>
      </c>
      <c r="D63" s="85" t="n">
        <f aca="false">IF(ISTEXT('2) E-luokka'!$H$33),IF(C63='2) E-luokka'!$H$33,0,1),1)</f>
        <v>1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7"/>
      <c r="C64" s="89" t="s">
        <v>39</v>
      </c>
      <c r="D64" s="85" t="n">
        <f aca="false">IF(ISTEXT('2) E-luokka'!$H$33),IF(C64='2) E-luokka'!$H$33,0,1),1)</f>
        <v>1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7"/>
      <c r="C65" s="89" t="s">
        <v>40</v>
      </c>
      <c r="D65" s="85" t="n">
        <f aca="false">IF(ISTEXT('2) E-luokka'!$H$33),IF(C65='2) E-luokka'!$H$33,0,1),1)</f>
        <v>1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7"/>
      <c r="C66" s="89" t="s">
        <v>41</v>
      </c>
      <c r="D66" s="85" t="n">
        <f aca="false">IF(ISTEXT('2) E-luokka'!$H$33),IF(C66='2) E-luokka'!$H$33,0,1),1)</f>
        <v>1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7"/>
      <c r="C67" s="89" t="s">
        <v>42</v>
      </c>
      <c r="D67" s="85" t="n">
        <f aca="false">IF(ISTEXT('2) E-luokka'!$H$33),IF(C67='2) E-luokka'!$H$33,0,1),1)</f>
        <v>1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7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7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7"/>
      <c r="C70" s="88" t="s">
        <v>43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6"/>
      <c r="S70" s="6"/>
      <c r="T70" s="6"/>
      <c r="U70" s="8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7"/>
      <c r="C71" s="85" t="str">
        <f aca="false">I16</f>
        <v>[:perustiedot :alakayttotarkoitus-sv]</v>
      </c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6"/>
      <c r="S71" s="6"/>
      <c r="T71" s="6"/>
      <c r="U71" s="8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7"/>
      <c r="C72" s="85" t="e">
        <f aca="false">VLOOKUP(C71,$C$76:$K$108,9,0)</f>
        <v>#N/A</v>
      </c>
      <c r="D72" s="85"/>
      <c r="E72" s="85"/>
      <c r="F72" s="85"/>
      <c r="G72" s="87"/>
      <c r="H72" s="87"/>
      <c r="I72" s="85"/>
      <c r="J72" s="85"/>
      <c r="K72" s="85"/>
      <c r="L72" s="85"/>
      <c r="M72" s="85"/>
      <c r="N72" s="85"/>
      <c r="O72" s="85"/>
      <c r="P72" s="85"/>
      <c r="Q72" s="85"/>
      <c r="R72" s="6"/>
      <c r="S72" s="6"/>
      <c r="T72" s="6"/>
      <c r="U72" s="8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7"/>
      <c r="C73" s="85"/>
      <c r="D73" s="85"/>
      <c r="E73" s="85"/>
      <c r="F73" s="85"/>
      <c r="G73" s="87"/>
      <c r="H73" s="87"/>
      <c r="I73" s="85"/>
      <c r="J73" s="85"/>
      <c r="K73" s="85"/>
      <c r="L73" s="85"/>
      <c r="M73" s="85"/>
      <c r="N73" s="85"/>
      <c r="O73" s="85"/>
      <c r="P73" s="85"/>
      <c r="Q73" s="85"/>
      <c r="R73" s="6"/>
      <c r="S73" s="6"/>
      <c r="T73" s="6"/>
      <c r="U73" s="8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7"/>
      <c r="C74" s="88" t="s">
        <v>44</v>
      </c>
      <c r="D74" s="85"/>
      <c r="E74" s="85"/>
      <c r="F74" s="85"/>
      <c r="G74" s="87"/>
      <c r="H74" s="87"/>
      <c r="I74" s="85"/>
      <c r="J74" s="85"/>
      <c r="K74" s="85"/>
      <c r="L74" s="85"/>
      <c r="M74" s="85"/>
      <c r="N74" s="85"/>
      <c r="O74" s="85"/>
      <c r="P74" s="85"/>
      <c r="Q74" s="85"/>
      <c r="R74" s="6"/>
      <c r="S74" s="6"/>
      <c r="T74" s="6"/>
      <c r="U74" s="8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7"/>
      <c r="C75" s="85" t="s">
        <v>45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6"/>
      <c r="S75" s="6"/>
      <c r="T75" s="6"/>
      <c r="U75" s="8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7"/>
      <c r="C76" s="85" t="s">
        <v>46</v>
      </c>
      <c r="D76" s="87"/>
      <c r="E76" s="87"/>
      <c r="F76" s="87"/>
      <c r="G76" s="87"/>
      <c r="H76" s="87"/>
      <c r="I76" s="87"/>
      <c r="J76" s="85"/>
      <c r="K76" s="87" t="s">
        <v>47</v>
      </c>
      <c r="L76" s="85"/>
      <c r="M76" s="85"/>
      <c r="N76" s="85"/>
      <c r="O76" s="85"/>
      <c r="P76" s="85"/>
      <c r="Q76" s="85"/>
      <c r="R76" s="6"/>
      <c r="S76" s="6"/>
      <c r="T76" s="6"/>
      <c r="U76" s="8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7"/>
      <c r="C77" s="85" t="s">
        <v>48</v>
      </c>
      <c r="D77" s="87"/>
      <c r="E77" s="87"/>
      <c r="F77" s="87"/>
      <c r="G77" s="87"/>
      <c r="H77" s="87"/>
      <c r="I77" s="87"/>
      <c r="J77" s="85"/>
      <c r="K77" s="87" t="s">
        <v>47</v>
      </c>
      <c r="L77" s="85"/>
      <c r="M77" s="85"/>
      <c r="N77" s="85"/>
      <c r="O77" s="85"/>
      <c r="P77" s="85"/>
      <c r="Q77" s="85"/>
      <c r="R77" s="6"/>
      <c r="S77" s="6"/>
      <c r="T77" s="6"/>
      <c r="U77" s="8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7"/>
      <c r="C78" s="85" t="s">
        <v>49</v>
      </c>
      <c r="D78" s="87"/>
      <c r="E78" s="87"/>
      <c r="F78" s="87"/>
      <c r="G78" s="87"/>
      <c r="H78" s="87"/>
      <c r="I78" s="87"/>
      <c r="J78" s="85"/>
      <c r="K78" s="87" t="s">
        <v>47</v>
      </c>
      <c r="L78" s="85"/>
      <c r="M78" s="85"/>
      <c r="N78" s="85"/>
      <c r="O78" s="85"/>
      <c r="P78" s="85"/>
      <c r="Q78" s="85"/>
      <c r="R78" s="6"/>
      <c r="S78" s="6"/>
      <c r="T78" s="6"/>
      <c r="U78" s="8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7"/>
      <c r="C79" s="85" t="s">
        <v>50</v>
      </c>
      <c r="D79" s="87"/>
      <c r="E79" s="87"/>
      <c r="F79" s="87"/>
      <c r="G79" s="87"/>
      <c r="H79" s="87"/>
      <c r="I79" s="87"/>
      <c r="J79" s="85"/>
      <c r="K79" s="87" t="s">
        <v>47</v>
      </c>
      <c r="L79" s="85"/>
      <c r="M79" s="85"/>
      <c r="N79" s="85"/>
      <c r="O79" s="85"/>
      <c r="P79" s="85"/>
      <c r="Q79" s="85"/>
      <c r="R79" s="6"/>
      <c r="S79" s="6"/>
      <c r="T79" s="6"/>
      <c r="U79" s="8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7"/>
      <c r="C80" s="85" t="s">
        <v>51</v>
      </c>
      <c r="D80" s="87"/>
      <c r="E80" s="87"/>
      <c r="F80" s="87"/>
      <c r="G80" s="87"/>
      <c r="H80" s="87"/>
      <c r="I80" s="87"/>
      <c r="J80" s="85"/>
      <c r="K80" s="87" t="s">
        <v>51</v>
      </c>
      <c r="L80" s="85"/>
      <c r="M80" s="85"/>
      <c r="N80" s="85"/>
      <c r="O80" s="85"/>
      <c r="P80" s="85"/>
      <c r="Q80" s="85"/>
      <c r="R80" s="6"/>
      <c r="S80" s="6"/>
      <c r="T80" s="6"/>
      <c r="U80" s="8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7"/>
      <c r="C81" s="85" t="s">
        <v>52</v>
      </c>
      <c r="D81" s="87"/>
      <c r="E81" s="87"/>
      <c r="F81" s="87"/>
      <c r="G81" s="87"/>
      <c r="H81" s="87"/>
      <c r="I81" s="87"/>
      <c r="J81" s="85"/>
      <c r="K81" s="87" t="s">
        <v>51</v>
      </c>
      <c r="L81" s="85"/>
      <c r="M81" s="85"/>
      <c r="N81" s="85"/>
      <c r="O81" s="85"/>
      <c r="P81" s="85"/>
      <c r="Q81" s="85"/>
      <c r="R81" s="6"/>
      <c r="S81" s="6"/>
      <c r="T81" s="6"/>
      <c r="U81" s="8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7"/>
      <c r="C82" s="85" t="s">
        <v>53</v>
      </c>
      <c r="D82" s="87"/>
      <c r="E82" s="87"/>
      <c r="F82" s="87"/>
      <c r="G82" s="87"/>
      <c r="H82" s="87"/>
      <c r="I82" s="87"/>
      <c r="J82" s="85"/>
      <c r="K82" s="87" t="s">
        <v>54</v>
      </c>
      <c r="L82" s="85"/>
      <c r="M82" s="85"/>
      <c r="N82" s="85"/>
      <c r="O82" s="85"/>
      <c r="P82" s="85"/>
      <c r="Q82" s="85"/>
      <c r="R82" s="6"/>
      <c r="S82" s="6"/>
      <c r="T82" s="6"/>
      <c r="U82" s="8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7"/>
      <c r="C83" s="85" t="s">
        <v>55</v>
      </c>
      <c r="D83" s="87"/>
      <c r="E83" s="87"/>
      <c r="F83" s="87"/>
      <c r="G83" s="87"/>
      <c r="H83" s="87"/>
      <c r="I83" s="87"/>
      <c r="J83" s="85"/>
      <c r="K83" s="87" t="s">
        <v>54</v>
      </c>
      <c r="L83" s="85"/>
      <c r="M83" s="85"/>
      <c r="N83" s="85"/>
      <c r="O83" s="85"/>
      <c r="P83" s="85"/>
      <c r="Q83" s="85"/>
      <c r="R83" s="6"/>
      <c r="S83" s="6"/>
      <c r="T83" s="6"/>
      <c r="U83" s="8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7"/>
      <c r="C84" s="85" t="s">
        <v>56</v>
      </c>
      <c r="D84" s="87"/>
      <c r="E84" s="87"/>
      <c r="F84" s="87"/>
      <c r="G84" s="87"/>
      <c r="H84" s="87"/>
      <c r="I84" s="87"/>
      <c r="J84" s="85"/>
      <c r="K84" s="87" t="s">
        <v>56</v>
      </c>
      <c r="L84" s="85"/>
      <c r="M84" s="85"/>
      <c r="N84" s="85"/>
      <c r="O84" s="85"/>
      <c r="P84" s="85"/>
      <c r="Q84" s="85"/>
      <c r="R84" s="6"/>
      <c r="S84" s="6"/>
      <c r="T84" s="6"/>
      <c r="U84" s="8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7"/>
      <c r="C85" s="85" t="s">
        <v>57</v>
      </c>
      <c r="D85" s="87"/>
      <c r="E85" s="87"/>
      <c r="F85" s="87"/>
      <c r="G85" s="87"/>
      <c r="H85" s="87"/>
      <c r="I85" s="87"/>
      <c r="J85" s="85"/>
      <c r="K85" s="87" t="s">
        <v>56</v>
      </c>
      <c r="L85" s="85"/>
      <c r="M85" s="85"/>
      <c r="N85" s="85"/>
      <c r="O85" s="85"/>
      <c r="P85" s="85"/>
      <c r="Q85" s="85"/>
      <c r="R85" s="6"/>
      <c r="S85" s="6"/>
      <c r="T85" s="6"/>
      <c r="U85" s="8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7"/>
      <c r="C86" s="85" t="s">
        <v>58</v>
      </c>
      <c r="D86" s="87"/>
      <c r="E86" s="87"/>
      <c r="F86" s="87"/>
      <c r="G86" s="87"/>
      <c r="H86" s="87"/>
      <c r="I86" s="87"/>
      <c r="J86" s="85"/>
      <c r="K86" s="87" t="s">
        <v>56</v>
      </c>
      <c r="L86" s="85"/>
      <c r="M86" s="85"/>
      <c r="N86" s="85"/>
      <c r="O86" s="85"/>
      <c r="P86" s="85"/>
      <c r="Q86" s="85"/>
      <c r="R86" s="6"/>
      <c r="S86" s="6"/>
      <c r="T86" s="6"/>
      <c r="U86" s="8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7"/>
      <c r="C87" s="85" t="s">
        <v>59</v>
      </c>
      <c r="D87" s="87"/>
      <c r="E87" s="87"/>
      <c r="F87" s="87"/>
      <c r="G87" s="87"/>
      <c r="H87" s="87"/>
      <c r="I87" s="87"/>
      <c r="J87" s="85"/>
      <c r="K87" s="87" t="s">
        <v>60</v>
      </c>
      <c r="L87" s="85"/>
      <c r="M87" s="85"/>
      <c r="N87" s="85"/>
      <c r="O87" s="85"/>
      <c r="P87" s="85"/>
      <c r="Q87" s="85"/>
      <c r="R87" s="6"/>
      <c r="S87" s="6"/>
      <c r="T87" s="6"/>
      <c r="U87" s="8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7"/>
      <c r="C88" s="85" t="s">
        <v>61</v>
      </c>
      <c r="D88" s="87"/>
      <c r="E88" s="87"/>
      <c r="F88" s="87"/>
      <c r="G88" s="87"/>
      <c r="H88" s="87"/>
      <c r="I88" s="87"/>
      <c r="J88" s="85"/>
      <c r="K88" s="87" t="s">
        <v>60</v>
      </c>
      <c r="L88" s="85"/>
      <c r="M88" s="85"/>
      <c r="N88" s="85"/>
      <c r="O88" s="85"/>
      <c r="P88" s="85"/>
      <c r="Q88" s="85"/>
      <c r="R88" s="6"/>
      <c r="S88" s="6"/>
      <c r="T88" s="6"/>
      <c r="U88" s="8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7"/>
      <c r="C89" s="85" t="s">
        <v>62</v>
      </c>
      <c r="D89" s="87"/>
      <c r="E89" s="87"/>
      <c r="F89" s="87"/>
      <c r="G89" s="87"/>
      <c r="H89" s="87"/>
      <c r="I89" s="87"/>
      <c r="J89" s="85"/>
      <c r="K89" s="87" t="s">
        <v>60</v>
      </c>
      <c r="L89" s="85"/>
      <c r="M89" s="85"/>
      <c r="N89" s="85"/>
      <c r="O89" s="85"/>
      <c r="P89" s="85"/>
      <c r="Q89" s="85"/>
      <c r="R89" s="6"/>
      <c r="S89" s="6"/>
      <c r="T89" s="6"/>
      <c r="U89" s="8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7"/>
      <c r="C90" s="85" t="s">
        <v>63</v>
      </c>
      <c r="D90" s="87"/>
      <c r="E90" s="87"/>
      <c r="F90" s="87"/>
      <c r="G90" s="87"/>
      <c r="H90" s="87"/>
      <c r="I90" s="87"/>
      <c r="J90" s="85"/>
      <c r="K90" s="87" t="s">
        <v>60</v>
      </c>
      <c r="L90" s="85"/>
      <c r="M90" s="85"/>
      <c r="N90" s="85"/>
      <c r="O90" s="85"/>
      <c r="P90" s="85"/>
      <c r="Q90" s="85"/>
      <c r="R90" s="6"/>
      <c r="S90" s="6"/>
      <c r="T90" s="6"/>
      <c r="U90" s="8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7"/>
      <c r="C91" s="85" t="s">
        <v>64</v>
      </c>
      <c r="D91" s="87"/>
      <c r="E91" s="87"/>
      <c r="F91" s="87"/>
      <c r="G91" s="87"/>
      <c r="H91" s="87"/>
      <c r="I91" s="87"/>
      <c r="J91" s="85"/>
      <c r="K91" s="87" t="s">
        <v>60</v>
      </c>
      <c r="L91" s="85"/>
      <c r="M91" s="85"/>
      <c r="N91" s="85"/>
      <c r="O91" s="85"/>
      <c r="P91" s="85"/>
      <c r="Q91" s="85"/>
      <c r="R91" s="6"/>
      <c r="S91" s="6"/>
      <c r="T91" s="6"/>
      <c r="U91" s="8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7"/>
      <c r="C92" s="85" t="s">
        <v>65</v>
      </c>
      <c r="D92" s="87"/>
      <c r="E92" s="87"/>
      <c r="F92" s="87"/>
      <c r="G92" s="87"/>
      <c r="H92" s="87"/>
      <c r="I92" s="87"/>
      <c r="J92" s="85"/>
      <c r="K92" s="87" t="s">
        <v>60</v>
      </c>
      <c r="L92" s="85"/>
      <c r="M92" s="85"/>
      <c r="N92" s="85"/>
      <c r="O92" s="85"/>
      <c r="P92" s="85"/>
      <c r="Q92" s="85"/>
      <c r="R92" s="6"/>
      <c r="S92" s="6"/>
      <c r="T92" s="6"/>
      <c r="U92" s="8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7"/>
      <c r="C93" s="85" t="s">
        <v>66</v>
      </c>
      <c r="D93" s="87"/>
      <c r="E93" s="87"/>
      <c r="F93" s="87"/>
      <c r="G93" s="87"/>
      <c r="H93" s="87"/>
      <c r="I93" s="87"/>
      <c r="J93" s="85"/>
      <c r="K93" s="87" t="s">
        <v>60</v>
      </c>
      <c r="L93" s="85"/>
      <c r="M93" s="85"/>
      <c r="N93" s="85"/>
      <c r="O93" s="85"/>
      <c r="P93" s="85"/>
      <c r="Q93" s="85"/>
      <c r="R93" s="6"/>
      <c r="S93" s="6"/>
      <c r="T93" s="6"/>
      <c r="U93" s="8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7"/>
      <c r="C94" s="85" t="s">
        <v>67</v>
      </c>
      <c r="D94" s="87"/>
      <c r="E94" s="87"/>
      <c r="F94" s="87"/>
      <c r="G94" s="87"/>
      <c r="H94" s="87"/>
      <c r="I94" s="87"/>
      <c r="J94" s="85"/>
      <c r="K94" s="87" t="s">
        <v>60</v>
      </c>
      <c r="L94" s="85"/>
      <c r="M94" s="85"/>
      <c r="N94" s="85"/>
      <c r="O94" s="85"/>
      <c r="P94" s="85"/>
      <c r="Q94" s="85"/>
      <c r="R94" s="6"/>
      <c r="S94" s="6"/>
      <c r="T94" s="6"/>
      <c r="U94" s="8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7"/>
      <c r="C95" s="85" t="s">
        <v>68</v>
      </c>
      <c r="D95" s="87"/>
      <c r="E95" s="87"/>
      <c r="F95" s="87"/>
      <c r="G95" s="87"/>
      <c r="H95" s="87"/>
      <c r="I95" s="87"/>
      <c r="J95" s="85"/>
      <c r="K95" s="87" t="s">
        <v>69</v>
      </c>
      <c r="L95" s="85"/>
      <c r="M95" s="85"/>
      <c r="N95" s="85"/>
      <c r="O95" s="85"/>
      <c r="P95" s="85"/>
      <c r="Q95" s="85"/>
      <c r="R95" s="6"/>
      <c r="S95" s="6"/>
      <c r="T95" s="6"/>
      <c r="U95" s="8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7"/>
      <c r="C96" s="85" t="s">
        <v>70</v>
      </c>
      <c r="D96" s="87"/>
      <c r="E96" s="87"/>
      <c r="F96" s="87"/>
      <c r="G96" s="87"/>
      <c r="H96" s="87"/>
      <c r="I96" s="87"/>
      <c r="J96" s="85"/>
      <c r="K96" s="87" t="s">
        <v>69</v>
      </c>
      <c r="L96" s="85"/>
      <c r="M96" s="85"/>
      <c r="N96" s="85"/>
      <c r="O96" s="85"/>
      <c r="P96" s="85"/>
      <c r="Q96" s="85"/>
      <c r="R96" s="6"/>
      <c r="S96" s="6"/>
      <c r="T96" s="6"/>
      <c r="U96" s="8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7"/>
      <c r="C97" s="85" t="s">
        <v>71</v>
      </c>
      <c r="D97" s="87"/>
      <c r="E97" s="87"/>
      <c r="F97" s="87"/>
      <c r="G97" s="87"/>
      <c r="H97" s="87"/>
      <c r="I97" s="87"/>
      <c r="J97" s="85"/>
      <c r="K97" s="87" t="s">
        <v>69</v>
      </c>
      <c r="L97" s="85"/>
      <c r="M97" s="85"/>
      <c r="N97" s="85"/>
      <c r="O97" s="85"/>
      <c r="P97" s="85"/>
      <c r="Q97" s="85"/>
      <c r="R97" s="6"/>
      <c r="S97" s="6"/>
      <c r="T97" s="6"/>
      <c r="U97" s="8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7"/>
      <c r="C98" s="85" t="s">
        <v>72</v>
      </c>
      <c r="D98" s="87"/>
      <c r="E98" s="87"/>
      <c r="F98" s="87"/>
      <c r="G98" s="87"/>
      <c r="H98" s="87"/>
      <c r="I98" s="87"/>
      <c r="J98" s="85"/>
      <c r="K98" s="87" t="s">
        <v>69</v>
      </c>
      <c r="L98" s="85"/>
      <c r="M98" s="85"/>
      <c r="N98" s="85"/>
      <c r="O98" s="85"/>
      <c r="P98" s="85"/>
      <c r="Q98" s="85"/>
      <c r="R98" s="6"/>
      <c r="S98" s="6"/>
      <c r="T98" s="6"/>
      <c r="U98" s="8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7"/>
      <c r="C99" s="85" t="s">
        <v>73</v>
      </c>
      <c r="D99" s="87"/>
      <c r="E99" s="87"/>
      <c r="F99" s="87"/>
      <c r="G99" s="87"/>
      <c r="H99" s="87"/>
      <c r="I99" s="87"/>
      <c r="J99" s="85"/>
      <c r="K99" s="87" t="s">
        <v>69</v>
      </c>
      <c r="L99" s="85"/>
      <c r="M99" s="85"/>
      <c r="N99" s="85"/>
      <c r="O99" s="85"/>
      <c r="P99" s="85"/>
      <c r="Q99" s="85"/>
      <c r="R99" s="6"/>
      <c r="S99" s="6"/>
      <c r="T99" s="6"/>
      <c r="U99" s="8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7"/>
      <c r="C100" s="85" t="s">
        <v>74</v>
      </c>
      <c r="D100" s="87"/>
      <c r="E100" s="87"/>
      <c r="F100" s="87"/>
      <c r="G100" s="87"/>
      <c r="H100" s="87"/>
      <c r="I100" s="87"/>
      <c r="J100" s="85"/>
      <c r="K100" s="87" t="s">
        <v>75</v>
      </c>
      <c r="L100" s="85"/>
      <c r="M100" s="85"/>
      <c r="N100" s="85"/>
      <c r="O100" s="85"/>
      <c r="P100" s="85"/>
      <c r="Q100" s="85"/>
      <c r="R100" s="6"/>
      <c r="S100" s="6"/>
      <c r="T100" s="6"/>
      <c r="U100" s="8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7"/>
      <c r="C101" s="85" t="s">
        <v>76</v>
      </c>
      <c r="D101" s="87"/>
      <c r="E101" s="87"/>
      <c r="F101" s="87"/>
      <c r="G101" s="87"/>
      <c r="H101" s="87"/>
      <c r="I101" s="87"/>
      <c r="J101" s="85"/>
      <c r="K101" s="87" t="s">
        <v>75</v>
      </c>
      <c r="L101" s="85"/>
      <c r="M101" s="85"/>
      <c r="N101" s="85"/>
      <c r="O101" s="85"/>
      <c r="P101" s="85"/>
      <c r="Q101" s="85"/>
      <c r="R101" s="6"/>
      <c r="S101" s="6"/>
      <c r="T101" s="6"/>
      <c r="U101" s="85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7"/>
      <c r="C102" s="85" t="s">
        <v>77</v>
      </c>
      <c r="D102" s="87"/>
      <c r="E102" s="87"/>
      <c r="F102" s="87"/>
      <c r="G102" s="87"/>
      <c r="H102" s="87"/>
      <c r="I102" s="87"/>
      <c r="J102" s="85"/>
      <c r="K102" s="87" t="s">
        <v>75</v>
      </c>
      <c r="L102" s="85"/>
      <c r="M102" s="85"/>
      <c r="N102" s="85"/>
      <c r="O102" s="85"/>
      <c r="P102" s="85"/>
      <c r="Q102" s="85"/>
      <c r="R102" s="6"/>
      <c r="S102" s="6"/>
      <c r="T102" s="6"/>
      <c r="U102" s="85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7"/>
      <c r="C103" s="85" t="s">
        <v>78</v>
      </c>
      <c r="D103" s="87"/>
      <c r="E103" s="87"/>
      <c r="F103" s="87"/>
      <c r="G103" s="87"/>
      <c r="H103" s="87"/>
      <c r="I103" s="87"/>
      <c r="J103" s="85"/>
      <c r="K103" s="87" t="s">
        <v>75</v>
      </c>
      <c r="L103" s="85"/>
      <c r="M103" s="85"/>
      <c r="N103" s="85"/>
      <c r="O103" s="85"/>
      <c r="P103" s="85"/>
      <c r="Q103" s="85"/>
      <c r="R103" s="6"/>
      <c r="S103" s="6"/>
      <c r="T103" s="6"/>
      <c r="U103" s="85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7"/>
      <c r="C104" s="85" t="s">
        <v>79</v>
      </c>
      <c r="D104" s="87"/>
      <c r="E104" s="87"/>
      <c r="F104" s="87"/>
      <c r="G104" s="87"/>
      <c r="H104" s="87"/>
      <c r="I104" s="87"/>
      <c r="J104" s="85"/>
      <c r="K104" s="87" t="s">
        <v>75</v>
      </c>
      <c r="L104" s="85"/>
      <c r="M104" s="85"/>
      <c r="N104" s="85"/>
      <c r="O104" s="85"/>
      <c r="P104" s="85"/>
      <c r="Q104" s="85"/>
      <c r="R104" s="6"/>
      <c r="S104" s="6"/>
      <c r="T104" s="6"/>
      <c r="U104" s="8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7"/>
      <c r="C105" s="85" t="s">
        <v>80</v>
      </c>
      <c r="D105" s="87"/>
      <c r="E105" s="87"/>
      <c r="F105" s="87"/>
      <c r="G105" s="87"/>
      <c r="H105" s="87"/>
      <c r="I105" s="87"/>
      <c r="J105" s="85"/>
      <c r="K105" s="87" t="s">
        <v>81</v>
      </c>
      <c r="L105" s="85"/>
      <c r="M105" s="85"/>
      <c r="N105" s="85"/>
      <c r="O105" s="85"/>
      <c r="P105" s="85"/>
      <c r="Q105" s="85"/>
      <c r="R105" s="6"/>
      <c r="S105" s="6"/>
      <c r="T105" s="6"/>
      <c r="U105" s="8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7"/>
      <c r="C106" s="85" t="s">
        <v>82</v>
      </c>
      <c r="D106" s="87"/>
      <c r="E106" s="87"/>
      <c r="F106" s="87"/>
      <c r="G106" s="87"/>
      <c r="H106" s="87"/>
      <c r="I106" s="87"/>
      <c r="J106" s="85"/>
      <c r="K106" s="87" t="s">
        <v>81</v>
      </c>
      <c r="L106" s="85"/>
      <c r="M106" s="85"/>
      <c r="N106" s="85"/>
      <c r="O106" s="85"/>
      <c r="P106" s="85"/>
      <c r="Q106" s="85"/>
      <c r="R106" s="6"/>
      <c r="S106" s="6"/>
      <c r="T106" s="6"/>
      <c r="U106" s="8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7"/>
      <c r="C107" s="85" t="s">
        <v>83</v>
      </c>
      <c r="D107" s="87"/>
      <c r="E107" s="87"/>
      <c r="F107" s="87"/>
      <c r="G107" s="87"/>
      <c r="H107" s="87"/>
      <c r="I107" s="87"/>
      <c r="J107" s="85"/>
      <c r="K107" s="87" t="s">
        <v>84</v>
      </c>
      <c r="L107" s="85"/>
      <c r="M107" s="85"/>
      <c r="N107" s="85"/>
      <c r="O107" s="85"/>
      <c r="P107" s="85"/>
      <c r="Q107" s="85"/>
      <c r="R107" s="6"/>
      <c r="S107" s="6"/>
      <c r="T107" s="6"/>
      <c r="U107" s="85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7"/>
      <c r="C108" s="85" t="s">
        <v>85</v>
      </c>
      <c r="D108" s="87"/>
      <c r="E108" s="87"/>
      <c r="F108" s="87"/>
      <c r="G108" s="87"/>
      <c r="H108" s="87"/>
      <c r="I108" s="87"/>
      <c r="J108" s="85"/>
      <c r="K108" s="87" t="s">
        <v>84</v>
      </c>
      <c r="L108" s="85"/>
      <c r="M108" s="85"/>
      <c r="N108" s="85"/>
      <c r="O108" s="85"/>
      <c r="P108" s="85"/>
      <c r="Q108" s="85"/>
      <c r="R108" s="6"/>
      <c r="S108" s="6"/>
      <c r="T108" s="6"/>
      <c r="U108" s="8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7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6"/>
      <c r="S109" s="6"/>
      <c r="T109" s="6"/>
      <c r="U109" s="8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7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6"/>
      <c r="S110" s="6"/>
      <c r="T110" s="6"/>
      <c r="U110" s="8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7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6"/>
      <c r="S111" s="6"/>
      <c r="T111" s="6"/>
      <c r="U111" s="8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7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6"/>
      <c r="S112" s="6"/>
      <c r="T112" s="6"/>
      <c r="U112" s="8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7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6"/>
      <c r="S113" s="6"/>
      <c r="T113" s="6"/>
      <c r="U113" s="8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7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6"/>
      <c r="S114" s="6"/>
      <c r="T114" s="6"/>
      <c r="U114" s="85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7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6"/>
      <c r="S115" s="6"/>
      <c r="T115" s="6"/>
      <c r="U115" s="8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7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6"/>
      <c r="S116" s="6"/>
      <c r="T116" s="6"/>
      <c r="U116" s="8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5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5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5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5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5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5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5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5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5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5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5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5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5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5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5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5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5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5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1">
    <dataValidation allowBlank="true" operator="equal" showDropDown="false" showErrorMessage="true" showInputMessage="false" sqref="A9:H11 J9:AMJ9 I10:AMJ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8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1" activeCellId="0" sqref="M41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25.92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17.4"/>
    <col collapsed="false" customWidth="true" hidden="false" outlineLevel="0" max="5" min="5" style="26" width="10.71"/>
    <col collapsed="false" customWidth="true" hidden="false" outlineLevel="0" max="6" min="6" style="26" width="2"/>
    <col collapsed="false" customWidth="true" hidden="false" outlineLevel="0" max="10" min="7" style="26" width="16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5" min="13" style="26" width="9.13"/>
    <col collapsed="false" customWidth="true" hidden="false" outlineLevel="0" max="16" min="16" style="26" width="16.41"/>
    <col collapsed="false" customWidth="true" hidden="false" outlineLevel="0" max="18" min="17" style="26" width="15.42"/>
    <col collapsed="false" customWidth="true" hidden="false" outlineLevel="0" max="19" min="19" style="26" width="26.42"/>
    <col collapsed="false" customWidth="true" hidden="false" outlineLevel="0" max="20" min="20" style="26" width="16.14"/>
    <col collapsed="false" customWidth="true" hidden="false" outlineLevel="0" max="26" min="21" style="26" width="12.42"/>
    <col collapsed="false" customWidth="false" hidden="false" outlineLevel="0" max="1024" min="27" style="26" width="9.13"/>
  </cols>
  <sheetData>
    <row r="1" customFormat="false" ht="3" hidden="false" customHeight="true" outlineLevel="0" collapsed="false">
      <c r="A1" s="90" t="s">
        <v>0</v>
      </c>
    </row>
    <row r="2" customFormat="false" ht="27.75" hidden="false" customHeight="true" outlineLevel="0" collapsed="false">
      <c r="A2" s="90" t="s">
        <v>86</v>
      </c>
      <c r="C2" s="91"/>
      <c r="D2" s="92" t="s">
        <v>87</v>
      </c>
      <c r="E2" s="92"/>
      <c r="F2" s="92"/>
      <c r="G2" s="92"/>
      <c r="H2" s="92"/>
      <c r="I2" s="92"/>
      <c r="J2" s="92"/>
      <c r="K2" s="92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0" t="s">
        <v>88</v>
      </c>
      <c r="C3" s="93"/>
      <c r="D3" s="94" t="s">
        <v>89</v>
      </c>
      <c r="E3" s="94"/>
      <c r="F3" s="95"/>
      <c r="G3" s="95"/>
      <c r="H3" s="95"/>
      <c r="I3" s="95"/>
      <c r="J3" s="95"/>
      <c r="K3" s="96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0" t="s">
        <v>90</v>
      </c>
      <c r="C4" s="97"/>
      <c r="D4" s="14"/>
      <c r="E4" s="14"/>
      <c r="F4" s="14"/>
      <c r="G4" s="14"/>
      <c r="H4" s="14"/>
      <c r="I4" s="14"/>
      <c r="J4" s="14"/>
      <c r="K4" s="98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0" t="s">
        <v>91</v>
      </c>
      <c r="C5" s="97"/>
      <c r="D5" s="61" t="s">
        <v>92</v>
      </c>
      <c r="E5" s="14"/>
      <c r="F5" s="14"/>
      <c r="G5" s="99" t="str">
        <f aca="false">A2</f>
        <v>#function[solita.etp.service.energiatodistus-pdf/fn--55923]</v>
      </c>
      <c r="H5" s="29"/>
      <c r="I5" s="14"/>
      <c r="J5" s="14"/>
      <c r="K5" s="98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0" t="s">
        <v>93</v>
      </c>
      <c r="C6" s="97"/>
      <c r="D6" s="61" t="s">
        <v>94</v>
      </c>
      <c r="E6" s="14"/>
      <c r="F6" s="14"/>
      <c r="G6" s="100" t="str">
        <f aca="false">A4</f>
        <v>[:lahtotiedot :lammitys :label-sv]</v>
      </c>
      <c r="H6" s="100"/>
      <c r="I6" s="100"/>
      <c r="J6" s="100"/>
      <c r="K6" s="10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0" t="s">
        <v>95</v>
      </c>
      <c r="C7" s="97"/>
      <c r="D7" s="61" t="s">
        <v>96</v>
      </c>
      <c r="E7" s="14"/>
      <c r="F7" s="14"/>
      <c r="G7" s="101" t="str">
        <f aca="false">A6</f>
        <v>[:lahtotiedot :ilmanvaihto :label-sv]</v>
      </c>
      <c r="H7" s="101"/>
      <c r="I7" s="101"/>
      <c r="J7" s="101"/>
      <c r="K7" s="101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6" hidden="false" customHeight="true" outlineLevel="0" collapsed="false">
      <c r="A8" s="90" t="s">
        <v>97</v>
      </c>
      <c r="C8" s="97"/>
      <c r="D8" s="14"/>
      <c r="E8" s="14"/>
      <c r="F8" s="14"/>
      <c r="G8" s="14"/>
      <c r="H8" s="14"/>
      <c r="I8" s="14"/>
      <c r="J8" s="14"/>
      <c r="K8" s="98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0" t="s">
        <v>98</v>
      </c>
      <c r="C9" s="91"/>
      <c r="D9" s="102" t="s">
        <v>99</v>
      </c>
      <c r="E9" s="102"/>
      <c r="F9" s="102"/>
      <c r="G9" s="103" t="s">
        <v>100</v>
      </c>
      <c r="H9" s="103"/>
      <c r="I9" s="104" t="s">
        <v>101</v>
      </c>
      <c r="J9" s="104" t="s">
        <v>102</v>
      </c>
      <c r="K9" s="104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0" t="s">
        <v>103</v>
      </c>
      <c r="C10" s="97"/>
      <c r="D10" s="102"/>
      <c r="E10" s="102"/>
      <c r="F10" s="102"/>
      <c r="G10" s="103"/>
      <c r="H10" s="103"/>
      <c r="I10" s="104"/>
      <c r="J10" s="104"/>
      <c r="K10" s="104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0" t="s">
        <v>104</v>
      </c>
      <c r="C11" s="105"/>
      <c r="D11" s="102"/>
      <c r="E11" s="102"/>
      <c r="F11" s="102"/>
      <c r="G11" s="103"/>
      <c r="H11" s="103"/>
      <c r="I11" s="104"/>
      <c r="J11" s="104"/>
      <c r="K11" s="104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2.8" hidden="false" customHeight="false" outlineLevel="0" collapsed="false">
      <c r="A12" s="90" t="s">
        <v>105</v>
      </c>
      <c r="C12" s="106"/>
      <c r="D12" s="107"/>
      <c r="E12" s="107"/>
      <c r="F12" s="107"/>
      <c r="G12" s="108" t="s">
        <v>106</v>
      </c>
      <c r="H12" s="109" t="s">
        <v>107</v>
      </c>
      <c r="I12" s="110" t="s">
        <v>108</v>
      </c>
      <c r="J12" s="109" t="s">
        <v>107</v>
      </c>
      <c r="K12" s="109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0" t="s">
        <v>109</v>
      </c>
      <c r="C13" s="97"/>
      <c r="D13" s="14"/>
      <c r="E13" s="14"/>
      <c r="F13" s="14"/>
      <c r="G13" s="111"/>
      <c r="H13" s="111"/>
      <c r="I13" s="111"/>
      <c r="J13" s="38"/>
      <c r="K13" s="112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false" outlineLevel="0" collapsed="false">
      <c r="A14" s="90" t="s">
        <v>110</v>
      </c>
      <c r="C14" s="97"/>
      <c r="D14" s="113"/>
      <c r="E14" s="113"/>
      <c r="F14" s="14"/>
      <c r="G14" s="114"/>
      <c r="H14" s="115" t="str">
        <f aca="false">IF(ISNUMBER(G14/'3) E-luvun laskennan lähtöt.'!$G$7),CEILING(G14/'3) E-luvun laskennan lähtöt.'!$G$7,1),"")</f>
        <v/>
      </c>
      <c r="I14" s="116"/>
      <c r="J14" s="117" t="str">
        <f aca="false">IF(ISNUMBER(G14*I14/'3) E-luvun laskennan lähtöt.'!$G$7),CEILING(G14*I14/'3) E-luvun laskennan lähtöt.'!$G$7,1),"")</f>
        <v/>
      </c>
      <c r="K14" s="117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0" t="s">
        <v>111</v>
      </c>
      <c r="C15" s="97"/>
      <c r="D15" s="118" t="s">
        <v>112</v>
      </c>
      <c r="E15" s="118"/>
      <c r="F15" s="14"/>
      <c r="G15" s="114" t="str">
        <f aca="false">A7</f>
        <v>[:tulokset :kaytettavat-energiamuodot :kaukolampo]</v>
      </c>
      <c r="H15" s="115" t="str">
        <f aca="false">A8</f>
        <v>[:tulokset :kaytettavat-energiamuodot :kaukolampo-nettoala]</v>
      </c>
      <c r="I15" s="115" t="str">
        <f aca="false">A9</f>
        <v>[:tulokset :kaytettavat-energiamuodot :kaukolampo-kerroin]</v>
      </c>
      <c r="J15" s="117" t="str">
        <f aca="false">A10</f>
        <v>[:tulokset :kaytettavat-energiamuodot :kaukolampo-nettoala-kertoimella]</v>
      </c>
      <c r="K15" s="117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0" t="s">
        <v>113</v>
      </c>
      <c r="C16" s="97"/>
      <c r="D16" s="118" t="s">
        <v>114</v>
      </c>
      <c r="E16" s="118"/>
      <c r="F16" s="14"/>
      <c r="G16" s="114" t="str">
        <f aca="false">A11</f>
        <v>[:tulokset :kaytettavat-energiamuodot :sahko]</v>
      </c>
      <c r="H16" s="115" t="str">
        <f aca="false">A12</f>
        <v>[:tulokset :kaytettavat-energiamuodot :sahko-nettoala]</v>
      </c>
      <c r="I16" s="115" t="str">
        <f aca="false">A13</f>
        <v>[:tulokset :kaytettavat-energiamuodot :sahko-kerroin]</v>
      </c>
      <c r="J16" s="117" t="str">
        <f aca="false">A14</f>
        <v>[:tulokset :kaytettavat-energiamuodot :sahko-nettoala-kertoimella]</v>
      </c>
      <c r="K16" s="117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0" t="s">
        <v>115</v>
      </c>
      <c r="C17" s="97"/>
      <c r="D17" s="118" t="s">
        <v>116</v>
      </c>
      <c r="E17" s="118"/>
      <c r="F17" s="14"/>
      <c r="G17" s="119" t="str">
        <f aca="false">A15</f>
        <v>[:tulokset :kaytettavat-energiamuodot :uusiutuva-polttoaine]</v>
      </c>
      <c r="H17" s="119" t="str">
        <f aca="false">A16</f>
        <v>[:tulokset :kaytettavat-energiamuodot :uusiutuva-polttoaine-nettoala]</v>
      </c>
      <c r="I17" s="115" t="str">
        <f aca="false">A17</f>
        <v>[:tulokset :kaytettavat-energiamuodot :uusiutuva-polttoaine-kerroin]</v>
      </c>
      <c r="J17" s="117" t="str">
        <f aca="false">A18</f>
        <v>[:tulokset :kaytettavat-energiamuodot :uusiutuva-polttoaine-nettoala-kertoimella]</v>
      </c>
      <c r="K17" s="117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0" t="s">
        <v>117</v>
      </c>
      <c r="C18" s="97"/>
      <c r="D18" s="118" t="s">
        <v>118</v>
      </c>
      <c r="E18" s="118"/>
      <c r="F18" s="14"/>
      <c r="G18" s="114" t="str">
        <f aca="false">A19</f>
        <v>[:tulokset :kaytettavat-energiamuodot :fossiilinen-polttoaine]</v>
      </c>
      <c r="H18" s="115" t="str">
        <f aca="false">A20</f>
        <v>[:tulokset :kaytettavat-energiamuodot :fossiilinen-polttoaine-nettoala]</v>
      </c>
      <c r="I18" s="115" t="str">
        <f aca="false">A21</f>
        <v>[:tulokset :kaytettavat-energiamuodot :fossiilinen-polttoaine-kerroin]</v>
      </c>
      <c r="J18" s="117" t="str">
        <f aca="false">A22</f>
        <v>[:tulokset :kaytettavat-energiamuodot :fossiilinen-polttoaine-nettoala-kertoimella]</v>
      </c>
      <c r="K18" s="117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0" t="s">
        <v>119</v>
      </c>
      <c r="C19" s="97"/>
      <c r="D19" s="118" t="s">
        <v>120</v>
      </c>
      <c r="E19" s="118"/>
      <c r="F19" s="14"/>
      <c r="G19" s="114" t="str">
        <f aca="false">A23</f>
        <v>[:tulokset :kaytettavat-energiamuodot :kaukojaahdytys]</v>
      </c>
      <c r="H19" s="115" t="str">
        <f aca="false">A24</f>
        <v>[:tulokset :kaytettavat-energiamuodot :kaukojaahdytys-nettoala]</v>
      </c>
      <c r="I19" s="115" t="str">
        <f aca="false">A25</f>
        <v>[:tulokset :kaytettavat-energiamuodot :kaukojaahdytys-kerroin]</v>
      </c>
      <c r="J19" s="117" t="str">
        <f aca="false">A26</f>
        <v>[:tulokset :kaytettavat-energiamuodot :kaukojaahdytys-nettoala-kertoimella]</v>
      </c>
      <c r="K19" s="117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0" t="s">
        <v>121</v>
      </c>
      <c r="C20" s="97"/>
      <c r="D20" s="120" t="str">
        <f aca="false">A27</f>
        <v>[:tulokset :kaytettavat-energiamuodot :muu 0 :nimi]</v>
      </c>
      <c r="E20" s="120"/>
      <c r="F20" s="121"/>
      <c r="G20" s="122" t="str">
        <f aca="false">A28</f>
        <v>[:tulokset :kaytettavat-energiamuodot :muu 0 :ostoenergia]</v>
      </c>
      <c r="H20" s="123" t="str">
        <f aca="false">A29</f>
        <v>[:tulokset :kaytettavat-energiamuodot :muu 0 :ostoenergia-nettoala]</v>
      </c>
      <c r="I20" s="123" t="str">
        <f aca="false">A30</f>
        <v>[:tulokset :kaytettavat-energiamuodot :muu 0 :muotokerroin]</v>
      </c>
      <c r="J20" s="117" t="str">
        <f aca="false">A31</f>
        <v>[:tulokset :kaytettavat-energiamuodot :muu 0 :ostoenergia-nettoala-kertoimella]</v>
      </c>
      <c r="K20" s="117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0" t="s">
        <v>122</v>
      </c>
      <c r="C21" s="97"/>
      <c r="D21" s="124" t="s">
        <v>123</v>
      </c>
      <c r="E21" s="124"/>
      <c r="F21" s="121"/>
      <c r="G21" s="122" t="str">
        <f aca="false">A32</f>
        <v>[:tulokset :kaytettavat-energiamuodot :valaistus-kuluttaja-sahko]</v>
      </c>
      <c r="H21" s="123" t="str">
        <f aca="false">A33</f>
        <v>[:tulokset :kaytettavat-energiamuodot :valaistus-kuluttaja-sahko-nettoala]</v>
      </c>
      <c r="I21" s="123"/>
      <c r="J21" s="117"/>
      <c r="K21" s="117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0" t="s">
        <v>124</v>
      </c>
      <c r="C22" s="97"/>
      <c r="D22" s="124"/>
      <c r="E22" s="124"/>
      <c r="F22" s="121"/>
      <c r="G22" s="122"/>
      <c r="H22" s="123"/>
      <c r="I22" s="123"/>
      <c r="J22" s="117"/>
      <c r="K22" s="117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0" t="s">
        <v>125</v>
      </c>
      <c r="C23" s="106"/>
      <c r="D23" s="125" t="s">
        <v>126</v>
      </c>
      <c r="E23" s="125"/>
      <c r="F23" s="107"/>
      <c r="G23" s="126"/>
      <c r="H23" s="126"/>
      <c r="I23" s="127"/>
      <c r="J23" s="128" t="str">
        <f aca="false">A34</f>
        <v>[:tulokset :e-luku]</v>
      </c>
      <c r="K23" s="128"/>
      <c r="L23" s="38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0" t="s">
        <v>127</v>
      </c>
      <c r="C24" s="97"/>
      <c r="D24" s="129"/>
      <c r="E24" s="129"/>
      <c r="F24" s="14"/>
      <c r="G24" s="38"/>
      <c r="H24" s="38"/>
      <c r="I24" s="38"/>
      <c r="J24" s="14"/>
      <c r="K24" s="13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0" t="s">
        <v>128</v>
      </c>
      <c r="C25" s="93"/>
      <c r="D25" s="94" t="s">
        <v>129</v>
      </c>
      <c r="E25" s="94"/>
      <c r="F25" s="95"/>
      <c r="G25" s="95"/>
      <c r="H25" s="95"/>
      <c r="I25" s="95"/>
      <c r="J25" s="95"/>
      <c r="K25" s="96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0" t="s">
        <v>130</v>
      </c>
      <c r="C26" s="97"/>
      <c r="D26" s="14"/>
      <c r="E26" s="14"/>
      <c r="F26" s="14"/>
      <c r="G26" s="14"/>
      <c r="H26" s="14"/>
      <c r="I26" s="14"/>
      <c r="J26" s="14"/>
      <c r="K26" s="98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0" t="s">
        <v>131</v>
      </c>
      <c r="C27" s="97"/>
      <c r="D27" s="61" t="s">
        <v>132</v>
      </c>
      <c r="E27" s="61"/>
      <c r="F27" s="14"/>
      <c r="H27" s="131" t="str">
        <f aca="false">A36</f>
        <v>[:tulokset :e-luokka-rajat :kayttotarkoitus :label-sv]</v>
      </c>
      <c r="I27" s="38"/>
      <c r="J27" s="14"/>
      <c r="K27" s="13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0" t="s">
        <v>133</v>
      </c>
      <c r="C28" s="97"/>
      <c r="D28" s="61"/>
      <c r="E28" s="129"/>
      <c r="F28" s="14"/>
      <c r="H28" s="38"/>
      <c r="I28" s="38"/>
      <c r="J28" s="14"/>
      <c r="K28" s="13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0" t="s">
        <v>134</v>
      </c>
      <c r="C29" s="97"/>
      <c r="D29" s="61" t="s">
        <v>135</v>
      </c>
      <c r="E29" s="61"/>
      <c r="F29" s="14"/>
      <c r="H29" s="132" t="str">
        <f aca="false">A37</f>
        <v>#function[solita.etp.service.energiatodistus-pdf/fn--55925]</v>
      </c>
      <c r="I29" s="133" t="str">
        <f aca="false">A38</f>
        <v>#function[solita.etp.service.energiatodistus-pdf/fn--55927]</v>
      </c>
      <c r="J29" s="134" t="str">
        <f aca="false">A39</f>
        <v>#function[solita.etp.service.energiatodistus-pdf/fn--55930]</v>
      </c>
      <c r="K29" s="13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0" t="s">
        <v>136</v>
      </c>
      <c r="C30" s="97"/>
      <c r="D30" s="61"/>
      <c r="E30" s="61"/>
      <c r="F30" s="14"/>
      <c r="H30" s="135" t="str">
        <f aca="false">A40</f>
        <v>#function[solita.etp.service.energiatodistus-pdf/fn--55933]</v>
      </c>
      <c r="I30" s="136" t="str">
        <f aca="false">A41</f>
        <v>#function[solita.etp.service.energiatodistus-pdf/fn--55936]</v>
      </c>
      <c r="J30" s="137" t="str">
        <f aca="false">A42</f>
        <v>#function[solita.etp.service.energiatodistus-pdf/fn--55939]</v>
      </c>
      <c r="K30" s="13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0" t="s">
        <v>137</v>
      </c>
      <c r="C31" s="97"/>
      <c r="D31" s="61"/>
      <c r="E31" s="61"/>
      <c r="F31" s="14"/>
      <c r="H31" s="138" t="str">
        <f aca="false">A43</f>
        <v>#function[solita.etp.service.energiatodistus-pdf/fn--55942]</v>
      </c>
      <c r="I31" s="139"/>
      <c r="J31" s="139"/>
      <c r="K31" s="13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0" t="s">
        <v>138</v>
      </c>
      <c r="C32" s="97"/>
      <c r="D32" s="61"/>
      <c r="E32" s="61"/>
      <c r="F32" s="14"/>
      <c r="H32" s="140"/>
      <c r="I32" s="140"/>
      <c r="J32" s="140"/>
      <c r="K32" s="13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0" t="s">
        <v>139</v>
      </c>
      <c r="C33" s="97"/>
      <c r="D33" s="61" t="s">
        <v>140</v>
      </c>
      <c r="E33" s="61"/>
      <c r="F33" s="14"/>
      <c r="H33" s="141" t="str">
        <f aca="false">A44</f>
        <v>[:tulokset :e-luokka]</v>
      </c>
      <c r="I33" s="140"/>
      <c r="J33" s="140"/>
      <c r="K33" s="13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0" t="s">
        <v>21</v>
      </c>
      <c r="C34" s="97"/>
      <c r="D34" s="129"/>
      <c r="E34" s="129"/>
      <c r="F34" s="14"/>
      <c r="G34" s="142"/>
      <c r="H34" s="142"/>
      <c r="I34" s="38"/>
      <c r="J34" s="14"/>
      <c r="K34" s="13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0" t="s">
        <v>141</v>
      </c>
      <c r="C35" s="97"/>
      <c r="D35" s="143" t="s">
        <v>142</v>
      </c>
      <c r="E35" s="143"/>
      <c r="F35" s="143"/>
      <c r="G35" s="143"/>
      <c r="H35" s="143"/>
      <c r="I35" s="143"/>
      <c r="J35" s="143"/>
      <c r="K35" s="13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0" t="s">
        <v>143</v>
      </c>
      <c r="C36" s="97"/>
      <c r="D36" s="143"/>
      <c r="E36" s="143"/>
      <c r="F36" s="143"/>
      <c r="G36" s="143"/>
      <c r="H36" s="143"/>
      <c r="I36" s="143"/>
      <c r="J36" s="143"/>
      <c r="K36" s="13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0" t="s">
        <v>144</v>
      </c>
      <c r="C37" s="97"/>
      <c r="D37" s="143"/>
      <c r="E37" s="143"/>
      <c r="F37" s="143"/>
      <c r="G37" s="143"/>
      <c r="H37" s="143"/>
      <c r="I37" s="143"/>
      <c r="J37" s="143"/>
      <c r="K37" s="13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0" t="s">
        <v>145</v>
      </c>
      <c r="C38" s="97"/>
      <c r="D38" s="143"/>
      <c r="E38" s="143"/>
      <c r="F38" s="143"/>
      <c r="G38" s="143"/>
      <c r="H38" s="143"/>
      <c r="I38" s="143"/>
      <c r="J38" s="143"/>
      <c r="K38" s="13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0" t="s">
        <v>146</v>
      </c>
      <c r="C39" s="144"/>
      <c r="D39" s="145"/>
      <c r="E39" s="145"/>
      <c r="F39" s="145"/>
      <c r="G39" s="145"/>
      <c r="H39" s="145"/>
      <c r="I39" s="145"/>
      <c r="J39" s="146"/>
      <c r="K39" s="146"/>
      <c r="L39" s="147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0" t="s">
        <v>147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0" t="s">
        <v>148</v>
      </c>
      <c r="C41" s="148"/>
      <c r="D41" s="149" t="s">
        <v>149</v>
      </c>
      <c r="E41" s="149"/>
      <c r="F41" s="149"/>
      <c r="G41" s="149"/>
      <c r="H41" s="149"/>
      <c r="I41" s="149"/>
      <c r="J41" s="149"/>
      <c r="K41" s="15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0" t="s">
        <v>150</v>
      </c>
      <c r="C42" s="93"/>
      <c r="D42" s="94" t="s">
        <v>151</v>
      </c>
      <c r="E42" s="94"/>
      <c r="F42" s="95"/>
      <c r="G42" s="95"/>
      <c r="H42" s="95"/>
      <c r="I42" s="95"/>
      <c r="J42" s="95"/>
      <c r="K42" s="96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1" t="s">
        <v>152</v>
      </c>
      <c r="C43" s="152"/>
      <c r="D43" s="23" t="s">
        <v>153</v>
      </c>
      <c r="E43" s="5"/>
      <c r="F43" s="5"/>
      <c r="G43" s="5"/>
      <c r="H43" s="26"/>
      <c r="K43" s="153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0" t="s">
        <v>154</v>
      </c>
      <c r="C44" s="97"/>
      <c r="D44" s="14"/>
      <c r="E44" s="14"/>
      <c r="F44" s="14"/>
      <c r="G44" s="14"/>
      <c r="H44" s="14"/>
      <c r="I44" s="14"/>
      <c r="J44" s="14"/>
      <c r="K44" s="154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0" t="s">
        <v>155</v>
      </c>
      <c r="C45" s="97"/>
      <c r="D45" s="155" t="str">
        <f aca="false">A46</f>
        <v>[:perustiedot :keskeiset-suositukset-sv]</v>
      </c>
      <c r="E45" s="155"/>
      <c r="F45" s="155"/>
      <c r="G45" s="155"/>
      <c r="H45" s="155"/>
      <c r="I45" s="155"/>
      <c r="J45" s="155"/>
      <c r="K45" s="155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0" t="s">
        <v>156</v>
      </c>
      <c r="C46" s="97"/>
      <c r="D46" s="155"/>
      <c r="E46" s="155"/>
      <c r="F46" s="155"/>
      <c r="G46" s="155"/>
      <c r="H46" s="155"/>
      <c r="I46" s="155"/>
      <c r="J46" s="155"/>
      <c r="K46" s="155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C47" s="97"/>
      <c r="D47" s="155"/>
      <c r="E47" s="155"/>
      <c r="F47" s="155"/>
      <c r="G47" s="155"/>
      <c r="H47" s="155"/>
      <c r="I47" s="155"/>
      <c r="J47" s="155"/>
      <c r="K47" s="155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C48" s="97"/>
      <c r="D48" s="155"/>
      <c r="E48" s="155"/>
      <c r="F48" s="155"/>
      <c r="G48" s="155"/>
      <c r="H48" s="155"/>
      <c r="I48" s="155"/>
      <c r="J48" s="155"/>
      <c r="K48" s="155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C49" s="97"/>
      <c r="D49" s="155"/>
      <c r="E49" s="155"/>
      <c r="F49" s="155"/>
      <c r="G49" s="155"/>
      <c r="H49" s="155"/>
      <c r="I49" s="155"/>
      <c r="J49" s="155"/>
      <c r="K49" s="155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C50" s="97"/>
      <c r="D50" s="155"/>
      <c r="E50" s="155"/>
      <c r="F50" s="155"/>
      <c r="G50" s="155"/>
      <c r="H50" s="155"/>
      <c r="I50" s="155"/>
      <c r="J50" s="155"/>
      <c r="K50" s="155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C51" s="97"/>
      <c r="D51" s="155"/>
      <c r="E51" s="155"/>
      <c r="F51" s="155"/>
      <c r="G51" s="155"/>
      <c r="H51" s="155"/>
      <c r="I51" s="155"/>
      <c r="J51" s="155"/>
      <c r="K51" s="155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C52" s="97"/>
      <c r="D52" s="155"/>
      <c r="E52" s="155"/>
      <c r="F52" s="155"/>
      <c r="G52" s="155"/>
      <c r="H52" s="155"/>
      <c r="I52" s="155"/>
      <c r="J52" s="155"/>
      <c r="K52" s="155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C53" s="97"/>
      <c r="D53" s="155"/>
      <c r="E53" s="155"/>
      <c r="F53" s="155"/>
      <c r="G53" s="155"/>
      <c r="H53" s="155"/>
      <c r="I53" s="155"/>
      <c r="J53" s="155"/>
      <c r="K53" s="155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C54" s="97"/>
      <c r="D54" s="155"/>
      <c r="E54" s="155"/>
      <c r="F54" s="155"/>
      <c r="G54" s="155"/>
      <c r="H54" s="155"/>
      <c r="I54" s="155"/>
      <c r="J54" s="155"/>
      <c r="K54" s="155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7"/>
      <c r="D55" s="155"/>
      <c r="E55" s="155"/>
      <c r="F55" s="155"/>
      <c r="G55" s="155"/>
      <c r="H55" s="155"/>
      <c r="I55" s="155"/>
      <c r="J55" s="155"/>
      <c r="K55" s="155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7"/>
      <c r="D56" s="155"/>
      <c r="E56" s="155"/>
      <c r="F56" s="155"/>
      <c r="G56" s="155"/>
      <c r="H56" s="155"/>
      <c r="I56" s="155"/>
      <c r="J56" s="155"/>
      <c r="K56" s="155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7"/>
      <c r="D57" s="155"/>
      <c r="E57" s="155"/>
      <c r="F57" s="155"/>
      <c r="G57" s="155"/>
      <c r="H57" s="155"/>
      <c r="I57" s="155"/>
      <c r="J57" s="155"/>
      <c r="K57" s="155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7"/>
      <c r="D58" s="155"/>
      <c r="E58" s="155"/>
      <c r="F58" s="155"/>
      <c r="G58" s="155"/>
      <c r="H58" s="155"/>
      <c r="I58" s="155"/>
      <c r="J58" s="155"/>
      <c r="K58" s="155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7"/>
      <c r="D59" s="155"/>
      <c r="E59" s="155"/>
      <c r="F59" s="155"/>
      <c r="G59" s="155"/>
      <c r="H59" s="155"/>
      <c r="I59" s="155"/>
      <c r="J59" s="155"/>
      <c r="K59" s="155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7"/>
      <c r="D60" s="155"/>
      <c r="E60" s="155"/>
      <c r="F60" s="155"/>
      <c r="G60" s="155"/>
      <c r="H60" s="155"/>
      <c r="I60" s="155"/>
      <c r="J60" s="155"/>
      <c r="K60" s="155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7"/>
      <c r="D61" s="155"/>
      <c r="E61" s="155"/>
      <c r="F61" s="155"/>
      <c r="G61" s="155"/>
      <c r="H61" s="155"/>
      <c r="I61" s="155"/>
      <c r="J61" s="155"/>
      <c r="K61" s="155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7"/>
      <c r="D62" s="155"/>
      <c r="E62" s="155"/>
      <c r="F62" s="155"/>
      <c r="G62" s="155"/>
      <c r="H62" s="155"/>
      <c r="I62" s="155"/>
      <c r="J62" s="155"/>
      <c r="K62" s="155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7"/>
      <c r="D63" s="155"/>
      <c r="E63" s="155"/>
      <c r="F63" s="155"/>
      <c r="G63" s="155"/>
      <c r="H63" s="155"/>
      <c r="I63" s="155"/>
      <c r="J63" s="155"/>
      <c r="K63" s="155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7"/>
      <c r="D64" s="155"/>
      <c r="E64" s="155"/>
      <c r="F64" s="155"/>
      <c r="G64" s="155"/>
      <c r="H64" s="155"/>
      <c r="I64" s="155"/>
      <c r="J64" s="155"/>
      <c r="K64" s="155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7"/>
      <c r="D65" s="155"/>
      <c r="E65" s="155"/>
      <c r="F65" s="155"/>
      <c r="G65" s="155"/>
      <c r="H65" s="155"/>
      <c r="I65" s="155"/>
      <c r="J65" s="155"/>
      <c r="K65" s="155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7"/>
      <c r="D66" s="155"/>
      <c r="E66" s="155"/>
      <c r="F66" s="155"/>
      <c r="G66" s="155"/>
      <c r="H66" s="155"/>
      <c r="I66" s="155"/>
      <c r="J66" s="155"/>
      <c r="K66" s="155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7"/>
      <c r="D67" s="155"/>
      <c r="E67" s="155"/>
      <c r="F67" s="155"/>
      <c r="G67" s="155"/>
      <c r="H67" s="155"/>
      <c r="I67" s="155"/>
      <c r="J67" s="155"/>
      <c r="K67" s="155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7"/>
      <c r="D68" s="155"/>
      <c r="E68" s="155"/>
      <c r="F68" s="155"/>
      <c r="G68" s="155"/>
      <c r="H68" s="155"/>
      <c r="I68" s="155"/>
      <c r="J68" s="155"/>
      <c r="K68" s="155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7"/>
      <c r="D69" s="155"/>
      <c r="E69" s="155"/>
      <c r="F69" s="155"/>
      <c r="G69" s="155"/>
      <c r="H69" s="155"/>
      <c r="I69" s="155"/>
      <c r="J69" s="155"/>
      <c r="K69" s="155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2"/>
      <c r="D70" s="5"/>
      <c r="E70" s="5"/>
      <c r="F70" s="5"/>
      <c r="G70" s="5"/>
      <c r="H70" s="5"/>
      <c r="I70" s="5"/>
      <c r="J70" s="5"/>
      <c r="K70" s="156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2"/>
      <c r="D71" s="143" t="s">
        <v>157</v>
      </c>
      <c r="E71" s="143"/>
      <c r="F71" s="143"/>
      <c r="G71" s="143"/>
      <c r="H71" s="143"/>
      <c r="I71" s="143"/>
      <c r="J71" s="143"/>
      <c r="K71" s="157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4"/>
      <c r="D72" s="145"/>
      <c r="E72" s="145"/>
      <c r="F72" s="145"/>
      <c r="G72" s="145"/>
      <c r="H72" s="145"/>
      <c r="I72" s="145"/>
      <c r="J72" s="145"/>
      <c r="K72" s="158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31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0"/>
    <mergeCell ref="J20:K20"/>
    <mergeCell ref="D21:E22"/>
    <mergeCell ref="J21:K21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I14">
    <cfRule type="cellIs" priority="11" operator="equal" aboveAverage="0" equalAverage="0" bottom="0" percent="0" rank="0" text="" dxfId="27">
      <formula>"*"</formula>
    </cfRule>
  </conditionalFormatting>
  <conditionalFormatting sqref="J14 D27">
    <cfRule type="cellIs" priority="12" operator="equal" aboveAverage="0" equalAverage="0" bottom="0" percent="0" rank="0" text="" dxfId="28">
      <formula>"*"</formula>
    </cfRule>
  </conditionalFormatting>
  <conditionalFormatting sqref="D20:D22">
    <cfRule type="expression" priority="13" aboveAverage="0" equalAverage="0" bottom="0" percent="0" rank="0" text="" dxfId="29">
      <formula>LEFT(D20,1)="*"</formula>
    </cfRule>
  </conditionalFormatting>
  <conditionalFormatting sqref="D41">
    <cfRule type="cellIs" priority="14" operator="equal" aboveAverage="0" equalAverage="0" bottom="0" percent="0" rank="0" text="" dxfId="30">
      <formula>"*"</formula>
    </cfRule>
  </conditionalFormatting>
  <conditionalFormatting sqref="C41 K41">
    <cfRule type="cellIs" priority="15" operator="equal" aboveAverage="0" equalAverage="0" bottom="0" percent="0" rank="0" text="" dxfId="31">
      <formula>"*"</formula>
    </cfRule>
  </conditionalFormatting>
  <conditionalFormatting sqref="C44:L44 AD44:IV44">
    <cfRule type="cellIs" priority="16" operator="equal" aboveAverage="0" equalAverage="0" bottom="0" percent="0" rank="0" text="" dxfId="32">
      <formula>"*"</formula>
    </cfRule>
  </conditionalFormatting>
  <conditionalFormatting sqref="D71">
    <cfRule type="cellIs" priority="17" operator="equal" aboveAverage="0" equalAverage="0" bottom="0" percent="0" rank="0" text="" dxfId="33">
      <formula>"*"</formula>
    </cfRule>
  </conditionalFormatting>
  <conditionalFormatting sqref="C71">
    <cfRule type="cellIs" priority="18" operator="equal" aboveAverage="0" equalAverage="0" bottom="0" percent="0" rank="0" text="" dxfId="34">
      <formula>"*"</formula>
    </cfRule>
  </conditionalFormatting>
  <conditionalFormatting sqref="AD43:AMJ43 L43">
    <cfRule type="cellIs" priority="19" operator="equal" aboveAverage="0" equalAverage="0" bottom="0" percent="0" rank="0" text="" dxfId="35">
      <formula>"*"</formula>
    </cfRule>
  </conditionalFormatting>
  <conditionalFormatting sqref="H5 G17:H17">
    <cfRule type="cellIs" priority="20" operator="equal" aboveAverage="0" equalAverage="0" bottom="0" percent="0" rank="0" text="" dxfId="36">
      <formula>"*"</formula>
    </cfRule>
  </conditionalFormatting>
  <conditionalFormatting sqref="D28:D33">
    <cfRule type="cellIs" priority="21" operator="equal" aboveAverage="0" equalAverage="0" bottom="0" percent="0" rank="0" text="" dxfId="37">
      <formula>"*"</formula>
    </cfRule>
  </conditionalFormatting>
  <conditionalFormatting sqref="D46:D59 D69">
    <cfRule type="cellIs" priority="22" operator="equal" aboveAverage="0" equalAverage="0" bottom="0" percent="0" rank="0" text="" dxfId="38">
      <formula>"*"</formula>
    </cfRule>
  </conditionalFormatting>
  <conditionalFormatting sqref="G9">
    <cfRule type="cellIs" priority="23" operator="equal" aboveAverage="0" equalAverage="0" bottom="0" percent="0" rank="0" text="" dxfId="39">
      <formula>"*"</formula>
    </cfRule>
  </conditionalFormatting>
  <conditionalFormatting sqref="J9">
    <cfRule type="cellIs" priority="24" operator="equal" aboveAverage="0" equalAverage="0" bottom="0" percent="0" rank="0" text="" dxfId="40">
      <formula>"*"</formula>
    </cfRule>
  </conditionalFormatting>
  <conditionalFormatting sqref="I9">
    <cfRule type="cellIs" priority="25" operator="equal" aboveAverage="0" equalAverage="0" bottom="0" percent="0" rank="0" text="" dxfId="41">
      <formula>"*"</formula>
    </cfRule>
  </conditionalFormatting>
  <conditionalFormatting sqref="F20:F22">
    <cfRule type="cellIs" priority="26" operator="equal" aboveAverage="0" equalAverage="0" bottom="0" percent="0" rank="0" text="" dxfId="42">
      <formula>"*"</formula>
    </cfRule>
  </conditionalFormatting>
  <conditionalFormatting sqref="I20:I22">
    <cfRule type="cellIs" priority="27" operator="equal" aboveAverage="0" equalAverage="0" bottom="0" percent="0" rank="0" text="" dxfId="43">
      <formula>"*"</formula>
    </cfRule>
  </conditionalFormatting>
  <conditionalFormatting sqref="G20:G22">
    <cfRule type="cellIs" priority="28" operator="equal" aboveAverage="0" equalAverage="0" bottom="0" percent="0" rank="0" text="" dxfId="44">
      <formula>"*"</formula>
    </cfRule>
  </conditionalFormatting>
  <conditionalFormatting sqref="C7 E7:F7 L7 AD7:IV7">
    <cfRule type="cellIs" priority="29" operator="equal" aboveAverage="0" equalAverage="0" bottom="0" percent="0" rank="0" text="" dxfId="45">
      <formula>"*"</formula>
    </cfRule>
  </conditionalFormatting>
  <conditionalFormatting sqref="G5">
    <cfRule type="cellIs" priority="30" operator="equal" aboveAverage="0" equalAverage="0" bottom="0" percent="0" rank="0" text="" dxfId="46">
      <formula>"Täytä lähtötietoihin!"</formula>
    </cfRule>
  </conditionalFormatting>
  <conditionalFormatting sqref="I15:I19">
    <cfRule type="cellIs" priority="31" operator="equal" aboveAverage="0" equalAverage="0" bottom="0" percent="0" rank="0" text="" dxfId="47">
      <formula>"*"</formula>
    </cfRule>
  </conditionalFormatting>
  <conditionalFormatting sqref="G18:G19 G14:G16">
    <cfRule type="cellIs" priority="32" operator="equal" aboveAverage="0" equalAverage="0" bottom="0" percent="0" rank="0" text="" dxfId="48">
      <formula>"*"</formula>
    </cfRule>
  </conditionalFormatting>
  <conditionalFormatting sqref="G18:G19 G15:G16">
    <cfRule type="cellIs" priority="33" operator="equal" aboveAverage="0" equalAverage="0" bottom="0" percent="0" rank="0" text="" dxfId="49">
      <formula>"*"</formula>
    </cfRule>
  </conditionalFormatting>
  <conditionalFormatting sqref="H33">
    <cfRule type="cellIs" priority="34" operator="equal" aboveAverage="0" equalAverage="0" bottom="0" percent="0" rank="0" text="" dxfId="50">
      <formula>"G"</formula>
    </cfRule>
    <cfRule type="cellIs" priority="35" operator="equal" aboveAverage="0" equalAverage="0" bottom="0" percent="0" rank="0" text="" dxfId="51">
      <formula>"F"</formula>
    </cfRule>
    <cfRule type="cellIs" priority="36" operator="equal" aboveAverage="0" equalAverage="0" bottom="0" percent="0" rank="0" text="" dxfId="52">
      <formula>"E"</formula>
    </cfRule>
    <cfRule type="cellIs" priority="37" operator="equal" aboveAverage="0" equalAverage="0" bottom="0" percent="0" rank="0" text="" dxfId="53">
      <formula>"D"</formula>
    </cfRule>
    <cfRule type="cellIs" priority="38" operator="equal" aboveAverage="0" equalAverage="0" bottom="0" percent="0" rank="0" text="" dxfId="54">
      <formula>"C"</formula>
    </cfRule>
    <cfRule type="cellIs" priority="39" operator="equal" aboveAverage="0" equalAverage="0" bottom="0" percent="0" rank="0" text="" dxfId="55">
      <formula>"B"</formula>
    </cfRule>
    <cfRule type="cellIs" priority="40" operator="equal" aboveAverage="0" equalAverage="0" bottom="0" percent="0" rank="0" text="" dxfId="56">
      <formula>"A"</formula>
    </cfRule>
  </conditionalFormatting>
  <conditionalFormatting sqref="D45">
    <cfRule type="cellIs" priority="41" operator="equal" aboveAverage="0" equalAverage="0" bottom="0" percent="0" rank="0" text="" dxfId="57">
      <formula>"*"</formula>
    </cfRule>
  </conditionalFormatting>
  <conditionalFormatting sqref="D60:D68">
    <cfRule type="cellIs" priority="42" operator="equal" aboveAverage="0" equalAverage="0" bottom="0" percent="0" rank="0" text="" dxfId="58">
      <formula>"*"</formula>
    </cfRule>
  </conditionalFormatting>
  <conditionalFormatting sqref="J15:J22">
    <cfRule type="cellIs" priority="43" operator="equal" aboveAverage="0" equalAverage="0" bottom="0" percent="0" rank="0" text="" dxfId="59">
      <formula>"*"</formula>
    </cfRule>
  </conditionalFormatting>
  <conditionalFormatting sqref="G18:G19 G14:G16">
    <cfRule type="cellIs" priority="44" operator="equal" aboveAverage="0" equalAverage="0" bottom="0" percent="0" rank="0" text="" dxfId="60">
      <formula>"*"</formula>
    </cfRule>
  </conditionalFormatting>
  <conditionalFormatting sqref="D14">
    <cfRule type="expression" priority="45" aboveAverage="0" equalAverage="0" bottom="0" percent="0" rank="0" text="" dxfId="61">
      <formula>LEFT(D14,1)="*"</formula>
    </cfRule>
  </conditionalFormatting>
  <conditionalFormatting sqref="D17:D19">
    <cfRule type="expression" priority="46" aboveAverage="0" equalAverage="0" bottom="0" percent="0" rank="0" text="" dxfId="33">
      <formula>LEFT(D17,1)="*"</formula>
    </cfRule>
  </conditionalFormatting>
  <conditionalFormatting sqref="H12 J12">
    <cfRule type="cellIs" priority="47" operator="equal" aboveAverage="0" equalAverage="0" bottom="0" percent="0" rank="0" text="" dxfId="62">
      <formula>"*"</formula>
    </cfRule>
  </conditionalFormatting>
  <conditionalFormatting sqref="D15">
    <cfRule type="expression" priority="48" aboveAverage="0" equalAverage="0" bottom="0" percent="0" rank="0" text="" dxfId="34">
      <formula>LEFT(D15,1)="*"</formula>
    </cfRule>
  </conditionalFormatting>
  <conditionalFormatting sqref="D16">
    <cfRule type="expression" priority="49" aboveAverage="0" equalAverage="0" bottom="0" percent="0" rank="0" text="" dxfId="35">
      <formula>LEFT(D16,1)="*"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74" activeCellId="0" sqref="E74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25.92"/>
    <col collapsed="false" customWidth="true" hidden="false" outlineLevel="0" max="2" min="2" style="160" width="0.86"/>
    <col collapsed="false" customWidth="true" hidden="false" outlineLevel="0" max="3" min="3" style="161" width="1.71"/>
    <col collapsed="false" customWidth="true" hidden="false" outlineLevel="0" max="4" min="4" style="161" width="35.58"/>
    <col collapsed="false" customWidth="true" hidden="false" outlineLevel="0" max="8" min="5" style="161" width="16.71"/>
    <col collapsed="false" customWidth="true" hidden="false" outlineLevel="0" max="9" min="9" style="161" width="1.71"/>
    <col collapsed="false" customWidth="true" hidden="false" outlineLevel="0" max="10" min="10" style="16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166" customFormat="true" ht="27.75" hidden="false" customHeight="true" outlineLevel="0" collapsed="false">
      <c r="A2" s="162" t="s">
        <v>9</v>
      </c>
      <c r="B2" s="160"/>
      <c r="C2" s="163"/>
      <c r="D2" s="164" t="s">
        <v>158</v>
      </c>
      <c r="E2" s="164"/>
      <c r="F2" s="164"/>
      <c r="G2" s="164"/>
      <c r="H2" s="164"/>
      <c r="I2" s="165"/>
    </row>
    <row r="3" customFormat="false" ht="12.8" hidden="false" customHeight="false" outlineLevel="0" collapsed="false">
      <c r="A3" s="159" t="s">
        <v>10</v>
      </c>
      <c r="B3" s="85"/>
      <c r="C3" s="167"/>
      <c r="D3" s="94" t="s">
        <v>159</v>
      </c>
      <c r="E3" s="168"/>
      <c r="F3" s="168"/>
      <c r="G3" s="168"/>
      <c r="H3" s="168"/>
      <c r="I3" s="169"/>
    </row>
    <row r="4" customFormat="false" ht="6" hidden="false" customHeight="true" outlineLevel="0" collapsed="false">
      <c r="A4" s="159" t="s">
        <v>7</v>
      </c>
      <c r="C4" s="170"/>
      <c r="D4" s="171"/>
      <c r="E4" s="171"/>
      <c r="F4" s="171"/>
      <c r="G4" s="171"/>
      <c r="H4" s="171"/>
      <c r="I4" s="172"/>
    </row>
    <row r="5" customFormat="false" ht="12.8" hidden="false" customHeight="false" outlineLevel="0" collapsed="false">
      <c r="A5" s="159" t="s">
        <v>160</v>
      </c>
      <c r="C5" s="173"/>
      <c r="D5" s="174" t="s">
        <v>161</v>
      </c>
      <c r="E5" s="175" t="str">
        <f aca="false">A3</f>
        <v>[:perustiedot :alakayttotarkoitus-sv]</v>
      </c>
      <c r="F5" s="175"/>
      <c r="G5" s="175"/>
      <c r="H5" s="175"/>
      <c r="I5" s="176"/>
    </row>
    <row r="6" customFormat="false" ht="12.8" hidden="false" customHeight="false" outlineLevel="0" collapsed="false">
      <c r="A6" s="159" t="s">
        <v>162</v>
      </c>
      <c r="C6" s="173"/>
      <c r="D6" s="174"/>
      <c r="E6" s="175"/>
      <c r="F6" s="175"/>
      <c r="G6" s="175"/>
      <c r="H6" s="175"/>
      <c r="I6" s="176"/>
    </row>
    <row r="7" customFormat="false" ht="12.8" hidden="false" customHeight="false" outlineLevel="0" collapsed="false">
      <c r="A7" s="159" t="s">
        <v>163</v>
      </c>
      <c r="C7" s="173"/>
      <c r="D7" s="174" t="s">
        <v>164</v>
      </c>
      <c r="E7" s="28" t="str">
        <f aca="false">A4</f>
        <v>[:perustiedot :valmistumisvuosi]</v>
      </c>
      <c r="F7" s="174" t="s">
        <v>92</v>
      </c>
      <c r="G7" s="177" t="str">
        <f aca="false">A5</f>
        <v>[:lahtotiedot :lammitetty-nettoala]</v>
      </c>
      <c r="H7" s="174" t="s">
        <v>165</v>
      </c>
      <c r="I7" s="176"/>
    </row>
    <row r="8" customFormat="false" ht="6" hidden="false" customHeight="true" outlineLevel="0" collapsed="false">
      <c r="A8" s="159" t="s">
        <v>166</v>
      </c>
      <c r="C8" s="173"/>
      <c r="D8" s="178"/>
      <c r="E8" s="178"/>
      <c r="F8" s="178"/>
      <c r="G8" s="178"/>
      <c r="H8" s="178"/>
      <c r="I8" s="176"/>
    </row>
    <row r="9" customFormat="false" ht="12.8" hidden="false" customHeight="false" outlineLevel="0" collapsed="false">
      <c r="A9" s="159" t="s">
        <v>167</v>
      </c>
      <c r="B9" s="85"/>
      <c r="C9" s="167"/>
      <c r="D9" s="94" t="s">
        <v>168</v>
      </c>
      <c r="E9" s="168"/>
      <c r="F9" s="168"/>
      <c r="G9" s="168"/>
      <c r="H9" s="168"/>
      <c r="I9" s="169"/>
    </row>
    <row r="10" customFormat="false" ht="6" hidden="false" customHeight="true" outlineLevel="0" collapsed="false">
      <c r="A10" s="159" t="s">
        <v>169</v>
      </c>
      <c r="C10" s="173"/>
      <c r="D10" s="174"/>
      <c r="E10" s="179"/>
      <c r="F10" s="174" t="s">
        <v>170</v>
      </c>
      <c r="G10" s="171"/>
      <c r="H10" s="178"/>
      <c r="I10" s="176"/>
    </row>
    <row r="11" customFormat="false" ht="14.9" hidden="false" customHeight="false" outlineLevel="0" collapsed="false">
      <c r="A11" s="159" t="s">
        <v>171</v>
      </c>
      <c r="C11" s="173"/>
      <c r="D11" s="174" t="s">
        <v>172</v>
      </c>
      <c r="E11" s="180" t="str">
        <f aca="false">A6</f>
        <v>[:lahtotiedot :rakennusvaippa :ilmanvuotoluku]</v>
      </c>
      <c r="F11" s="174"/>
      <c r="G11" s="171"/>
      <c r="H11" s="178"/>
      <c r="I11" s="176"/>
    </row>
    <row r="12" customFormat="false" ht="6" hidden="false" customHeight="true" outlineLevel="0" collapsed="false">
      <c r="A12" s="159" t="s">
        <v>173</v>
      </c>
      <c r="C12" s="173"/>
      <c r="D12" s="178"/>
      <c r="E12" s="178"/>
      <c r="F12" s="178"/>
      <c r="G12" s="178"/>
      <c r="H12" s="178"/>
      <c r="I12" s="176"/>
    </row>
    <row r="13" customFormat="false" ht="19.4" hidden="false" customHeight="false" outlineLevel="0" collapsed="false">
      <c r="A13" s="159" t="s">
        <v>174</v>
      </c>
      <c r="C13" s="173"/>
      <c r="D13" s="171"/>
      <c r="E13" s="181" t="s">
        <v>36</v>
      </c>
      <c r="F13" s="181" t="s">
        <v>175</v>
      </c>
      <c r="G13" s="181" t="s">
        <v>176</v>
      </c>
      <c r="H13" s="182" t="s">
        <v>177</v>
      </c>
      <c r="I13" s="176"/>
    </row>
    <row r="14" customFormat="false" ht="12.8" hidden="false" customHeight="false" outlineLevel="0" collapsed="false">
      <c r="A14" s="159" t="s">
        <v>178</v>
      </c>
      <c r="C14" s="173"/>
      <c r="D14" s="171"/>
      <c r="E14" s="183" t="s">
        <v>165</v>
      </c>
      <c r="F14" s="183" t="s">
        <v>179</v>
      </c>
      <c r="G14" s="183" t="s">
        <v>180</v>
      </c>
      <c r="H14" s="184" t="s">
        <v>181</v>
      </c>
      <c r="I14" s="176"/>
    </row>
    <row r="15" customFormat="false" ht="6" hidden="false" customHeight="true" outlineLevel="0" collapsed="false">
      <c r="A15" s="159" t="s">
        <v>182</v>
      </c>
      <c r="C15" s="173"/>
      <c r="D15" s="171"/>
      <c r="E15" s="185"/>
      <c r="F15" s="185"/>
      <c r="G15" s="185"/>
      <c r="H15" s="186"/>
      <c r="I15" s="176"/>
    </row>
    <row r="16" customFormat="false" ht="12.8" hidden="false" customHeight="false" outlineLevel="0" collapsed="false">
      <c r="A16" s="159" t="s">
        <v>183</v>
      </c>
      <c r="C16" s="173"/>
      <c r="D16" s="187" t="s">
        <v>184</v>
      </c>
      <c r="E16" s="188" t="str">
        <f aca="false">A7</f>
        <v>[:lahtotiedot :rakennusvaippa :ulkoseinat :ala]</v>
      </c>
      <c r="F16" s="189" t="str">
        <f aca="false">A8</f>
        <v>[:lahtotiedot :rakennusvaippa :ulkoseinat :U]</v>
      </c>
      <c r="G16" s="190" t="str">
        <f aca="false">A9</f>
        <v>[:lahtotiedot :rakennusvaippa :ulkoseinat :UA]</v>
      </c>
      <c r="H16" s="191" t="str">
        <f aca="false">A10</f>
        <v>[:lahtotiedot :rakennusvaippa :ulkoseinat :osuus-lampohaviosta]</v>
      </c>
      <c r="I16" s="176"/>
    </row>
    <row r="17" customFormat="false" ht="12.8" hidden="false" customHeight="false" outlineLevel="0" collapsed="false">
      <c r="A17" s="159" t="s">
        <v>185</v>
      </c>
      <c r="C17" s="173"/>
      <c r="D17" s="187" t="s">
        <v>186</v>
      </c>
      <c r="E17" s="188" t="str">
        <f aca="false">A11</f>
        <v>[:lahtotiedot :rakennusvaippa :ylapohja :ala]</v>
      </c>
      <c r="F17" s="189" t="str">
        <f aca="false">A12</f>
        <v>[:lahtotiedot :rakennusvaippa :ylapohja :U]</v>
      </c>
      <c r="G17" s="190" t="str">
        <f aca="false">A13</f>
        <v>[:lahtotiedot :rakennusvaippa :ylapohja :UA]</v>
      </c>
      <c r="H17" s="191" t="str">
        <f aca="false">A14</f>
        <v>[:lahtotiedot :rakennusvaippa :ylapohja :osuus-lampohaviosta]</v>
      </c>
      <c r="I17" s="176"/>
    </row>
    <row r="18" customFormat="false" ht="12.8" hidden="false" customHeight="false" outlineLevel="0" collapsed="false">
      <c r="A18" s="159" t="s">
        <v>187</v>
      </c>
      <c r="C18" s="173"/>
      <c r="D18" s="187" t="s">
        <v>188</v>
      </c>
      <c r="E18" s="188" t="str">
        <f aca="false">A15</f>
        <v>[:lahtotiedot :rakennusvaippa :alapohja :ala]</v>
      </c>
      <c r="F18" s="189" t="str">
        <f aca="false">A16</f>
        <v>[:lahtotiedot :rakennusvaippa :alapohja :U]</v>
      </c>
      <c r="G18" s="190" t="str">
        <f aca="false">A17</f>
        <v>[:lahtotiedot :rakennusvaippa :alapohja :UA]</v>
      </c>
      <c r="H18" s="191" t="str">
        <f aca="false">A18</f>
        <v>[:lahtotiedot :rakennusvaippa :alapohja :osuus-lampohaviosta]</v>
      </c>
      <c r="I18" s="176"/>
    </row>
    <row r="19" customFormat="false" ht="12.8" hidden="false" customHeight="false" outlineLevel="0" collapsed="false">
      <c r="A19" s="159" t="s">
        <v>189</v>
      </c>
      <c r="C19" s="173"/>
      <c r="D19" s="187" t="s">
        <v>190</v>
      </c>
      <c r="E19" s="188" t="str">
        <f aca="false">A19</f>
        <v>[:lahtotiedot :rakennusvaippa :ikkunat :ala]</v>
      </c>
      <c r="F19" s="189" t="str">
        <f aca="false">A20</f>
        <v>[:lahtotiedot :rakennusvaippa :ikkunat :U]</v>
      </c>
      <c r="G19" s="190" t="str">
        <f aca="false">A21</f>
        <v>[:lahtotiedot :rakennusvaippa :ikkunat :UA]</v>
      </c>
      <c r="H19" s="191" t="str">
        <f aca="false">A22</f>
        <v>[:lahtotiedot :rakennusvaippa :ikkunat :osuus-lampohaviosta]</v>
      </c>
      <c r="I19" s="176"/>
    </row>
    <row r="20" customFormat="false" ht="12.8" hidden="false" customHeight="false" outlineLevel="0" collapsed="false">
      <c r="A20" s="159" t="s">
        <v>191</v>
      </c>
      <c r="C20" s="173"/>
      <c r="D20" s="187" t="s">
        <v>192</v>
      </c>
      <c r="E20" s="188" t="str">
        <f aca="false">A23</f>
        <v>[:lahtotiedot :rakennusvaippa :ulkoovet :ala]</v>
      </c>
      <c r="F20" s="189" t="str">
        <f aca="false">A24</f>
        <v>[:lahtotiedot :rakennusvaippa :ulkoovet :U]</v>
      </c>
      <c r="G20" s="190" t="str">
        <f aca="false">A25</f>
        <v>[:lahtotiedot :rakennusvaippa :ulkoovet :UA]</v>
      </c>
      <c r="H20" s="191" t="str">
        <f aca="false">A26</f>
        <v>[:lahtotiedot :rakennusvaippa :ulkoovet :osuus-lampohaviosta]</v>
      </c>
      <c r="I20" s="176"/>
    </row>
    <row r="21" customFormat="false" ht="12.8" hidden="false" customHeight="false" outlineLevel="0" collapsed="false">
      <c r="A21" s="159" t="s">
        <v>193</v>
      </c>
      <c r="C21" s="173"/>
      <c r="D21" s="187" t="s">
        <v>194</v>
      </c>
      <c r="E21" s="192" t="s">
        <v>108</v>
      </c>
      <c r="F21" s="192" t="s">
        <v>108</v>
      </c>
      <c r="G21" s="188" t="str">
        <f aca="false">A27</f>
        <v>[:lahtotiedot :rakennusvaippa :kylmasillat-UA]</v>
      </c>
      <c r="H21" s="191" t="str">
        <f aca="false">A28</f>
        <v>[:lahtotiedot :rakennusvaippa :kylmasillat-osuus-lampohaviosta]</v>
      </c>
      <c r="I21" s="176"/>
    </row>
    <row r="22" customFormat="false" ht="6" hidden="false" customHeight="true" outlineLevel="0" collapsed="false">
      <c r="A22" s="159" t="s">
        <v>195</v>
      </c>
      <c r="C22" s="173"/>
      <c r="D22" s="178"/>
      <c r="E22" s="178"/>
      <c r="F22" s="178"/>
      <c r="G22" s="178"/>
      <c r="H22" s="178"/>
      <c r="I22" s="176"/>
    </row>
    <row r="23" customFormat="false" ht="12.8" hidden="false" customHeight="false" outlineLevel="0" collapsed="false">
      <c r="A23" s="159" t="s">
        <v>196</v>
      </c>
      <c r="B23" s="85"/>
      <c r="C23" s="167"/>
      <c r="D23" s="193" t="s">
        <v>197</v>
      </c>
      <c r="E23" s="168"/>
      <c r="F23" s="168"/>
      <c r="G23" s="168"/>
      <c r="H23" s="168"/>
      <c r="I23" s="169"/>
    </row>
    <row r="24" customFormat="false" ht="6" hidden="false" customHeight="true" outlineLevel="0" collapsed="false">
      <c r="A24" s="159" t="s">
        <v>198</v>
      </c>
      <c r="C24" s="173"/>
      <c r="D24" s="178"/>
      <c r="E24" s="178"/>
      <c r="F24" s="178"/>
      <c r="G24" s="178"/>
      <c r="H24" s="178"/>
      <c r="I24" s="176"/>
    </row>
    <row r="25" customFormat="false" ht="14.9" hidden="false" customHeight="false" outlineLevel="0" collapsed="false">
      <c r="A25" s="159" t="s">
        <v>199</v>
      </c>
      <c r="C25" s="173"/>
      <c r="D25" s="171"/>
      <c r="E25" s="181" t="s">
        <v>36</v>
      </c>
      <c r="F25" s="181" t="s">
        <v>175</v>
      </c>
      <c r="G25" s="194" t="s">
        <v>200</v>
      </c>
      <c r="H25" s="195"/>
      <c r="I25" s="176"/>
      <c r="L25" s="166"/>
    </row>
    <row r="26" customFormat="false" ht="12.8" hidden="false" customHeight="false" outlineLevel="0" collapsed="false">
      <c r="A26" s="159" t="s">
        <v>201</v>
      </c>
      <c r="C26" s="173"/>
      <c r="D26" s="171"/>
      <c r="E26" s="183" t="s">
        <v>165</v>
      </c>
      <c r="F26" s="183" t="s">
        <v>179</v>
      </c>
      <c r="G26" s="183" t="s">
        <v>108</v>
      </c>
      <c r="H26" s="195"/>
      <c r="I26" s="176"/>
    </row>
    <row r="27" customFormat="false" ht="6" hidden="false" customHeight="true" outlineLevel="0" collapsed="false">
      <c r="A27" s="159" t="s">
        <v>202</v>
      </c>
      <c r="C27" s="173"/>
      <c r="D27" s="171"/>
      <c r="E27" s="181"/>
      <c r="F27" s="181"/>
      <c r="G27" s="181"/>
      <c r="H27" s="195"/>
      <c r="I27" s="176"/>
    </row>
    <row r="28" customFormat="false" ht="12.8" hidden="false" customHeight="false" outlineLevel="0" collapsed="false">
      <c r="A28" s="159" t="s">
        <v>203</v>
      </c>
      <c r="C28" s="173"/>
      <c r="D28" s="196" t="s">
        <v>204</v>
      </c>
      <c r="E28" s="188" t="str">
        <f aca="false">A29</f>
        <v>[:lahtotiedot :ikkunat :pohjoinen :ala]</v>
      </c>
      <c r="F28" s="189" t="str">
        <f aca="false">A30</f>
        <v>[:lahtotiedot :ikkunat :pohjoinen :U]</v>
      </c>
      <c r="G28" s="189" t="str">
        <f aca="false">A31</f>
        <v>[:lahtotiedot :ikkunat :pohjoinen :g-ks]</v>
      </c>
      <c r="H28" s="195"/>
      <c r="I28" s="176"/>
    </row>
    <row r="29" customFormat="false" ht="12.8" hidden="false" customHeight="false" outlineLevel="0" collapsed="false">
      <c r="A29" s="159" t="s">
        <v>205</v>
      </c>
      <c r="C29" s="173"/>
      <c r="D29" s="196" t="s">
        <v>206</v>
      </c>
      <c r="E29" s="188" t="str">
        <f aca="false">A32</f>
        <v>[:lahtotiedot :ikkunat :koillinen :ala]</v>
      </c>
      <c r="F29" s="189" t="str">
        <f aca="false">A33</f>
        <v>[:lahtotiedot :ikkunat :koillinen :U]</v>
      </c>
      <c r="G29" s="189" t="str">
        <f aca="false">A34</f>
        <v>[:lahtotiedot :ikkunat :koillinen :g-ks]</v>
      </c>
      <c r="H29" s="195"/>
      <c r="I29" s="176"/>
    </row>
    <row r="30" customFormat="false" ht="12.8" hidden="false" customHeight="false" outlineLevel="0" collapsed="false">
      <c r="A30" s="159" t="s">
        <v>207</v>
      </c>
      <c r="C30" s="173"/>
      <c r="D30" s="196" t="s">
        <v>208</v>
      </c>
      <c r="E30" s="188" t="str">
        <f aca="false">A35</f>
        <v>[:lahtotiedot :ikkunat :ita :ala]</v>
      </c>
      <c r="F30" s="189" t="str">
        <f aca="false">A36</f>
        <v>[:lahtotiedot :ikkunat :ita :U]</v>
      </c>
      <c r="G30" s="189" t="str">
        <f aca="false">A37</f>
        <v>[:lahtotiedot :ikkunat :ita :g-ks]</v>
      </c>
      <c r="H30" s="195"/>
      <c r="I30" s="176"/>
    </row>
    <row r="31" customFormat="false" ht="12.8" hidden="false" customHeight="false" outlineLevel="0" collapsed="false">
      <c r="A31" s="159" t="s">
        <v>209</v>
      </c>
      <c r="C31" s="173"/>
      <c r="D31" s="196" t="s">
        <v>210</v>
      </c>
      <c r="E31" s="188" t="str">
        <f aca="false">A38</f>
        <v>[:lahtotiedot :ikkunat :kaakko :ala]</v>
      </c>
      <c r="F31" s="189" t="str">
        <f aca="false">A39</f>
        <v>[:lahtotiedot :ikkunat :kaakko :U]</v>
      </c>
      <c r="G31" s="189" t="str">
        <f aca="false">A40</f>
        <v>[:lahtotiedot :ikkunat :kaakko :g-ks]</v>
      </c>
      <c r="H31" s="195"/>
      <c r="I31" s="176"/>
    </row>
    <row r="32" customFormat="false" ht="12.8" hidden="false" customHeight="false" outlineLevel="0" collapsed="false">
      <c r="A32" s="159" t="s">
        <v>211</v>
      </c>
      <c r="C32" s="173"/>
      <c r="D32" s="196" t="s">
        <v>212</v>
      </c>
      <c r="E32" s="188" t="str">
        <f aca="false">A41</f>
        <v>[:lahtotiedot :ikkunat :etela :ala]</v>
      </c>
      <c r="F32" s="189" t="str">
        <f aca="false">A42</f>
        <v>[:lahtotiedot :ikkunat :etela :U]</v>
      </c>
      <c r="G32" s="189" t="str">
        <f aca="false">A43</f>
        <v>[:lahtotiedot :ikkunat :etela :g-ks]</v>
      </c>
      <c r="H32" s="195"/>
      <c r="I32" s="176"/>
    </row>
    <row r="33" customFormat="false" ht="12.8" hidden="false" customHeight="false" outlineLevel="0" collapsed="false">
      <c r="A33" s="159" t="s">
        <v>213</v>
      </c>
      <c r="C33" s="173"/>
      <c r="D33" s="196" t="s">
        <v>214</v>
      </c>
      <c r="E33" s="188" t="str">
        <f aca="false">A44</f>
        <v>[:lahtotiedot :ikkunat :lounas :ala]</v>
      </c>
      <c r="F33" s="189" t="str">
        <f aca="false">A45</f>
        <v>[:lahtotiedot :ikkunat :lounas :U]</v>
      </c>
      <c r="G33" s="189" t="str">
        <f aca="false">A46</f>
        <v>[:lahtotiedot :ikkunat :lounas :g-ks]</v>
      </c>
      <c r="H33" s="195"/>
      <c r="I33" s="176"/>
    </row>
    <row r="34" customFormat="false" ht="12.8" hidden="false" customHeight="false" outlineLevel="0" collapsed="false">
      <c r="A34" s="159" t="s">
        <v>215</v>
      </c>
      <c r="C34" s="173"/>
      <c r="D34" s="196" t="s">
        <v>216</v>
      </c>
      <c r="E34" s="188" t="str">
        <f aca="false">A47</f>
        <v>[:lahtotiedot :ikkunat :lansi :ala]</v>
      </c>
      <c r="F34" s="189" t="str">
        <f aca="false">A48</f>
        <v>[:lahtotiedot :ikkunat :lansi :U]</v>
      </c>
      <c r="G34" s="189" t="str">
        <f aca="false">A49</f>
        <v>[:lahtotiedot :ikkunat :lansi :g-ks]</v>
      </c>
      <c r="H34" s="195"/>
      <c r="I34" s="176"/>
    </row>
    <row r="35" customFormat="false" ht="12.8" hidden="false" customHeight="false" outlineLevel="0" collapsed="false">
      <c r="A35" s="159" t="s">
        <v>217</v>
      </c>
      <c r="C35" s="173"/>
      <c r="D35" s="196" t="s">
        <v>218</v>
      </c>
      <c r="E35" s="188" t="str">
        <f aca="false">A50</f>
        <v>[:lahtotiedot :ikkunat :luode :ala]</v>
      </c>
      <c r="F35" s="189" t="str">
        <f aca="false">A51</f>
        <v>[:lahtotiedot :ikkunat :luode :U]</v>
      </c>
      <c r="G35" s="189" t="str">
        <f aca="false">A52</f>
        <v>[:lahtotiedot :ikkunat :luode :g-ks]</v>
      </c>
      <c r="H35" s="195"/>
      <c r="I35" s="176"/>
    </row>
    <row r="36" customFormat="false" ht="6" hidden="false" customHeight="true" outlineLevel="0" collapsed="false">
      <c r="A36" s="159" t="s">
        <v>219</v>
      </c>
      <c r="C36" s="173"/>
      <c r="D36" s="178"/>
      <c r="E36" s="178"/>
      <c r="F36" s="178"/>
      <c r="G36" s="197" t="s">
        <v>220</v>
      </c>
      <c r="H36" s="178"/>
      <c r="I36" s="176"/>
    </row>
    <row r="37" customFormat="false" ht="12.8" hidden="false" customHeight="false" outlineLevel="0" collapsed="false">
      <c r="A37" s="159" t="s">
        <v>221</v>
      </c>
      <c r="B37" s="85"/>
      <c r="C37" s="167"/>
      <c r="D37" s="198" t="s">
        <v>222</v>
      </c>
      <c r="E37" s="168"/>
      <c r="F37" s="168"/>
      <c r="G37" s="168"/>
      <c r="H37" s="168"/>
      <c r="I37" s="169"/>
      <c r="L37" s="199"/>
    </row>
    <row r="38" customFormat="false" ht="6" hidden="false" customHeight="true" outlineLevel="0" collapsed="false">
      <c r="A38" s="159" t="s">
        <v>223</v>
      </c>
      <c r="C38" s="173"/>
      <c r="D38" s="178"/>
      <c r="E38" s="178"/>
      <c r="F38" s="178"/>
      <c r="G38" s="178"/>
      <c r="H38" s="178"/>
      <c r="I38" s="176"/>
    </row>
    <row r="39" customFormat="false" ht="12.8" hidden="false" customHeight="false" outlineLevel="0" collapsed="false">
      <c r="A39" s="159" t="s">
        <v>224</v>
      </c>
      <c r="C39" s="173"/>
      <c r="D39" s="196" t="s">
        <v>225</v>
      </c>
      <c r="E39" s="200" t="str">
        <f aca="false">A54</f>
        <v>[:lahtotiedot :ilmanvaihto :label-sv]</v>
      </c>
      <c r="F39" s="200"/>
      <c r="G39" s="200"/>
      <c r="H39" s="200"/>
      <c r="I39" s="176"/>
      <c r="K39" s="26"/>
    </row>
    <row r="40" customFormat="false" ht="6" hidden="false" customHeight="true" outlineLevel="0" collapsed="false">
      <c r="A40" s="159" t="s">
        <v>226</v>
      </c>
      <c r="C40" s="173"/>
      <c r="D40" s="178"/>
      <c r="E40" s="178"/>
      <c r="F40" s="178"/>
      <c r="G40" s="178"/>
      <c r="H40" s="178"/>
      <c r="I40" s="176"/>
    </row>
    <row r="41" customFormat="false" ht="12.8" hidden="false" customHeight="false" outlineLevel="0" collapsed="false">
      <c r="A41" s="159" t="s">
        <v>227</v>
      </c>
      <c r="C41" s="173"/>
      <c r="D41" s="171"/>
      <c r="E41" s="201" t="s">
        <v>228</v>
      </c>
      <c r="F41" s="202" t="s">
        <v>229</v>
      </c>
      <c r="G41" s="202" t="s">
        <v>230</v>
      </c>
      <c r="H41" s="202" t="s">
        <v>231</v>
      </c>
      <c r="I41" s="176"/>
      <c r="K41" s="26"/>
    </row>
    <row r="42" customFormat="false" ht="12.8" hidden="false" customHeight="false" outlineLevel="0" collapsed="false">
      <c r="A42" s="159" t="s">
        <v>232</v>
      </c>
      <c r="C42" s="173"/>
      <c r="D42" s="171"/>
      <c r="E42" s="201" t="s">
        <v>233</v>
      </c>
      <c r="F42" s="202" t="s">
        <v>234</v>
      </c>
      <c r="G42" s="202" t="s">
        <v>235</v>
      </c>
      <c r="H42" s="203"/>
      <c r="I42" s="176"/>
      <c r="K42" s="26"/>
    </row>
    <row r="43" customFormat="false" ht="12.8" hidden="false" customHeight="false" outlineLevel="0" collapsed="false">
      <c r="A43" s="159" t="s">
        <v>236</v>
      </c>
      <c r="C43" s="173"/>
      <c r="D43" s="171"/>
      <c r="E43" s="183" t="s">
        <v>237</v>
      </c>
      <c r="F43" s="183" t="s">
        <v>238</v>
      </c>
      <c r="G43" s="183" t="s">
        <v>108</v>
      </c>
      <c r="H43" s="204" t="s">
        <v>239</v>
      </c>
      <c r="I43" s="176"/>
    </row>
    <row r="44" customFormat="false" ht="6" hidden="false" customHeight="true" outlineLevel="0" collapsed="false">
      <c r="A44" s="159" t="s">
        <v>240</v>
      </c>
      <c r="C44" s="173"/>
      <c r="D44" s="171"/>
      <c r="E44" s="181"/>
      <c r="F44" s="181"/>
      <c r="G44" s="181"/>
      <c r="H44" s="203"/>
      <c r="I44" s="176"/>
    </row>
    <row r="45" customFormat="false" ht="12.8" hidden="false" customHeight="false" outlineLevel="0" collapsed="false">
      <c r="A45" s="159" t="s">
        <v>241</v>
      </c>
      <c r="C45" s="173"/>
      <c r="D45" s="187" t="s">
        <v>242</v>
      </c>
      <c r="E45" s="189" t="str">
        <f aca="false">A55</f>
        <v>[:lahtotiedot :ilmanvaihto :paaiv :tulo-poisto]</v>
      </c>
      <c r="F45" s="189" t="str">
        <f aca="false">A56</f>
        <v>[:lahtotiedot :ilmanvaihto :paaiv :sfp]</v>
      </c>
      <c r="G45" s="205" t="str">
        <f aca="false">A57</f>
        <v>[:lahtotiedot :ilmanvaihto :paaiv :lampotilasuhde]</v>
      </c>
      <c r="H45" s="188" t="str">
        <f aca="false">A58</f>
        <v>[:lahtotiedot :ilmanvaihto :paaiv :jaatymisenesto]</v>
      </c>
      <c r="I45" s="176"/>
    </row>
    <row r="46" customFormat="false" ht="12.8" hidden="false" customHeight="false" outlineLevel="0" collapsed="false">
      <c r="A46" s="159" t="s">
        <v>243</v>
      </c>
      <c r="C46" s="173"/>
      <c r="D46" s="187" t="s">
        <v>244</v>
      </c>
      <c r="E46" s="189" t="str">
        <f aca="false">A59</f>
        <v>[:lahtotiedot :ilmanvaihto :erillispoistot :tulo-poisto]</v>
      </c>
      <c r="F46" s="189" t="str">
        <f aca="false">A60</f>
        <v>[:lahtotiedot :ilmanvaihto :erillispoistot :sfp]</v>
      </c>
      <c r="G46" s="192" t="s">
        <v>108</v>
      </c>
      <c r="H46" s="206" t="s">
        <v>108</v>
      </c>
      <c r="I46" s="176"/>
    </row>
    <row r="47" customFormat="false" ht="12.8" hidden="false" customHeight="false" outlineLevel="0" collapsed="false">
      <c r="A47" s="159" t="s">
        <v>245</v>
      </c>
      <c r="C47" s="173"/>
      <c r="D47" s="207" t="s">
        <v>222</v>
      </c>
      <c r="E47" s="189" t="str">
        <f aca="false">A61</f>
        <v>[:lahtotiedot :ilmanvaihto :ivjarjestelma :tulo-poisto]</v>
      </c>
      <c r="F47" s="189" t="str">
        <f aca="false">A62</f>
        <v>[:lahtotiedot :ilmanvaihto :ivjarjestelma :sfp]</v>
      </c>
      <c r="G47" s="192" t="s">
        <v>108</v>
      </c>
      <c r="H47" s="208" t="s">
        <v>108</v>
      </c>
      <c r="I47" s="176"/>
    </row>
    <row r="48" customFormat="false" ht="6" hidden="false" customHeight="true" outlineLevel="0" collapsed="false">
      <c r="A48" s="159" t="s">
        <v>246</v>
      </c>
      <c r="C48" s="173"/>
      <c r="D48" s="209"/>
      <c r="E48" s="210"/>
      <c r="F48" s="210"/>
      <c r="G48" s="210"/>
      <c r="H48" s="211"/>
      <c r="I48" s="176"/>
    </row>
    <row r="49" customFormat="false" ht="12.8" hidden="false" customHeight="false" outlineLevel="0" collapsed="false">
      <c r="A49" s="212" t="s">
        <v>247</v>
      </c>
      <c r="C49" s="173"/>
      <c r="D49" s="174" t="s">
        <v>248</v>
      </c>
      <c r="F49" s="0"/>
      <c r="G49" s="213" t="str">
        <f aca="false">A63</f>
        <v>[:lahtotiedot :ilmanvaihto :lto-vuosihyotysuhde]</v>
      </c>
      <c r="I49" s="176"/>
    </row>
    <row r="50" customFormat="false" ht="6" hidden="false" customHeight="true" outlineLevel="0" collapsed="false">
      <c r="A50" s="159" t="s">
        <v>249</v>
      </c>
      <c r="C50" s="173"/>
      <c r="D50" s="174"/>
      <c r="E50" s="214"/>
      <c r="F50" s="214"/>
      <c r="G50" s="214"/>
      <c r="H50" s="215"/>
      <c r="I50" s="176"/>
    </row>
    <row r="51" customFormat="false" ht="12.8" hidden="false" customHeight="false" outlineLevel="0" collapsed="false">
      <c r="A51" s="159" t="s">
        <v>250</v>
      </c>
      <c r="B51" s="85"/>
      <c r="C51" s="167"/>
      <c r="D51" s="198" t="s">
        <v>251</v>
      </c>
      <c r="E51" s="168"/>
      <c r="F51" s="168"/>
      <c r="G51" s="168"/>
      <c r="H51" s="168"/>
      <c r="I51" s="169"/>
    </row>
    <row r="52" customFormat="false" ht="6" hidden="false" customHeight="true" outlineLevel="0" collapsed="false">
      <c r="A52" s="159" t="s">
        <v>252</v>
      </c>
      <c r="C52" s="173"/>
      <c r="D52" s="178"/>
      <c r="E52" s="178"/>
      <c r="F52" s="178"/>
      <c r="G52" s="178"/>
      <c r="H52" s="178"/>
      <c r="I52" s="176"/>
    </row>
    <row r="53" customFormat="false" ht="12.8" hidden="false" customHeight="false" outlineLevel="0" collapsed="false">
      <c r="A53" s="159" t="s">
        <v>91</v>
      </c>
      <c r="C53" s="173"/>
      <c r="D53" s="174" t="s">
        <v>253</v>
      </c>
      <c r="E53" s="200" t="str">
        <f aca="false">A65</f>
        <v>[:lahtotiedot :lammitys :label-sv]</v>
      </c>
      <c r="F53" s="200"/>
      <c r="G53" s="200"/>
      <c r="H53" s="200"/>
      <c r="I53" s="176"/>
    </row>
    <row r="54" customFormat="false" ht="6" hidden="false" customHeight="true" outlineLevel="0" collapsed="false">
      <c r="A54" s="159" t="s">
        <v>93</v>
      </c>
      <c r="C54" s="173"/>
      <c r="D54" s="178"/>
      <c r="E54" s="178"/>
      <c r="F54" s="178"/>
      <c r="G54" s="178"/>
      <c r="H54" s="178"/>
      <c r="I54" s="176"/>
    </row>
    <row r="55" customFormat="false" ht="14.25" hidden="false" customHeight="true" outlineLevel="0" collapsed="false">
      <c r="A55" s="159" t="s">
        <v>254</v>
      </c>
      <c r="C55" s="173"/>
      <c r="D55" s="216"/>
      <c r="E55" s="181" t="s">
        <v>255</v>
      </c>
      <c r="F55" s="217" t="s">
        <v>255</v>
      </c>
      <c r="G55" s="181" t="s">
        <v>256</v>
      </c>
      <c r="H55" s="203" t="s">
        <v>257</v>
      </c>
      <c r="I55" s="176"/>
    </row>
    <row r="56" customFormat="false" ht="12.8" hidden="false" customHeight="false" outlineLevel="0" collapsed="false">
      <c r="A56" s="159" t="s">
        <v>258</v>
      </c>
      <c r="C56" s="173"/>
      <c r="D56" s="171"/>
      <c r="E56" s="181" t="s">
        <v>259</v>
      </c>
      <c r="F56" s="217" t="s">
        <v>260</v>
      </c>
      <c r="G56" s="181"/>
      <c r="H56" s="203" t="s">
        <v>261</v>
      </c>
      <c r="I56" s="176"/>
    </row>
    <row r="57" customFormat="false" ht="12.8" hidden="false" customHeight="false" outlineLevel="0" collapsed="false">
      <c r="A57" s="159" t="s">
        <v>262</v>
      </c>
      <c r="C57" s="173"/>
      <c r="D57" s="171"/>
      <c r="E57" s="181" t="s">
        <v>108</v>
      </c>
      <c r="F57" s="181" t="s">
        <v>108</v>
      </c>
      <c r="G57" s="181" t="s">
        <v>108</v>
      </c>
      <c r="H57" s="184" t="s">
        <v>107</v>
      </c>
      <c r="I57" s="176"/>
    </row>
    <row r="58" customFormat="false" ht="6" hidden="false" customHeight="true" outlineLevel="0" collapsed="false">
      <c r="A58" s="159" t="s">
        <v>263</v>
      </c>
      <c r="C58" s="173"/>
      <c r="D58" s="171"/>
      <c r="E58" s="181"/>
      <c r="F58" s="181"/>
      <c r="G58" s="181"/>
      <c r="H58" s="184"/>
      <c r="I58" s="176"/>
    </row>
    <row r="59" customFormat="false" ht="12.8" hidden="false" customHeight="false" outlineLevel="0" collapsed="false">
      <c r="A59" s="159" t="s">
        <v>264</v>
      </c>
      <c r="C59" s="173"/>
      <c r="D59" s="174" t="s">
        <v>265</v>
      </c>
      <c r="E59" s="205" t="str">
        <f aca="false">A66</f>
        <v>[:lahtotiedot :lammitys :tilat-ja-iv :tuoton-hyotysuhde]</v>
      </c>
      <c r="F59" s="205" t="str">
        <f aca="false">A67</f>
        <v>[:lahtotiedot :lammitys :tilat-ja-iv :jaon-hyotysuhde]</v>
      </c>
      <c r="G59" s="188" t="str">
        <f aca="false">A68</f>
        <v>[:lahtotiedot :lammitys :tilat-ja-iv :lampokerroin]</v>
      </c>
      <c r="H59" s="188" t="str">
        <f aca="false">A69</f>
        <v>[:lahtotiedot :lammitys :tilat-ja-iv :apulaitteet]</v>
      </c>
      <c r="I59" s="176"/>
      <c r="N59" s="166"/>
    </row>
    <row r="60" customFormat="false" ht="12.8" hidden="false" customHeight="false" outlineLevel="0" collapsed="false">
      <c r="A60" s="159" t="s">
        <v>266</v>
      </c>
      <c r="C60" s="173"/>
      <c r="D60" s="174" t="s">
        <v>267</v>
      </c>
      <c r="E60" s="205" t="str">
        <f aca="false">A70</f>
        <v>[:lahtotiedot :lammitys :lammin-kayttovesi :tuoton-hyotysuhde]</v>
      </c>
      <c r="F60" s="218" t="str">
        <f aca="false">A71</f>
        <v>[:lahtotiedot :lammitys :lammin-kayttovesi :jaon-hyotysuhde]</v>
      </c>
      <c r="G60" s="188" t="str">
        <f aca="false">A72</f>
        <v>[:lahtotiedot :lammitys :lammin-kayttovesi :lampokerroin]</v>
      </c>
      <c r="H60" s="188" t="str">
        <f aca="false">A73</f>
        <v>[:lahtotiedot :lammitys :lammin-kayttovesi :apulaitteet]</v>
      </c>
      <c r="I60" s="176"/>
    </row>
    <row r="61" customFormat="false" ht="6" hidden="false" customHeight="true" outlineLevel="0" collapsed="false">
      <c r="A61" s="159" t="s">
        <v>268</v>
      </c>
      <c r="C61" s="173"/>
      <c r="D61" s="174"/>
      <c r="E61" s="219"/>
      <c r="F61" s="219"/>
      <c r="G61" s="219"/>
      <c r="H61" s="219"/>
      <c r="I61" s="176"/>
    </row>
    <row r="62" customFormat="false" ht="12.75" hidden="false" customHeight="true" outlineLevel="0" collapsed="false">
      <c r="A62" s="159" t="s">
        <v>269</v>
      </c>
      <c r="C62" s="173"/>
      <c r="D62" s="220" t="s">
        <v>270</v>
      </c>
      <c r="E62" s="174"/>
      <c r="F62" s="174"/>
      <c r="G62" s="174"/>
      <c r="H62" s="174"/>
      <c r="I62" s="176"/>
    </row>
    <row r="63" customFormat="false" ht="12.75" hidden="false" customHeight="true" outlineLevel="0" collapsed="false">
      <c r="A63" s="159" t="s">
        <v>271</v>
      </c>
      <c r="C63" s="173"/>
      <c r="D63" s="220" t="s">
        <v>272</v>
      </c>
      <c r="E63" s="174"/>
      <c r="F63" s="174"/>
      <c r="G63" s="174"/>
      <c r="H63" s="174"/>
      <c r="I63" s="176"/>
    </row>
    <row r="64" customFormat="false" ht="6" hidden="false" customHeight="true" outlineLevel="0" collapsed="false">
      <c r="A64" s="159" t="s">
        <v>88</v>
      </c>
      <c r="C64" s="173"/>
      <c r="D64" s="174"/>
      <c r="E64" s="178"/>
      <c r="F64" s="178"/>
      <c r="G64" s="178"/>
      <c r="H64" s="178"/>
      <c r="I64" s="176"/>
    </row>
    <row r="65" customFormat="false" ht="12.75" hidden="false" customHeight="true" outlineLevel="0" collapsed="false">
      <c r="A65" s="159" t="s">
        <v>90</v>
      </c>
      <c r="C65" s="173"/>
      <c r="D65" s="171"/>
      <c r="E65" s="203" t="s">
        <v>273</v>
      </c>
      <c r="F65" s="181" t="s">
        <v>274</v>
      </c>
      <c r="G65" s="181"/>
      <c r="H65" s="178"/>
      <c r="I65" s="176"/>
    </row>
    <row r="66" customFormat="false" ht="12.8" hidden="false" customHeight="false" outlineLevel="0" collapsed="false">
      <c r="A66" s="159" t="s">
        <v>275</v>
      </c>
      <c r="C66" s="173"/>
      <c r="D66" s="171"/>
      <c r="E66" s="184" t="s">
        <v>276</v>
      </c>
      <c r="F66" s="183" t="s">
        <v>277</v>
      </c>
      <c r="G66" s="181"/>
      <c r="H66" s="178"/>
      <c r="I66" s="176"/>
    </row>
    <row r="67" customFormat="false" ht="6" hidden="false" customHeight="true" outlineLevel="0" collapsed="false">
      <c r="A67" s="159" t="s">
        <v>278</v>
      </c>
      <c r="C67" s="173"/>
      <c r="D67" s="171"/>
      <c r="E67" s="203"/>
      <c r="F67" s="181"/>
      <c r="G67" s="181"/>
      <c r="H67" s="178"/>
      <c r="I67" s="176"/>
    </row>
    <row r="68" customFormat="false" ht="12.75" hidden="false" customHeight="true" outlineLevel="0" collapsed="false">
      <c r="A68" s="159" t="s">
        <v>279</v>
      </c>
      <c r="C68" s="173"/>
      <c r="D68" s="174" t="s">
        <v>280</v>
      </c>
      <c r="E68" s="221" t="str">
        <f aca="false">A74</f>
        <v>[:lahtotiedot :lammitys :takka :maara]</v>
      </c>
      <c r="F68" s="221" t="str">
        <f aca="false">A75</f>
        <v>[:lahtotiedot :lammitys :takka :tuotto]</v>
      </c>
      <c r="G68" s="181"/>
      <c r="H68" s="178"/>
      <c r="I68" s="176"/>
    </row>
    <row r="69" customFormat="false" ht="12.8" hidden="false" customHeight="false" outlineLevel="0" collapsed="false">
      <c r="A69" s="159" t="s">
        <v>281</v>
      </c>
      <c r="C69" s="173"/>
      <c r="D69" s="174" t="s">
        <v>282</v>
      </c>
      <c r="E69" s="221" t="str">
        <f aca="false">A76</f>
        <v>[:lahtotiedot :lammitys :ilmalampopumppu :maara]</v>
      </c>
      <c r="F69" s="221" t="str">
        <f aca="false">A77</f>
        <v>[:lahtotiedot :lammitys :ilmalampopumppu :tuotto]</v>
      </c>
      <c r="G69" s="181"/>
      <c r="H69" s="178"/>
      <c r="I69" s="176"/>
    </row>
    <row r="70" customFormat="false" ht="6" hidden="false" customHeight="true" outlineLevel="0" collapsed="false">
      <c r="A70" s="159" t="s">
        <v>283</v>
      </c>
      <c r="C70" s="173"/>
      <c r="D70" s="178"/>
      <c r="E70" s="178"/>
      <c r="F70" s="178"/>
      <c r="G70" s="178"/>
      <c r="H70" s="178"/>
      <c r="I70" s="176"/>
    </row>
    <row r="71" customFormat="false" ht="12.8" hidden="false" customHeight="false" outlineLevel="0" collapsed="false">
      <c r="A71" s="159" t="s">
        <v>284</v>
      </c>
      <c r="B71" s="85"/>
      <c r="C71" s="167"/>
      <c r="D71" s="94" t="s">
        <v>285</v>
      </c>
      <c r="E71" s="168"/>
      <c r="F71" s="168"/>
      <c r="G71" s="168"/>
      <c r="H71" s="168"/>
      <c r="I71" s="169"/>
    </row>
    <row r="72" customFormat="false" ht="6" hidden="false" customHeight="true" outlineLevel="0" collapsed="false">
      <c r="A72" s="159" t="s">
        <v>286</v>
      </c>
      <c r="C72" s="173"/>
      <c r="D72" s="178"/>
      <c r="E72" s="178"/>
      <c r="F72" s="178"/>
      <c r="G72" s="178"/>
      <c r="H72" s="178"/>
      <c r="I72" s="176"/>
    </row>
    <row r="73" customFormat="false" ht="12.8" hidden="false" customHeight="false" outlineLevel="0" collapsed="false">
      <c r="A73" s="159" t="s">
        <v>287</v>
      </c>
      <c r="C73" s="173"/>
      <c r="D73" s="171"/>
      <c r="E73" s="222" t="s">
        <v>288</v>
      </c>
      <c r="F73" s="223"/>
      <c r="G73" s="223"/>
      <c r="H73" s="178"/>
      <c r="I73" s="176"/>
    </row>
    <row r="74" customFormat="false" ht="12.8" hidden="false" customHeight="false" outlineLevel="0" collapsed="false">
      <c r="A74" s="159" t="s">
        <v>289</v>
      </c>
      <c r="C74" s="173"/>
      <c r="D74" s="171"/>
      <c r="E74" s="184" t="s">
        <v>108</v>
      </c>
      <c r="F74" s="224"/>
      <c r="G74" s="223"/>
      <c r="H74" s="178"/>
      <c r="I74" s="176"/>
    </row>
    <row r="75" customFormat="false" ht="6" hidden="false" customHeight="true" outlineLevel="0" collapsed="false">
      <c r="A75" s="159" t="s">
        <v>290</v>
      </c>
      <c r="C75" s="173"/>
      <c r="D75" s="171"/>
      <c r="E75" s="203"/>
      <c r="F75" s="223"/>
      <c r="G75" s="223"/>
      <c r="H75" s="178"/>
      <c r="I75" s="176"/>
    </row>
    <row r="76" customFormat="false" ht="12.8" hidden="false" customHeight="false" outlineLevel="0" collapsed="false">
      <c r="A76" s="159" t="s">
        <v>291</v>
      </c>
      <c r="C76" s="173"/>
      <c r="D76" s="174" t="s">
        <v>285</v>
      </c>
      <c r="E76" s="188" t="str">
        <f aca="false">A78</f>
        <v>[:lahtotiedot :jaahdytysjarjestelma :jaahdytyskauden-painotettu-kylmakerroin]</v>
      </c>
      <c r="F76" s="219"/>
      <c r="G76" s="223"/>
      <c r="H76" s="178"/>
      <c r="I76" s="176"/>
      <c r="L76" s="199"/>
    </row>
    <row r="77" customFormat="false" ht="6" hidden="false" customHeight="true" outlineLevel="0" collapsed="false">
      <c r="A77" s="159" t="s">
        <v>292</v>
      </c>
      <c r="C77" s="173"/>
      <c r="D77" s="178"/>
      <c r="E77" s="178"/>
      <c r="F77" s="178"/>
      <c r="G77" s="178"/>
      <c r="H77" s="178"/>
      <c r="I77" s="176"/>
    </row>
    <row r="78" customFormat="false" ht="12.8" hidden="false" customHeight="false" outlineLevel="0" collapsed="false">
      <c r="A78" s="159" t="s">
        <v>293</v>
      </c>
      <c r="B78" s="85"/>
      <c r="C78" s="167"/>
      <c r="D78" s="94" t="s">
        <v>294</v>
      </c>
      <c r="E78" s="168"/>
      <c r="F78" s="168"/>
      <c r="G78" s="168"/>
      <c r="H78" s="168"/>
      <c r="I78" s="169"/>
    </row>
    <row r="79" customFormat="false" ht="6" hidden="false" customHeight="true" outlineLevel="0" collapsed="false">
      <c r="A79" s="159" t="s">
        <v>295</v>
      </c>
      <c r="C79" s="173"/>
      <c r="D79" s="178"/>
      <c r="E79" s="178"/>
      <c r="F79" s="178"/>
      <c r="G79" s="178"/>
      <c r="H79" s="178"/>
      <c r="I79" s="176"/>
    </row>
    <row r="80" customFormat="false" ht="12.75" hidden="false" customHeight="true" outlineLevel="0" collapsed="false">
      <c r="A80" s="159" t="s">
        <v>296</v>
      </c>
      <c r="C80" s="173"/>
      <c r="D80" s="178"/>
      <c r="E80" s="181" t="s">
        <v>297</v>
      </c>
      <c r="F80" s="225" t="s">
        <v>298</v>
      </c>
      <c r="G80" s="178"/>
      <c r="H80" s="178"/>
      <c r="I80" s="176"/>
    </row>
    <row r="81" customFormat="false" ht="12.8" hidden="false" customHeight="false" outlineLevel="0" collapsed="false">
      <c r="A81" s="159" t="s">
        <v>299</v>
      </c>
      <c r="C81" s="173"/>
      <c r="D81" s="171"/>
      <c r="E81" s="183" t="s">
        <v>300</v>
      </c>
      <c r="F81" s="184" t="s">
        <v>107</v>
      </c>
      <c r="G81" s="178"/>
      <c r="H81" s="178"/>
      <c r="I81" s="176"/>
      <c r="L81" s="199"/>
    </row>
    <row r="82" customFormat="false" ht="6" hidden="false" customHeight="true" outlineLevel="0" collapsed="false">
      <c r="A82" s="159" t="s">
        <v>301</v>
      </c>
      <c r="C82" s="173"/>
      <c r="D82" s="171"/>
      <c r="E82" s="181"/>
      <c r="F82" s="203"/>
      <c r="G82" s="178"/>
      <c r="H82" s="178"/>
      <c r="I82" s="176"/>
    </row>
    <row r="83" customFormat="false" ht="12.8" hidden="false" customHeight="false" outlineLevel="0" collapsed="false">
      <c r="A83" s="159" t="s">
        <v>302</v>
      </c>
      <c r="C83" s="173"/>
      <c r="D83" s="174" t="s">
        <v>294</v>
      </c>
      <c r="E83" s="221" t="str">
        <f aca="false">A79</f>
        <v>[:lahtotiedot :lkvn-kaytto :ominaiskulutus]</v>
      </c>
      <c r="F83" s="221" t="str">
        <f aca="false">A80</f>
        <v>[:lahtotiedot :lkvn-kaytto :lammitysenergian-nettotarve]</v>
      </c>
      <c r="G83" s="178"/>
      <c r="H83" s="178"/>
      <c r="I83" s="176"/>
    </row>
    <row r="84" customFormat="false" ht="6" hidden="false" customHeight="true" outlineLevel="0" collapsed="false">
      <c r="A84" s="159" t="s">
        <v>303</v>
      </c>
      <c r="C84" s="173"/>
      <c r="D84" s="178"/>
      <c r="E84" s="178"/>
      <c r="F84" s="178"/>
      <c r="G84" s="178"/>
      <c r="H84" s="178"/>
      <c r="I84" s="176"/>
    </row>
    <row r="85" customFormat="false" ht="12.8" hidden="false" customHeight="false" outlineLevel="0" collapsed="false">
      <c r="A85" s="159" t="s">
        <v>304</v>
      </c>
      <c r="B85" s="85"/>
      <c r="C85" s="167"/>
      <c r="D85" s="94" t="s">
        <v>305</v>
      </c>
      <c r="E85" s="168"/>
      <c r="F85" s="168"/>
      <c r="G85" s="168"/>
      <c r="H85" s="168"/>
      <c r="I85" s="169"/>
    </row>
    <row r="86" customFormat="false" ht="6" hidden="false" customHeight="true" outlineLevel="0" collapsed="false">
      <c r="A86" s="159" t="s">
        <v>306</v>
      </c>
      <c r="C86" s="173"/>
      <c r="D86" s="178"/>
      <c r="E86" s="178"/>
      <c r="F86" s="178"/>
      <c r="G86" s="178"/>
      <c r="H86" s="178"/>
      <c r="I86" s="176"/>
    </row>
    <row r="87" customFormat="false" ht="12.75" hidden="false" customHeight="true" outlineLevel="0" collapsed="false">
      <c r="A87" s="159" t="s">
        <v>307</v>
      </c>
      <c r="C87" s="173"/>
      <c r="D87" s="171"/>
      <c r="E87" s="203" t="s">
        <v>308</v>
      </c>
      <c r="F87" s="181" t="s">
        <v>309</v>
      </c>
      <c r="G87" s="181" t="s">
        <v>310</v>
      </c>
      <c r="H87" s="203" t="s">
        <v>311</v>
      </c>
      <c r="I87" s="176"/>
    </row>
    <row r="88" customFormat="false" ht="12.8" hidden="false" customHeight="false" outlineLevel="0" collapsed="false">
      <c r="A88" s="159" t="s">
        <v>312</v>
      </c>
      <c r="C88" s="173"/>
      <c r="D88" s="171"/>
      <c r="E88" s="184" t="s">
        <v>108</v>
      </c>
      <c r="F88" s="183" t="s">
        <v>313</v>
      </c>
      <c r="G88" s="183" t="s">
        <v>313</v>
      </c>
      <c r="H88" s="184" t="s">
        <v>313</v>
      </c>
      <c r="I88" s="176"/>
    </row>
    <row r="89" customFormat="false" ht="6" hidden="false" customHeight="true" outlineLevel="0" collapsed="false">
      <c r="A89" s="159" t="s">
        <v>314</v>
      </c>
      <c r="C89" s="173"/>
      <c r="D89" s="171"/>
      <c r="E89" s="203"/>
      <c r="F89" s="181"/>
      <c r="G89" s="181"/>
      <c r="H89" s="203"/>
      <c r="I89" s="176"/>
    </row>
    <row r="90" customFormat="false" ht="12.8" hidden="false" customHeight="false" outlineLevel="0" collapsed="false">
      <c r="A90" s="159" t="s">
        <v>315</v>
      </c>
      <c r="C90" s="173"/>
      <c r="D90" s="226"/>
      <c r="E90" s="205" t="str">
        <f aca="false">A81</f>
        <v>#function[solita.etp.service.energiatodistus-pdf/fn--61257]</v>
      </c>
      <c r="F90" s="188" t="str">
        <f aca="false">A82</f>
        <v>#function[solita.etp.service.energiatodistus-pdf/fn--61259]</v>
      </c>
      <c r="G90" s="188" t="str">
        <f aca="false">A83</f>
        <v>#function[solita.etp.service.energiatodistus-pdf/fn--61261]</v>
      </c>
      <c r="H90" s="188" t="str">
        <f aca="false">A84</f>
        <v>#function[solita.etp.service.energiatodistus-pdf/fn--61263]</v>
      </c>
      <c r="I90" s="176"/>
    </row>
    <row r="91" customFormat="false" ht="12.8" hidden="false" customHeight="false" outlineLevel="0" collapsed="false">
      <c r="A91" s="159" t="s">
        <v>316</v>
      </c>
      <c r="C91" s="173"/>
      <c r="D91" s="226"/>
      <c r="E91" s="205" t="str">
        <f aca="false">A85</f>
        <v>#function[solita.etp.service.energiatodistus-pdf/fn--61265]</v>
      </c>
      <c r="F91" s="188" t="str">
        <f aca="false">A86</f>
        <v>#function[solita.etp.service.energiatodistus-pdf/fn--61267]</v>
      </c>
      <c r="G91" s="188" t="str">
        <f aca="false">A87</f>
        <v>#function[solita.etp.service.energiatodistus-pdf/fn--61269]</v>
      </c>
      <c r="H91" s="188" t="str">
        <f aca="false">A88</f>
        <v>#function[solita.etp.service.energiatodistus-pdf/fn--61271]</v>
      </c>
      <c r="I91" s="176"/>
    </row>
    <row r="92" customFormat="false" ht="12.8" hidden="false" customHeight="false" outlineLevel="0" collapsed="false">
      <c r="A92" s="159" t="s">
        <v>317</v>
      </c>
      <c r="C92" s="173"/>
      <c r="D92" s="226"/>
      <c r="E92" s="205" t="str">
        <f aca="false">A89</f>
        <v>#function[solita.etp.service.energiatodistus-pdf/fn--61273]</v>
      </c>
      <c r="F92" s="188" t="str">
        <f aca="false">A90</f>
        <v>#function[solita.etp.service.energiatodistus-pdf/fn--61275]</v>
      </c>
      <c r="G92" s="188" t="str">
        <f aca="false">A91</f>
        <v>#function[solita.etp.service.energiatodistus-pdf/fn--61277]</v>
      </c>
      <c r="H92" s="188" t="str">
        <f aca="false">A92</f>
        <v>#function[solita.etp.service.energiatodistus-pdf/fn--61279]</v>
      </c>
      <c r="I92" s="176"/>
    </row>
    <row r="93" customFormat="false" ht="5.25" hidden="false" customHeight="true" outlineLevel="0" collapsed="false">
      <c r="C93" s="227"/>
      <c r="D93" s="228"/>
      <c r="E93" s="228"/>
      <c r="F93" s="228"/>
      <c r="G93" s="228"/>
      <c r="H93" s="228"/>
      <c r="I93" s="229"/>
    </row>
    <row r="94" customFormat="false" ht="5.25" hidden="false" customHeight="true" outlineLevel="0" collapsed="false"/>
  </sheetData>
  <mergeCells count="5">
    <mergeCell ref="D2:H2"/>
    <mergeCell ref="E5:H6"/>
    <mergeCell ref="F10:F11"/>
    <mergeCell ref="E39:H39"/>
    <mergeCell ref="E53:H53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3">
      <formula>"*"</formula>
    </cfRule>
  </conditionalFormatting>
  <conditionalFormatting sqref="H7 E42">
    <cfRule type="cellIs" priority="3" operator="equal" aboveAverage="0" equalAverage="0" bottom="0" percent="0" rank="0" text="" dxfId="64">
      <formula>"*"</formula>
    </cfRule>
  </conditionalFormatting>
  <conditionalFormatting sqref="F10">
    <cfRule type="cellIs" priority="4" operator="equal" aboveAverage="0" equalAverage="0" bottom="0" percent="0" rank="0" text="" dxfId="65">
      <formula>"*"</formula>
    </cfRule>
  </conditionalFormatting>
  <conditionalFormatting sqref="E13:H13 F14:H15">
    <cfRule type="cellIs" priority="5" operator="equal" aboveAverage="0" equalAverage="0" bottom="0" percent="0" rank="0" text="" dxfId="66">
      <formula>"*"</formula>
    </cfRule>
  </conditionalFormatting>
  <conditionalFormatting sqref="E14:E15">
    <cfRule type="cellIs" priority="6" operator="equal" aboveAverage="0" equalAverage="0" bottom="0" percent="0" rank="0" text="" dxfId="67">
      <formula>"*"</formula>
    </cfRule>
  </conditionalFormatting>
  <conditionalFormatting sqref="E21:F21">
    <cfRule type="cellIs" priority="7" operator="equal" aboveAverage="0" equalAverage="0" bottom="0" percent="0" rank="0" text="" dxfId="68">
      <formula>"*"</formula>
    </cfRule>
  </conditionalFormatting>
  <conditionalFormatting sqref="E5">
    <cfRule type="cellIs" priority="8" operator="equal" aboveAverage="0" equalAverage="0" bottom="0" percent="0" rank="0" text="" dxfId="69">
      <formula>"*"</formula>
    </cfRule>
  </conditionalFormatting>
  <conditionalFormatting sqref="H17:H21">
    <cfRule type="cellIs" priority="9" operator="equal" aboveAverage="0" equalAverage="0" bottom="0" percent="0" rank="0" text="" dxfId="70">
      <formula>"*"</formula>
    </cfRule>
  </conditionalFormatting>
  <conditionalFormatting sqref="G7">
    <cfRule type="cellIs" priority="10" operator="equal" aboveAverage="0" equalAverage="0" bottom="0" percent="0" rank="0" text="" dxfId="71">
      <formula>"*"</formula>
    </cfRule>
  </conditionalFormatting>
  <conditionalFormatting sqref="E7">
    <cfRule type="cellIs" priority="11" operator="equal" aboveAverage="0" equalAverage="0" bottom="0" percent="0" rank="0" text="" dxfId="72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C54:I54 C53 I53 C40:I40 F87:H87 G88:H89 E87:E89 C23 E23:I23 C37 E37:I37 C52:I52 C51 E51:I51">
    <cfRule type="cellIs" priority="12" operator="equal" aboveAverage="0" equalAverage="0" bottom="0" percent="0" rank="0" text="" dxfId="73">
      <formula>"*"</formula>
    </cfRule>
  </conditionalFormatting>
  <conditionalFormatting sqref="E57:E58">
    <cfRule type="cellIs" priority="13" operator="equal" aboveAverage="0" equalAverage="0" bottom="0" percent="0" rank="0" text="" dxfId="74">
      <formula>"*"</formula>
    </cfRule>
  </conditionalFormatting>
  <conditionalFormatting sqref="F57:H58 F81">
    <cfRule type="cellIs" priority="14" operator="equal" aboveAverage="0" equalAverage="0" bottom="0" percent="0" rank="0" text="" dxfId="75">
      <formula>"*"</formula>
    </cfRule>
  </conditionalFormatting>
  <conditionalFormatting sqref="E25:F25 F26:G27">
    <cfRule type="cellIs" priority="15" operator="equal" aboveAverage="0" equalAverage="0" bottom="0" percent="0" rank="0" text="" dxfId="76">
      <formula>"*"</formula>
    </cfRule>
  </conditionalFormatting>
  <conditionalFormatting sqref="E26:E27">
    <cfRule type="cellIs" priority="16" operator="equal" aboveAverage="0" equalAverage="0" bottom="0" percent="0" rank="0" text="" dxfId="77">
      <formula>"*"</formula>
    </cfRule>
  </conditionalFormatting>
  <conditionalFormatting sqref="E55:F55 E56:G56 H55">
    <cfRule type="cellIs" priority="17" operator="equal" aboveAverage="0" equalAverage="0" bottom="0" percent="0" rank="0" text="" dxfId="78">
      <formula>"*"</formula>
    </cfRule>
  </conditionalFormatting>
  <conditionalFormatting sqref="H61">
    <cfRule type="cellIs" priority="18" operator="equal" aboveAverage="0" equalAverage="0" bottom="0" percent="0" rank="0" text="" dxfId="79">
      <formula>"*"</formula>
    </cfRule>
  </conditionalFormatting>
  <conditionalFormatting sqref="G61">
    <cfRule type="cellIs" priority="19" operator="equal" aboveAverage="0" equalAverage="0" bottom="0" percent="0" rank="0" text="" dxfId="80">
      <formula>"*"</formula>
    </cfRule>
  </conditionalFormatting>
  <conditionalFormatting sqref="H42 F44:H44 G43:H43">
    <cfRule type="cellIs" priority="20" operator="equal" aboveAverage="0" equalAverage="0" bottom="0" percent="0" rank="0" text="" dxfId="81">
      <formula>"*"</formula>
    </cfRule>
  </conditionalFormatting>
  <conditionalFormatting sqref="E42:E44">
    <cfRule type="cellIs" priority="21" operator="equal" aboveAverage="0" equalAverage="0" bottom="0" percent="0" rank="0" text="" dxfId="82">
      <formula>"*"</formula>
    </cfRule>
  </conditionalFormatting>
  <conditionalFormatting sqref="F43">
    <cfRule type="cellIs" priority="22" operator="equal" aboveAverage="0" equalAverage="0" bottom="0" percent="0" rank="0" text="" dxfId="83">
      <formula>"*"</formula>
    </cfRule>
  </conditionalFormatting>
  <conditionalFormatting sqref="D61 D64">
    <cfRule type="cellIs" priority="23" operator="equal" aboveAverage="0" equalAverage="0" bottom="0" percent="0" rank="0" text="" dxfId="84">
      <formula>"*"</formula>
    </cfRule>
  </conditionalFormatting>
  <conditionalFormatting sqref="E61:H61">
    <cfRule type="cellIs" priority="24" operator="equal" aboveAverage="0" equalAverage="0" bottom="0" percent="0" rank="0" text="" dxfId="85">
      <formula>"*"</formula>
    </cfRule>
  </conditionalFormatting>
  <conditionalFormatting sqref="F61">
    <cfRule type="cellIs" priority="25" operator="equal" aboveAverage="0" equalAverage="0" bottom="0" percent="0" rank="0" text="" dxfId="86">
      <formula>"*"</formula>
    </cfRule>
  </conditionalFormatting>
  <conditionalFormatting sqref="D76">
    <cfRule type="cellIs" priority="26" operator="equal" aboveAverage="0" equalAverage="0" bottom="0" percent="0" rank="0" text="" dxfId="87">
      <formula>"*"</formula>
    </cfRule>
  </conditionalFormatting>
  <conditionalFormatting sqref="E73">
    <cfRule type="cellIs" priority="27" operator="equal" aboveAverage="0" equalAverage="0" bottom="0" percent="0" rank="0" text="" dxfId="88">
      <formula>"*"</formula>
    </cfRule>
  </conditionalFormatting>
  <conditionalFormatting sqref="F73 F75">
    <cfRule type="cellIs" priority="28" operator="equal" aboveAverage="0" equalAverage="0" bottom="0" percent="0" rank="0" text="" dxfId="89">
      <formula>"*"</formula>
    </cfRule>
  </conditionalFormatting>
  <conditionalFormatting sqref="F76">
    <cfRule type="cellIs" priority="29" operator="equal" aboveAverage="0" equalAverage="0" bottom="0" percent="0" rank="0" text="" dxfId="90">
      <formula>"*"</formula>
    </cfRule>
  </conditionalFormatting>
  <conditionalFormatting sqref="F76">
    <cfRule type="cellIs" priority="30" operator="equal" aboveAverage="0" equalAverage="0" bottom="0" percent="0" rank="0" text="" dxfId="91">
      <formula>"*"</formula>
    </cfRule>
  </conditionalFormatting>
  <conditionalFormatting sqref="F74">
    <cfRule type="cellIs" priority="31" operator="equal" aboveAverage="0" equalAverage="0" bottom="0" percent="0" rank="0" text="" dxfId="92">
      <formula>"*"</formula>
    </cfRule>
  </conditionalFormatting>
  <conditionalFormatting sqref="E82">
    <cfRule type="cellIs" priority="32" operator="equal" aboveAverage="0" equalAverage="0" bottom="0" percent="0" rank="0" text="" dxfId="93">
      <formula>"*"</formula>
    </cfRule>
  </conditionalFormatting>
  <conditionalFormatting sqref="D83">
    <cfRule type="cellIs" priority="33" operator="equal" aboveAverage="0" equalAverage="0" bottom="0" percent="0" rank="0" text="" dxfId="94">
      <formula>"*"</formula>
    </cfRule>
  </conditionalFormatting>
  <conditionalFormatting sqref="F82">
    <cfRule type="cellIs" priority="34" operator="equal" aboveAverage="0" equalAverage="0" bottom="0" percent="0" rank="0" text="" dxfId="95">
      <formula>"*"</formula>
    </cfRule>
  </conditionalFormatting>
  <conditionalFormatting sqref="E81">
    <cfRule type="cellIs" priority="35" operator="equal" aboveAverage="0" equalAverage="0" bottom="0" percent="0" rank="0" text="" dxfId="96">
      <formula>"*"</formula>
    </cfRule>
  </conditionalFormatting>
  <conditionalFormatting sqref="D90:D92">
    <cfRule type="cellIs" priority="36" operator="equal" aboveAverage="0" equalAverage="0" bottom="0" percent="0" rank="0" text="" dxfId="97">
      <formula>"*"</formula>
    </cfRule>
  </conditionalFormatting>
  <conditionalFormatting sqref="E62:H63">
    <cfRule type="cellIs" priority="37" operator="equal" aboveAverage="0" equalAverage="0" bottom="0" percent="0" rank="0" text="" dxfId="98">
      <formula>"*"</formula>
    </cfRule>
  </conditionalFormatting>
  <conditionalFormatting sqref="F88:F89">
    <cfRule type="cellIs" priority="38" operator="equal" aboveAverage="0" equalAverage="0" bottom="0" percent="0" rank="0" text="" dxfId="99">
      <formula>"*"</formula>
    </cfRule>
  </conditionalFormatting>
  <conditionalFormatting sqref="G55">
    <cfRule type="cellIs" priority="39" operator="equal" aboveAverage="0" equalAverage="0" bottom="0" percent="0" rank="0" text="" dxfId="100">
      <formula>"*"</formula>
    </cfRule>
  </conditionalFormatting>
  <conditionalFormatting sqref="H56">
    <cfRule type="cellIs" priority="40" operator="equal" aboveAverage="0" equalAverage="0" bottom="0" percent="0" rank="0" text="" dxfId="101">
      <formula>"*"</formula>
    </cfRule>
  </conditionalFormatting>
  <conditionalFormatting sqref="D59:D60">
    <cfRule type="cellIs" priority="41" operator="equal" aboveAverage="0" equalAverage="0" bottom="0" percent="0" rank="0" text="" dxfId="102">
      <formula>"*"</formula>
    </cfRule>
  </conditionalFormatting>
  <conditionalFormatting sqref="D62:D63">
    <cfRule type="cellIs" priority="42" operator="equal" aboveAverage="0" equalAverage="0" bottom="0" percent="0" rank="0" text="" dxfId="103">
      <formula>"*"</formula>
    </cfRule>
  </conditionalFormatting>
  <conditionalFormatting sqref="C65:C69 H65:I69 E67 C70:I70">
    <cfRule type="cellIs" priority="43" operator="equal" aboveAverage="0" equalAverage="0" bottom="0" percent="0" rank="0" text="" dxfId="104">
      <formula>"*"</formula>
    </cfRule>
  </conditionalFormatting>
  <conditionalFormatting sqref="D69">
    <cfRule type="cellIs" priority="44" operator="equal" aboveAverage="0" equalAverage="0" bottom="0" percent="0" rank="0" text="" dxfId="105">
      <formula>"*"</formula>
    </cfRule>
  </conditionalFormatting>
  <conditionalFormatting sqref="E65">
    <cfRule type="cellIs" priority="45" operator="equal" aboveAverage="0" equalAverage="0" bottom="0" percent="0" rank="0" text="" dxfId="106">
      <formula>"*"</formula>
    </cfRule>
  </conditionalFormatting>
  <conditionalFormatting sqref="F67">
    <cfRule type="cellIs" priority="46" operator="equal" aboveAverage="0" equalAverage="0" bottom="0" percent="0" rank="0" text="" dxfId="107">
      <formula>"*"</formula>
    </cfRule>
  </conditionalFormatting>
  <conditionalFormatting sqref="E66">
    <cfRule type="cellIs" priority="47" operator="equal" aboveAverage="0" equalAverage="0" bottom="0" percent="0" rank="0" text="" dxfId="108">
      <formula>"*"</formula>
    </cfRule>
  </conditionalFormatting>
  <conditionalFormatting sqref="F66">
    <cfRule type="cellIs" priority="48" operator="equal" aboveAverage="0" equalAverage="0" bottom="0" percent="0" rank="0" text="" dxfId="109">
      <formula>"*"</formula>
    </cfRule>
  </conditionalFormatting>
  <conditionalFormatting sqref="F65">
    <cfRule type="cellIs" priority="49" operator="equal" aboveAverage="0" equalAverage="0" bottom="0" percent="0" rank="0" text="" dxfId="110">
      <formula>"*"</formula>
    </cfRule>
  </conditionalFormatting>
  <conditionalFormatting sqref="D68">
    <cfRule type="cellIs" priority="50" operator="equal" aboveAverage="0" equalAverage="0" bottom="0" percent="0" rank="0" text="" dxfId="111">
      <formula>"*"</formula>
    </cfRule>
  </conditionalFormatting>
  <conditionalFormatting sqref="H28:H35">
    <cfRule type="cellIs" priority="51" operator="equal" aboveAverage="0" equalAverage="0" bottom="0" percent="0" rank="0" text="" dxfId="112">
      <formula>"*"</formula>
    </cfRule>
  </conditionalFormatting>
  <conditionalFormatting sqref="G73 G75">
    <cfRule type="cellIs" priority="52" operator="equal" aboveAverage="0" equalAverage="0" bottom="0" percent="0" rank="0" text="" dxfId="113">
      <formula>"*"</formula>
    </cfRule>
  </conditionalFormatting>
  <conditionalFormatting sqref="H28:H35">
    <cfRule type="cellIs" priority="53" operator="equal" aboveAverage="0" equalAverage="0" bottom="0" percent="0" rank="0" text="" dxfId="114">
      <formula>"*"</formula>
    </cfRule>
  </conditionalFormatting>
  <conditionalFormatting sqref="H25:H27">
    <cfRule type="cellIs" priority="54" operator="equal" aboveAverage="0" equalAverage="0" bottom="0" percent="0" rank="0" text="" dxfId="115">
      <formula>"*"</formula>
    </cfRule>
  </conditionalFormatting>
  <conditionalFormatting sqref="H25:H27">
    <cfRule type="cellIs" priority="55" operator="equal" aboveAverage="0" equalAverage="0" bottom="0" percent="0" rank="0" text="" dxfId="116">
      <formula>"*"</formula>
    </cfRule>
  </conditionalFormatting>
  <conditionalFormatting sqref="G65 G67 G69">
    <cfRule type="cellIs" priority="56" operator="equal" aboveAverage="0" equalAverage="0" bottom="0" percent="0" rank="0" text="" dxfId="117">
      <formula>"*"</formula>
    </cfRule>
  </conditionalFormatting>
  <conditionalFormatting sqref="G66 G68">
    <cfRule type="cellIs" priority="57" operator="equal" aboveAverage="0" equalAverage="0" bottom="0" percent="0" rank="0" text="" dxfId="118">
      <formula>"*"</formula>
    </cfRule>
  </conditionalFormatting>
  <conditionalFormatting sqref="G74 G76">
    <cfRule type="cellIs" priority="58" operator="equal" aboveAverage="0" equalAverage="0" bottom="0" percent="0" rank="0" text="" dxfId="119">
      <formula>"*"</formula>
    </cfRule>
  </conditionalFormatting>
  <conditionalFormatting sqref="D48:H48 C48:C49 I48:I49">
    <cfRule type="cellIs" priority="59" operator="equal" aboveAverage="0" equalAverage="0" bottom="0" percent="0" rank="0" text="" dxfId="120">
      <formula>"*"</formula>
    </cfRule>
  </conditionalFormatting>
  <conditionalFormatting sqref="F60">
    <cfRule type="cellIs" priority="60" operator="equal" aboveAverage="0" equalAverage="0" bottom="0" percent="0" rank="0" text="" dxfId="121">
      <formula>"*"</formula>
    </cfRule>
  </conditionalFormatting>
  <conditionalFormatting sqref="E69">
    <cfRule type="cellIs" priority="61" operator="equal" aboveAverage="0" equalAverage="0" bottom="0" percent="0" rank="0" text="" dxfId="122">
      <formula>"*"</formula>
    </cfRule>
  </conditionalFormatting>
  <conditionalFormatting sqref="F69">
    <cfRule type="cellIs" priority="62" operator="equal" aboveAverage="0" equalAverage="0" bottom="0" percent="0" rank="0" text="" dxfId="123">
      <formula>"*"</formula>
    </cfRule>
  </conditionalFormatting>
  <conditionalFormatting sqref="E80">
    <cfRule type="cellIs" priority="63" operator="equal" aboveAverage="0" equalAverage="0" bottom="0" percent="0" rank="0" text="" dxfId="124">
      <formula>"*"</formula>
    </cfRule>
  </conditionalFormatting>
  <conditionalFormatting sqref="F80">
    <cfRule type="cellIs" priority="64" operator="equal" aboveAverage="0" equalAverage="0" bottom="0" percent="0" rank="0" text="" dxfId="125">
      <formula>"*"</formula>
    </cfRule>
  </conditionalFormatting>
  <conditionalFormatting sqref="E53">
    <cfRule type="cellIs" priority="65" operator="equal" aboveAverage="0" equalAverage="0" bottom="0" percent="0" rank="0" text="" dxfId="126">
      <formula>"*"</formula>
    </cfRule>
  </conditionalFormatting>
  <conditionalFormatting sqref="D53">
    <cfRule type="cellIs" priority="66" operator="equal" aboveAverage="0" equalAverage="0" bottom="0" percent="0" rank="0" text="" dxfId="127">
      <formula>"*"</formula>
    </cfRule>
  </conditionalFormatting>
  <conditionalFormatting sqref="C38:I38 C39 I39">
    <cfRule type="cellIs" priority="67" operator="equal" aboveAverage="0" equalAverage="0" bottom="0" percent="0" rank="0" text="" dxfId="128">
      <formula>"*"</formula>
    </cfRule>
  </conditionalFormatting>
  <conditionalFormatting sqref="E39">
    <cfRule type="cellIs" priority="68" operator="equal" aboveAverage="0" equalAverage="0" bottom="0" percent="0" rank="0" text="" dxfId="129">
      <formula>"*"</formula>
    </cfRule>
  </conditionalFormatting>
  <conditionalFormatting sqref="E28 D39">
    <cfRule type="cellIs" priority="69" operator="equal" aboveAverage="0" equalAverage="0" bottom="0" percent="0" rank="0" text="" dxfId="130">
      <formula>"*"</formula>
    </cfRule>
  </conditionalFormatting>
  <conditionalFormatting sqref="E28">
    <cfRule type="cellIs" priority="70" operator="equal" aboveAverage="0" equalAverage="0" bottom="0" percent="0" rank="0" text="" dxfId="131">
      <formula>"*"</formula>
    </cfRule>
  </conditionalFormatting>
  <conditionalFormatting sqref="E29:E35">
    <cfRule type="cellIs" priority="71" operator="equal" aboveAverage="0" equalAverage="0" bottom="0" percent="0" rank="0" text="" dxfId="132">
      <formula>"*"</formula>
    </cfRule>
  </conditionalFormatting>
  <conditionalFormatting sqref="E29:E35">
    <cfRule type="cellIs" priority="72" operator="equal" aboveAverage="0" equalAverage="0" bottom="0" percent="0" rank="0" text="" dxfId="133">
      <formula>"*"</formula>
    </cfRule>
  </conditionalFormatting>
  <conditionalFormatting sqref="F28">
    <cfRule type="cellIs" priority="73" operator="equal" aboveAverage="0" equalAverage="0" bottom="0" percent="0" rank="0" text="" dxfId="134">
      <formula>"*"</formula>
    </cfRule>
  </conditionalFormatting>
  <conditionalFormatting sqref="F28">
    <cfRule type="cellIs" priority="74" operator="equal" aboveAverage="0" equalAverage="0" bottom="0" percent="0" rank="0" text="" dxfId="135">
      <formula>"*"</formula>
    </cfRule>
  </conditionalFormatting>
  <conditionalFormatting sqref="F29:F35">
    <cfRule type="cellIs" priority="75" operator="equal" aboveAverage="0" equalAverage="0" bottom="0" percent="0" rank="0" text="" dxfId="136">
      <formula>"*"</formula>
    </cfRule>
  </conditionalFormatting>
  <conditionalFormatting sqref="F29:F35">
    <cfRule type="cellIs" priority="76" operator="equal" aboveAverage="0" equalAverage="0" bottom="0" percent="0" rank="0" text="" dxfId="137">
      <formula>"*"</formula>
    </cfRule>
  </conditionalFormatting>
  <conditionalFormatting sqref="G28">
    <cfRule type="cellIs" priority="77" operator="equal" aboveAverage="0" equalAverage="0" bottom="0" percent="0" rank="0" text="" dxfId="138">
      <formula>"*"</formula>
    </cfRule>
  </conditionalFormatting>
  <conditionalFormatting sqref="G28">
    <cfRule type="cellIs" priority="78" operator="equal" aboveAverage="0" equalAverage="0" bottom="0" percent="0" rank="0" text="" dxfId="139">
      <formula>"*"</formula>
    </cfRule>
  </conditionalFormatting>
  <conditionalFormatting sqref="G29:G35">
    <cfRule type="cellIs" priority="79" operator="equal" aboveAverage="0" equalAverage="0" bottom="0" percent="0" rank="0" text="" dxfId="140">
      <formula>"*"</formula>
    </cfRule>
  </conditionalFormatting>
  <conditionalFormatting sqref="G29:G35">
    <cfRule type="cellIs" priority="80" operator="equal" aboveAverage="0" equalAverage="0" bottom="0" percent="0" rank="0" text="" dxfId="141">
      <formula>"*"</formula>
    </cfRule>
  </conditionalFormatting>
  <conditionalFormatting sqref="E45:F45 E46:E47">
    <cfRule type="cellIs" priority="81" operator="equal" aboveAverage="0" equalAverage="0" bottom="0" percent="0" rank="0" text="" dxfId="142">
      <formula>"*"</formula>
    </cfRule>
  </conditionalFormatting>
  <conditionalFormatting sqref="E45:F45 E46:E47">
    <cfRule type="cellIs" priority="82" operator="equal" aboveAverage="0" equalAverage="0" bottom="0" percent="0" rank="0" text="" dxfId="143">
      <formula>"*"</formula>
    </cfRule>
  </conditionalFormatting>
  <conditionalFormatting sqref="F46">
    <cfRule type="cellIs" priority="83" operator="equal" aboveAverage="0" equalAverage="0" bottom="0" percent="0" rank="0" text="" dxfId="144">
      <formula>"*"</formula>
    </cfRule>
  </conditionalFormatting>
  <conditionalFormatting sqref="F46">
    <cfRule type="cellIs" priority="84" operator="equal" aboveAverage="0" equalAverage="0" bottom="0" percent="0" rank="0" text="" dxfId="145">
      <formula>"*"</formula>
    </cfRule>
  </conditionalFormatting>
  <conditionalFormatting sqref="F47">
    <cfRule type="cellIs" priority="85" operator="equal" aboveAverage="0" equalAverage="0" bottom="0" percent="0" rank="0" text="" dxfId="146">
      <formula>"*"</formula>
    </cfRule>
  </conditionalFormatting>
  <conditionalFormatting sqref="F47">
    <cfRule type="cellIs" priority="86" operator="equal" aboveAverage="0" equalAverage="0" bottom="0" percent="0" rank="0" text="" dxfId="147">
      <formula>"*"</formula>
    </cfRule>
  </conditionalFormatting>
  <conditionalFormatting sqref="G45">
    <cfRule type="cellIs" priority="87" operator="equal" aboveAverage="0" equalAverage="0" bottom="0" percent="0" rank="0" text="" dxfId="148">
      <formula>"*"</formula>
    </cfRule>
  </conditionalFormatting>
  <conditionalFormatting sqref="G45">
    <cfRule type="cellIs" priority="88" operator="equal" aboveAverage="0" equalAverage="0" bottom="0" percent="0" rank="0" text="" dxfId="149">
      <formula>"*"</formula>
    </cfRule>
  </conditionalFormatting>
  <conditionalFormatting sqref="H45">
    <cfRule type="cellIs" priority="89" operator="equal" aboveAverage="0" equalAverage="0" bottom="0" percent="0" rank="0" text="" dxfId="150">
      <formula>"*"</formula>
    </cfRule>
  </conditionalFormatting>
  <conditionalFormatting sqref="H45">
    <cfRule type="cellIs" priority="90" operator="equal" aboveAverage="0" equalAverage="0" bottom="0" percent="0" rank="0" text="" dxfId="151">
      <formula>"*"</formula>
    </cfRule>
  </conditionalFormatting>
  <conditionalFormatting sqref="E59">
    <cfRule type="cellIs" priority="91" operator="equal" aboveAverage="0" equalAverage="0" bottom="0" percent="0" rank="0" text="" dxfId="152">
      <formula>"*"</formula>
    </cfRule>
  </conditionalFormatting>
  <conditionalFormatting sqref="E59">
    <cfRule type="cellIs" priority="92" operator="equal" aboveAverage="0" equalAverage="0" bottom="0" percent="0" rank="0" text="" dxfId="153">
      <formula>"*"</formula>
    </cfRule>
  </conditionalFormatting>
  <conditionalFormatting sqref="E60">
    <cfRule type="cellIs" priority="93" operator="equal" aboveAverage="0" equalAverage="0" bottom="0" percent="0" rank="0" text="" dxfId="62">
      <formula>"*"</formula>
    </cfRule>
  </conditionalFormatting>
  <conditionalFormatting sqref="E60">
    <cfRule type="cellIs" priority="94" operator="equal" aboveAverage="0" equalAverage="0" bottom="0" percent="0" rank="0" text="" dxfId="154">
      <formula>"*"</formula>
    </cfRule>
  </conditionalFormatting>
  <conditionalFormatting sqref="F59">
    <cfRule type="cellIs" priority="95" operator="equal" aboveAverage="0" equalAverage="0" bottom="0" percent="0" rank="0" text="" dxfId="155">
      <formula>"*"</formula>
    </cfRule>
  </conditionalFormatting>
  <conditionalFormatting sqref="F59">
    <cfRule type="cellIs" priority="96" operator="equal" aboveAverage="0" equalAverage="0" bottom="0" percent="0" rank="0" text="" dxfId="156">
      <formula>"*"</formula>
    </cfRule>
  </conditionalFormatting>
  <conditionalFormatting sqref="G59">
    <cfRule type="cellIs" priority="97" operator="equal" aboveAverage="0" equalAverage="0" bottom="0" percent="0" rank="0" text="" dxfId="157">
      <formula>"*"</formula>
    </cfRule>
  </conditionalFormatting>
  <conditionalFormatting sqref="G59">
    <cfRule type="cellIs" priority="98" operator="equal" aboveAverage="0" equalAverage="0" bottom="0" percent="0" rank="0" text="" dxfId="158">
      <formula>"*"</formula>
    </cfRule>
  </conditionalFormatting>
  <conditionalFormatting sqref="G60">
    <cfRule type="cellIs" priority="99" operator="equal" aboveAverage="0" equalAverage="0" bottom="0" percent="0" rank="0" text="" dxfId="159">
      <formula>"*"</formula>
    </cfRule>
  </conditionalFormatting>
  <conditionalFormatting sqref="G60">
    <cfRule type="cellIs" priority="100" operator="equal" aboveAverage="0" equalAverage="0" bottom="0" percent="0" rank="0" text="" dxfId="160">
      <formula>"*"</formula>
    </cfRule>
  </conditionalFormatting>
  <conditionalFormatting sqref="H59:H60">
    <cfRule type="cellIs" priority="101" operator="equal" aboveAverage="0" equalAverage="0" bottom="0" percent="0" rank="0" text="" dxfId="161">
      <formula>"*"</formula>
    </cfRule>
  </conditionalFormatting>
  <conditionalFormatting sqref="H59:H60">
    <cfRule type="cellIs" priority="102" operator="equal" aboveAverage="0" equalAverage="0" bottom="0" percent="0" rank="0" text="" dxfId="162">
      <formula>"*"</formula>
    </cfRule>
  </conditionalFormatting>
  <conditionalFormatting sqref="E68">
    <cfRule type="cellIs" priority="103" operator="equal" aboveAverage="0" equalAverage="0" bottom="0" percent="0" rank="0" text="" dxfId="163">
      <formula>"*"</formula>
    </cfRule>
  </conditionalFormatting>
  <conditionalFormatting sqref="E68">
    <cfRule type="cellIs" priority="104" operator="equal" aboveAverage="0" equalAverage="0" bottom="0" percent="0" rank="0" text="" dxfId="164">
      <formula>"*"</formula>
    </cfRule>
  </conditionalFormatting>
  <conditionalFormatting sqref="F68">
    <cfRule type="cellIs" priority="105" operator="equal" aboveAverage="0" equalAverage="0" bottom="0" percent="0" rank="0" text="" dxfId="165">
      <formula>"*"</formula>
    </cfRule>
  </conditionalFormatting>
  <conditionalFormatting sqref="F68">
    <cfRule type="cellIs" priority="106" operator="equal" aboveAverage="0" equalAverage="0" bottom="0" percent="0" rank="0" text="" dxfId="166">
      <formula>"*"</formula>
    </cfRule>
  </conditionalFormatting>
  <conditionalFormatting sqref="E76">
    <cfRule type="cellIs" priority="107" operator="equal" aboveAverage="0" equalAverage="0" bottom="0" percent="0" rank="0" text="" dxfId="167">
      <formula>"*"</formula>
    </cfRule>
  </conditionalFormatting>
  <conditionalFormatting sqref="E76">
    <cfRule type="cellIs" priority="108" operator="equal" aboveAverage="0" equalAverage="0" bottom="0" percent="0" rank="0" text="" dxfId="168">
      <formula>"*"</formula>
    </cfRule>
  </conditionalFormatting>
  <conditionalFormatting sqref="E83">
    <cfRule type="cellIs" priority="109" operator="equal" aboveAverage="0" equalAverage="0" bottom="0" percent="0" rank="0" text="" dxfId="169">
      <formula>"*"</formula>
    </cfRule>
  </conditionalFormatting>
  <conditionalFormatting sqref="E83">
    <cfRule type="cellIs" priority="110" operator="equal" aboveAverage="0" equalAverage="0" bottom="0" percent="0" rank="0" text="" dxfId="170">
      <formula>"*"</formula>
    </cfRule>
  </conditionalFormatting>
  <conditionalFormatting sqref="F83">
    <cfRule type="cellIs" priority="111" operator="equal" aboveAverage="0" equalAverage="0" bottom="0" percent="0" rank="0" text="" dxfId="171">
      <formula>"*"</formula>
    </cfRule>
  </conditionalFormatting>
  <conditionalFormatting sqref="F83">
    <cfRule type="cellIs" priority="112" operator="equal" aboveAverage="0" equalAverage="0" bottom="0" percent="0" rank="0" text="" dxfId="172">
      <formula>"*"</formula>
    </cfRule>
  </conditionalFormatting>
  <conditionalFormatting sqref="E90:E92">
    <cfRule type="cellIs" priority="113" operator="equal" aboveAverage="0" equalAverage="0" bottom="0" percent="0" rank="0" text="" dxfId="173">
      <formula>"*"</formula>
    </cfRule>
  </conditionalFormatting>
  <conditionalFormatting sqref="E90:E92">
    <cfRule type="cellIs" priority="114" operator="equal" aboveAverage="0" equalAverage="0" bottom="0" percent="0" rank="0" text="" dxfId="174">
      <formula>"*"</formula>
    </cfRule>
  </conditionalFormatting>
  <conditionalFormatting sqref="F90:F92">
    <cfRule type="cellIs" priority="115" operator="equal" aboveAverage="0" equalAverage="0" bottom="0" percent="0" rank="0" text="" dxfId="175">
      <formula>"*"</formula>
    </cfRule>
  </conditionalFormatting>
  <conditionalFormatting sqref="F90:F92">
    <cfRule type="cellIs" priority="116" operator="equal" aboveAverage="0" equalAverage="0" bottom="0" percent="0" rank="0" text="" dxfId="176">
      <formula>"*"</formula>
    </cfRule>
  </conditionalFormatting>
  <conditionalFormatting sqref="G90:G92">
    <cfRule type="cellIs" priority="117" operator="equal" aboveAverage="0" equalAverage="0" bottom="0" percent="0" rank="0" text="" dxfId="177">
      <formula>"*"</formula>
    </cfRule>
  </conditionalFormatting>
  <conditionalFormatting sqref="G90:G92">
    <cfRule type="cellIs" priority="118" operator="equal" aboveAverage="0" equalAverage="0" bottom="0" percent="0" rank="0" text="" dxfId="178">
      <formula>"*"</formula>
    </cfRule>
  </conditionalFormatting>
  <conditionalFormatting sqref="H90:H92">
    <cfRule type="cellIs" priority="119" operator="equal" aboveAverage="0" equalAverage="0" bottom="0" percent="0" rank="0" text="" dxfId="179">
      <formula>"*"</formula>
    </cfRule>
  </conditionalFormatting>
  <conditionalFormatting sqref="H90:H92">
    <cfRule type="cellIs" priority="120" operator="equal" aboveAverage="0" equalAverage="0" bottom="0" percent="0" rank="0" text="" dxfId="180">
      <formula>"*"</formula>
    </cfRule>
  </conditionalFormatting>
  <conditionalFormatting sqref="E11">
    <cfRule type="cellIs" priority="121" operator="equal" aboveAverage="0" equalAverage="0" bottom="0" percent="0" rank="0" text="" dxfId="181">
      <formula>"*"</formula>
    </cfRule>
  </conditionalFormatting>
  <conditionalFormatting sqref="E11">
    <cfRule type="cellIs" priority="122" operator="equal" aboveAverage="0" equalAverage="0" bottom="0" percent="0" rank="0" text="" dxfId="182">
      <formula>"*"</formula>
    </cfRule>
  </conditionalFormatting>
  <conditionalFormatting sqref="G21">
    <cfRule type="cellIs" priority="123" operator="equal" aboveAverage="0" equalAverage="0" bottom="0" percent="0" rank="0" text="" dxfId="183">
      <formula>"*"</formula>
    </cfRule>
  </conditionalFormatting>
  <conditionalFormatting sqref="G21">
    <cfRule type="cellIs" priority="124" operator="equal" aboveAverage="0" equalAverage="0" bottom="0" percent="0" rank="0" text="" dxfId="184">
      <formula>"*"</formula>
    </cfRule>
  </conditionalFormatting>
  <conditionalFormatting sqref="K42">
    <cfRule type="cellIs" priority="125" operator="equal" aboveAverage="0" equalAverage="0" bottom="0" percent="0" rank="0" text="" dxfId="185">
      <formula>"*"</formula>
    </cfRule>
  </conditionalFormatting>
  <conditionalFormatting sqref="H16">
    <cfRule type="cellIs" priority="126" operator="equal" aboveAverage="0" equalAverage="0" bottom="0" percent="0" rank="0" text="" dxfId="186">
      <formula>"*"</formula>
    </cfRule>
  </conditionalFormatting>
  <conditionalFormatting sqref="G16:G20">
    <cfRule type="cellIs" priority="127" operator="equal" aboveAverage="0" equalAverage="0" bottom="0" percent="0" rank="0" text="" dxfId="187">
      <formula>"*"</formula>
    </cfRule>
  </conditionalFormatting>
  <conditionalFormatting sqref="E16">
    <cfRule type="cellIs" priority="128" operator="equal" aboveAverage="0" equalAverage="0" bottom="0" percent="0" rank="0" text="" dxfId="188">
      <formula>"*"</formula>
    </cfRule>
  </conditionalFormatting>
  <conditionalFormatting sqref="E16">
    <cfRule type="cellIs" priority="129" operator="equal" aboveAverage="0" equalAverage="0" bottom="0" percent="0" rank="0" text="" dxfId="189">
      <formula>"*"</formula>
    </cfRule>
  </conditionalFormatting>
  <conditionalFormatting sqref="E17">
    <cfRule type="cellIs" priority="130" operator="equal" aboveAverage="0" equalAverage="0" bottom="0" percent="0" rank="0" text="" dxfId="190">
      <formula>"*"</formula>
    </cfRule>
  </conditionalFormatting>
  <conditionalFormatting sqref="E17">
    <cfRule type="cellIs" priority="131" operator="equal" aboveAverage="0" equalAverage="0" bottom="0" percent="0" rank="0" text="" dxfId="191">
      <formula>"*"</formula>
    </cfRule>
  </conditionalFormatting>
  <conditionalFormatting sqref="E18">
    <cfRule type="cellIs" priority="132" operator="equal" aboveAverage="0" equalAverage="0" bottom="0" percent="0" rank="0" text="" dxfId="192">
      <formula>"*"</formula>
    </cfRule>
  </conditionalFormatting>
  <conditionalFormatting sqref="E18">
    <cfRule type="cellIs" priority="133" operator="equal" aboveAverage="0" equalAverage="0" bottom="0" percent="0" rank="0" text="" dxfId="193">
      <formula>"*"</formula>
    </cfRule>
  </conditionalFormatting>
  <conditionalFormatting sqref="E19">
    <cfRule type="cellIs" priority="134" operator="equal" aboveAverage="0" equalAverage="0" bottom="0" percent="0" rank="0" text="" dxfId="194">
      <formula>"*"</formula>
    </cfRule>
  </conditionalFormatting>
  <conditionalFormatting sqref="E19">
    <cfRule type="cellIs" priority="135" operator="equal" aboveAverage="0" equalAverage="0" bottom="0" percent="0" rank="0" text="" dxfId="195">
      <formula>"*"</formula>
    </cfRule>
  </conditionalFormatting>
  <conditionalFormatting sqref="E20">
    <cfRule type="cellIs" priority="136" operator="equal" aboveAverage="0" equalAverage="0" bottom="0" percent="0" rank="0" text="" dxfId="196">
      <formula>"*"</formula>
    </cfRule>
  </conditionalFormatting>
  <conditionalFormatting sqref="E20">
    <cfRule type="cellIs" priority="137" operator="equal" aboveAverage="0" equalAverage="0" bottom="0" percent="0" rank="0" text="" dxfId="197">
      <formula>"*"</formula>
    </cfRule>
  </conditionalFormatting>
  <conditionalFormatting sqref="F20">
    <cfRule type="cellIs" priority="138" operator="equal" aboveAverage="0" equalAverage="0" bottom="0" percent="0" rank="0" text="" dxfId="198">
      <formula>"*"</formula>
    </cfRule>
  </conditionalFormatting>
  <conditionalFormatting sqref="F20">
    <cfRule type="cellIs" priority="139" operator="equal" aboveAverage="0" equalAverage="0" bottom="0" percent="0" rank="0" text="" dxfId="199">
      <formula>"*"</formula>
    </cfRule>
  </conditionalFormatting>
  <conditionalFormatting sqref="F19">
    <cfRule type="cellIs" priority="140" operator="equal" aboveAverage="0" equalAverage="0" bottom="0" percent="0" rank="0" text="" dxfId="200">
      <formula>"*"</formula>
    </cfRule>
  </conditionalFormatting>
  <conditionalFormatting sqref="F19">
    <cfRule type="cellIs" priority="141" operator="equal" aboveAverage="0" equalAverage="0" bottom="0" percent="0" rank="0" text="" dxfId="201">
      <formula>"*"</formula>
    </cfRule>
  </conditionalFormatting>
  <conditionalFormatting sqref="F18">
    <cfRule type="cellIs" priority="142" operator="equal" aboveAverage="0" equalAverage="0" bottom="0" percent="0" rank="0" text="" dxfId="202">
      <formula>"*"</formula>
    </cfRule>
  </conditionalFormatting>
  <conditionalFormatting sqref="F18">
    <cfRule type="cellIs" priority="143" operator="equal" aboveAverage="0" equalAverage="0" bottom="0" percent="0" rank="0" text="" dxfId="203">
      <formula>"*"</formula>
    </cfRule>
  </conditionalFormatting>
  <conditionalFormatting sqref="F16">
    <cfRule type="cellIs" priority="144" operator="equal" aboveAverage="0" equalAverage="0" bottom="0" percent="0" rank="0" text="" dxfId="204">
      <formula>"*"</formula>
    </cfRule>
  </conditionalFormatting>
  <conditionalFormatting sqref="F16">
    <cfRule type="cellIs" priority="145" operator="equal" aboveAverage="0" equalAverage="0" bottom="0" percent="0" rank="0" text="" dxfId="205">
      <formula>"*"</formula>
    </cfRule>
  </conditionalFormatting>
  <conditionalFormatting sqref="F17">
    <cfRule type="cellIs" priority="146" operator="equal" aboveAverage="0" equalAverage="0" bottom="0" percent="0" rank="0" text="" dxfId="206">
      <formula>"*"</formula>
    </cfRule>
  </conditionalFormatting>
  <conditionalFormatting sqref="F17">
    <cfRule type="cellIs" priority="147" operator="equal" aboveAverage="0" equalAverage="0" bottom="0" percent="0" rank="0" text="" dxfId="207">
      <formula>"*"</formula>
    </cfRule>
  </conditionalFormatting>
  <conditionalFormatting sqref="G49">
    <cfRule type="cellIs" priority="148" operator="equal" aboveAverage="0" equalAverage="0" bottom="0" percent="0" rank="0" text="" dxfId="208">
      <formula>"*"</formula>
    </cfRule>
  </conditionalFormatting>
  <conditionalFormatting sqref="D16:D21">
    <cfRule type="cellIs" priority="149" operator="equal" aboveAverage="0" equalAverage="0" bottom="0" percent="0" rank="0" text="" dxfId="51">
      <formula>"*"</formula>
    </cfRule>
  </conditionalFormatting>
  <conditionalFormatting sqref="D23 D37 D45:D47 D51">
    <cfRule type="cellIs" priority="150" operator="equal" aboveAverage="0" equalAverage="0" bottom="0" percent="0" rank="0" text="" dxfId="49">
      <formula>"*"</formula>
    </cfRule>
  </conditionalFormatting>
  <conditionalFormatting sqref="G25">
    <cfRule type="cellIs" priority="151" operator="equal" aboveAverage="0" equalAverage="0" bottom="0" percent="0" rank="0" text="" dxfId="56">
      <formula>"*"</formula>
    </cfRule>
  </conditionalFormatting>
  <conditionalFormatting sqref="D28:D35">
    <cfRule type="cellIs" priority="152" operator="equal" aboveAverage="0" equalAverage="0" bottom="0" percent="0" rank="0" text="" dxfId="59">
      <formula>"*"</formula>
    </cfRule>
  </conditionalFormatting>
  <conditionalFormatting sqref="D49">
    <cfRule type="cellIs" priority="153" operator="equal" aboveAverage="0" equalAverage="0" bottom="0" percent="0" rank="0" text="" dxfId="209">
      <formula>"*"</formula>
    </cfRule>
  </conditionalFormatting>
  <dataValidations count="1">
    <dataValidation allowBlank="true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51.13"/>
    <col collapsed="false" customWidth="true" hidden="false" outlineLevel="0" max="2" min="2" style="161" width="0.86"/>
    <col collapsed="false" customWidth="true" hidden="false" outlineLevel="0" max="3" min="3" style="161" width="1.71"/>
    <col collapsed="false" customWidth="true" hidden="false" outlineLevel="0" max="4" min="4" style="161" width="26.71"/>
    <col collapsed="false" customWidth="true" hidden="false" outlineLevel="0" max="5" min="5" style="161" width="21.57"/>
    <col collapsed="false" customWidth="true" hidden="false" outlineLevel="0" max="8" min="6" style="161" width="18.71"/>
    <col collapsed="false" customWidth="true" hidden="false" outlineLevel="0" max="9" min="9" style="161" width="1.71"/>
    <col collapsed="false" customWidth="true" hidden="false" outlineLevel="0" max="10" min="10" style="17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231" customFormat="true" ht="27.75" hidden="false" customHeight="true" outlineLevel="0" collapsed="false">
      <c r="A2" s="230" t="s">
        <v>9</v>
      </c>
      <c r="C2" s="232"/>
      <c r="D2" s="164" t="s">
        <v>318</v>
      </c>
      <c r="E2" s="233"/>
      <c r="F2" s="164"/>
      <c r="G2" s="233"/>
      <c r="H2" s="233"/>
      <c r="I2" s="234"/>
      <c r="J2" s="235"/>
    </row>
    <row r="3" customFormat="false" ht="12.8" hidden="false" customHeight="false" outlineLevel="0" collapsed="false">
      <c r="A3" s="159" t="s">
        <v>10</v>
      </c>
      <c r="C3" s="167"/>
      <c r="D3" s="94" t="s">
        <v>159</v>
      </c>
      <c r="E3" s="168"/>
      <c r="F3" s="168"/>
      <c r="G3" s="168"/>
      <c r="H3" s="168"/>
      <c r="I3" s="183"/>
      <c r="J3" s="236"/>
    </row>
    <row r="4" customFormat="false" ht="6" hidden="false" customHeight="true" outlineLevel="0" collapsed="false">
      <c r="A4" s="159" t="s">
        <v>7</v>
      </c>
      <c r="C4" s="170"/>
      <c r="D4" s="171"/>
      <c r="E4" s="171"/>
      <c r="F4" s="171"/>
      <c r="G4" s="171"/>
      <c r="H4" s="171"/>
      <c r="I4" s="181"/>
      <c r="J4" s="237"/>
    </row>
    <row r="5" customFormat="false" ht="12.75" hidden="false" customHeight="true" outlineLevel="0" collapsed="false">
      <c r="A5" s="159" t="s">
        <v>160</v>
      </c>
      <c r="C5" s="173"/>
      <c r="D5" s="238" t="s">
        <v>161</v>
      </c>
      <c r="E5" s="239" t="str">
        <f aca="false">A3</f>
        <v>[:perustiedot :alakayttotarkoitus-sv]</v>
      </c>
      <c r="F5" s="239"/>
      <c r="G5" s="239"/>
      <c r="H5" s="239"/>
      <c r="I5" s="181"/>
      <c r="J5" s="237"/>
    </row>
    <row r="6" customFormat="false" ht="12.8" hidden="false" customHeight="false" outlineLevel="0" collapsed="false">
      <c r="A6" s="159" t="s">
        <v>21</v>
      </c>
      <c r="C6" s="173"/>
      <c r="D6" s="238"/>
      <c r="E6" s="239"/>
      <c r="F6" s="239"/>
      <c r="G6" s="239"/>
      <c r="H6" s="239"/>
      <c r="I6" s="181"/>
      <c r="J6" s="237"/>
    </row>
    <row r="7" customFormat="false" ht="6" hidden="false" customHeight="true" outlineLevel="0" collapsed="false">
      <c r="A7" s="159" t="s">
        <v>95</v>
      </c>
      <c r="C7" s="173"/>
      <c r="D7" s="238"/>
      <c r="E7" s="113"/>
      <c r="F7" s="113"/>
      <c r="G7" s="113"/>
      <c r="H7" s="113"/>
      <c r="I7" s="181"/>
      <c r="J7" s="237"/>
    </row>
    <row r="8" customFormat="false" ht="12.8" hidden="false" customHeight="false" outlineLevel="0" collapsed="false">
      <c r="A8" s="159" t="s">
        <v>98</v>
      </c>
      <c r="C8" s="173"/>
      <c r="D8" s="240" t="s">
        <v>164</v>
      </c>
      <c r="E8" s="28" t="str">
        <f aca="false">A4</f>
        <v>[:perustiedot :valmistumisvuosi]</v>
      </c>
      <c r="F8" s="241"/>
      <c r="G8" s="166"/>
      <c r="H8" s="216"/>
      <c r="I8" s="183"/>
      <c r="J8" s="236"/>
      <c r="L8" s="242"/>
      <c r="M8" s="242"/>
      <c r="N8" s="242"/>
      <c r="O8" s="242"/>
      <c r="P8" s="242"/>
      <c r="Q8" s="242"/>
      <c r="R8" s="242"/>
      <c r="S8" s="242"/>
      <c r="T8" s="242"/>
    </row>
    <row r="9" customFormat="false" ht="12.8" hidden="false" customHeight="false" outlineLevel="0" collapsed="false">
      <c r="A9" s="159" t="s">
        <v>319</v>
      </c>
      <c r="C9" s="173"/>
      <c r="D9" s="240" t="s">
        <v>320</v>
      </c>
      <c r="E9" s="28" t="str">
        <f aca="false">A5</f>
        <v>[:lahtotiedot :lammitetty-nettoala]</v>
      </c>
      <c r="F9" s="243"/>
      <c r="G9" s="28"/>
      <c r="H9" s="166"/>
      <c r="I9" s="181"/>
      <c r="J9" s="237"/>
      <c r="L9" s="242"/>
      <c r="M9" s="242"/>
      <c r="N9" s="242"/>
      <c r="O9" s="242"/>
      <c r="P9" s="242"/>
      <c r="Q9" s="242"/>
      <c r="R9" s="242"/>
      <c r="S9" s="242"/>
      <c r="T9" s="242"/>
    </row>
    <row r="10" customFormat="false" ht="14.9" hidden="false" customHeight="false" outlineLevel="0" collapsed="false">
      <c r="A10" s="159" t="s">
        <v>103</v>
      </c>
      <c r="C10" s="173"/>
      <c r="D10" s="244" t="s">
        <v>321</v>
      </c>
      <c r="E10" s="245" t="str">
        <f aca="false">A6</f>
        <v>[:tulokset :e-luku]</v>
      </c>
      <c r="F10" s="243"/>
      <c r="G10" s="28"/>
      <c r="H10" s="166"/>
      <c r="I10" s="181"/>
      <c r="J10" s="237"/>
      <c r="L10" s="242"/>
      <c r="M10" s="242"/>
      <c r="N10" s="242"/>
      <c r="O10" s="242"/>
      <c r="P10" s="242"/>
      <c r="Q10" s="242"/>
      <c r="R10" s="242"/>
      <c r="S10" s="242"/>
      <c r="T10" s="242"/>
    </row>
    <row r="11" customFormat="false" ht="6" hidden="false" customHeight="true" outlineLevel="0" collapsed="false">
      <c r="A11" s="159" t="s">
        <v>104</v>
      </c>
      <c r="C11" s="173"/>
      <c r="D11" s="178"/>
      <c r="E11" s="178"/>
      <c r="F11" s="178"/>
      <c r="G11" s="178"/>
      <c r="H11" s="178"/>
      <c r="I11" s="183"/>
      <c r="J11" s="236"/>
      <c r="L11" s="242"/>
      <c r="M11" s="242"/>
      <c r="N11" s="242"/>
      <c r="O11" s="242"/>
      <c r="P11" s="242"/>
      <c r="Q11" s="242"/>
      <c r="R11" s="242"/>
      <c r="S11" s="242"/>
      <c r="T11" s="242"/>
    </row>
    <row r="12" customFormat="false" ht="12.8" hidden="false" customHeight="false" outlineLevel="0" collapsed="false">
      <c r="A12" s="159" t="s">
        <v>109</v>
      </c>
      <c r="C12" s="167"/>
      <c r="D12" s="94" t="s">
        <v>322</v>
      </c>
      <c r="E12" s="168"/>
      <c r="F12" s="168"/>
      <c r="G12" s="168"/>
      <c r="H12" s="168"/>
      <c r="I12" s="181"/>
      <c r="J12" s="237"/>
      <c r="L12" s="242"/>
      <c r="M12" s="242"/>
      <c r="N12" s="242"/>
      <c r="O12" s="242"/>
      <c r="P12" s="242"/>
      <c r="Q12" s="242"/>
      <c r="R12" s="242"/>
      <c r="S12" s="242"/>
      <c r="T12" s="242"/>
    </row>
    <row r="13" customFormat="false" ht="6" hidden="false" customHeight="true" outlineLevel="0" collapsed="false">
      <c r="A13" s="159" t="s">
        <v>323</v>
      </c>
      <c r="C13" s="173"/>
      <c r="D13" s="178"/>
      <c r="E13" s="178"/>
      <c r="F13" s="178"/>
      <c r="G13" s="178"/>
      <c r="H13" s="178"/>
      <c r="I13" s="181"/>
      <c r="J13" s="236"/>
      <c r="L13" s="242"/>
      <c r="M13" s="242"/>
      <c r="N13" s="160"/>
      <c r="O13" s="160"/>
      <c r="P13" s="160"/>
      <c r="Q13" s="160"/>
      <c r="R13" s="160"/>
      <c r="S13" s="242"/>
      <c r="T13" s="242"/>
    </row>
    <row r="14" customFormat="false" ht="12.8" hidden="false" customHeight="false" outlineLevel="0" collapsed="false">
      <c r="A14" s="159" t="s">
        <v>110</v>
      </c>
      <c r="C14" s="173"/>
      <c r="D14" s="246" t="s">
        <v>99</v>
      </c>
      <c r="E14" s="181" t="s">
        <v>324</v>
      </c>
      <c r="F14" s="181" t="s">
        <v>325</v>
      </c>
      <c r="G14" s="203" t="s">
        <v>326</v>
      </c>
      <c r="H14" s="203"/>
      <c r="I14" s="181"/>
      <c r="J14" s="237"/>
      <c r="L14" s="242"/>
      <c r="M14" s="242"/>
      <c r="N14" s="160"/>
      <c r="O14" s="160"/>
      <c r="P14" s="160"/>
      <c r="Q14" s="160"/>
      <c r="R14" s="160"/>
      <c r="S14" s="242"/>
      <c r="T14" s="242"/>
    </row>
    <row r="15" customFormat="false" ht="12.8" hidden="false" customHeight="false" outlineLevel="0" collapsed="false">
      <c r="A15" s="159" t="s">
        <v>119</v>
      </c>
      <c r="C15" s="173"/>
      <c r="D15" s="172"/>
      <c r="E15" s="181" t="s">
        <v>327</v>
      </c>
      <c r="F15" s="181" t="s">
        <v>328</v>
      </c>
      <c r="G15" s="203" t="s">
        <v>329</v>
      </c>
      <c r="H15" s="203"/>
      <c r="I15" s="183"/>
      <c r="J15" s="236"/>
      <c r="L15" s="242"/>
      <c r="M15" s="242"/>
      <c r="N15" s="160"/>
      <c r="O15" s="160"/>
      <c r="P15" s="160"/>
      <c r="Q15" s="160"/>
      <c r="R15" s="160"/>
      <c r="S15" s="242"/>
      <c r="T15" s="242"/>
    </row>
    <row r="16" customFormat="false" ht="14.9" hidden="false" customHeight="false" outlineLevel="0" collapsed="false">
      <c r="A16" s="159" t="s">
        <v>122</v>
      </c>
      <c r="C16" s="247"/>
      <c r="D16" s="248"/>
      <c r="E16" s="249" t="s">
        <v>106</v>
      </c>
      <c r="F16" s="249" t="s">
        <v>108</v>
      </c>
      <c r="G16" s="249" t="s">
        <v>330</v>
      </c>
      <c r="H16" s="250" t="s">
        <v>331</v>
      </c>
      <c r="I16" s="181"/>
      <c r="J16" s="237"/>
      <c r="L16" s="242"/>
      <c r="M16" s="242"/>
      <c r="N16" s="160"/>
      <c r="O16" s="160"/>
      <c r="P16" s="160"/>
      <c r="Q16" s="160"/>
      <c r="R16" s="160"/>
      <c r="S16" s="242"/>
      <c r="T16" s="242"/>
    </row>
    <row r="17" customFormat="false" ht="6" hidden="false" customHeight="true" outlineLevel="0" collapsed="false">
      <c r="A17" s="159" t="s">
        <v>332</v>
      </c>
      <c r="C17" s="173"/>
      <c r="D17" s="171"/>
      <c r="E17" s="181"/>
      <c r="F17" s="181"/>
      <c r="G17" s="181"/>
      <c r="H17" s="181"/>
      <c r="I17" s="181"/>
      <c r="J17" s="236"/>
      <c r="L17" s="242"/>
      <c r="M17" s="242"/>
      <c r="N17" s="160"/>
      <c r="O17" s="160"/>
      <c r="P17" s="160"/>
      <c r="Q17" s="160"/>
      <c r="R17" s="160"/>
      <c r="S17" s="242"/>
      <c r="T17" s="242"/>
    </row>
    <row r="18" customFormat="false" ht="12.8" hidden="false" customHeight="false" outlineLevel="0" collapsed="false">
      <c r="A18" s="159" t="s">
        <v>124</v>
      </c>
      <c r="C18" s="173"/>
      <c r="D18" s="251" t="s">
        <v>112</v>
      </c>
      <c r="E18" s="221" t="str">
        <f aca="false">A7</f>
        <v>[:tulokset :kaytettavat-energiamuodot :kaukolampo]</v>
      </c>
      <c r="F18" s="252" t="str">
        <f aca="false">A8</f>
        <v>[:tulokset :kaytettavat-energiamuodot :kaukolampo-kerroin]</v>
      </c>
      <c r="G18" s="253" t="str">
        <f aca="false">A9</f>
        <v>[:tulokset :kaytettavat-energiamuodot :kaukolampo-kertoimella]</v>
      </c>
      <c r="H18" s="253" t="str">
        <f aca="false">A10</f>
        <v>[:tulokset :kaytettavat-energiamuodot :kaukolampo-nettoala-kertoimella]</v>
      </c>
      <c r="I18" s="181"/>
      <c r="J18" s="237"/>
      <c r="L18" s="242"/>
      <c r="M18" s="242"/>
      <c r="N18" s="160"/>
      <c r="O18" s="160"/>
      <c r="P18" s="160"/>
      <c r="Q18" s="160"/>
      <c r="R18" s="160"/>
      <c r="S18" s="242"/>
      <c r="T18" s="242"/>
    </row>
    <row r="19" customFormat="false" ht="12.8" hidden="false" customHeight="false" outlineLevel="0" collapsed="false">
      <c r="A19" s="159" t="s">
        <v>125</v>
      </c>
      <c r="C19" s="173"/>
      <c r="D19" s="251" t="s">
        <v>114</v>
      </c>
      <c r="E19" s="221" t="str">
        <f aca="false">A11</f>
        <v>[:tulokset :kaytettavat-energiamuodot :sahko]</v>
      </c>
      <c r="F19" s="252" t="str">
        <f aca="false">A12</f>
        <v>[:tulokset :kaytettavat-energiamuodot :sahko-kerroin]</v>
      </c>
      <c r="G19" s="253" t="str">
        <f aca="false">A13</f>
        <v>[:tulokset :kaytettavat-energiamuodot :sahko-kertoimella]</v>
      </c>
      <c r="H19" s="253" t="str">
        <f aca="false">A14</f>
        <v>[:tulokset :kaytettavat-energiamuodot :sahko-nettoala-kertoimella]</v>
      </c>
      <c r="I19" s="183"/>
      <c r="J19" s="236"/>
      <c r="L19" s="242"/>
      <c r="M19" s="242"/>
      <c r="N19" s="160"/>
      <c r="O19" s="160"/>
      <c r="P19" s="160"/>
      <c r="Q19" s="160"/>
      <c r="R19" s="160"/>
      <c r="S19" s="242"/>
      <c r="T19" s="242"/>
    </row>
    <row r="20" customFormat="false" ht="12.8" hidden="false" customHeight="false" outlineLevel="0" collapsed="false">
      <c r="A20" s="159" t="s">
        <v>128</v>
      </c>
      <c r="C20" s="173"/>
      <c r="D20" s="251" t="s">
        <v>333</v>
      </c>
      <c r="E20" s="221" t="str">
        <f aca="false">A15</f>
        <v>[:tulokset :kaytettavat-energiamuodot :fossiilinen-polttoaine]</v>
      </c>
      <c r="F20" s="252" t="str">
        <f aca="false">A16</f>
        <v>[:tulokset :kaytettavat-energiamuodot :fossiilinen-polttoaine-kerroin]</v>
      </c>
      <c r="G20" s="221" t="str">
        <f aca="false">A17</f>
        <v>[:tulokset :kaytettavat-energiamuodot :fossiilinen-polttoaine-kertoimella]</v>
      </c>
      <c r="H20" s="252" t="str">
        <f aca="false">A18</f>
        <v>[:tulokset :kaytettavat-energiamuodot :fossiilinen-polttoaine-nettoala-kertoimella]</v>
      </c>
      <c r="I20" s="181"/>
      <c r="J20" s="237"/>
      <c r="L20" s="242"/>
      <c r="M20" s="242"/>
      <c r="N20" s="160"/>
      <c r="O20" s="160"/>
      <c r="P20" s="160"/>
      <c r="Q20" s="160"/>
      <c r="R20" s="160"/>
      <c r="S20" s="242"/>
      <c r="T20" s="242"/>
    </row>
    <row r="21" customFormat="false" ht="12.8" hidden="false" customHeight="false" outlineLevel="0" collapsed="false">
      <c r="A21" s="159" t="s">
        <v>334</v>
      </c>
      <c r="C21" s="173"/>
      <c r="D21" s="251" t="s">
        <v>335</v>
      </c>
      <c r="E21" s="221" t="str">
        <f aca="false">A19</f>
        <v>[:tulokset :kaytettavat-energiamuodot :kaukojaahdytys]</v>
      </c>
      <c r="F21" s="254" t="str">
        <f aca="false">A20</f>
        <v>[:tulokset :kaytettavat-energiamuodot :kaukojaahdytys-kerroin]</v>
      </c>
      <c r="G21" s="253" t="str">
        <f aca="false">A21</f>
        <v>[:tulokset :kaytettavat-energiamuodot :kaukojaahdytys-kertoimella]</v>
      </c>
      <c r="H21" s="253" t="str">
        <f aca="false">A22</f>
        <v>[:tulokset :kaytettavat-energiamuodot :kaukojaahdytys-nettoala-kertoimella]</v>
      </c>
      <c r="I21" s="181"/>
      <c r="J21" s="236"/>
      <c r="L21" s="242"/>
      <c r="M21" s="242"/>
      <c r="N21" s="160"/>
      <c r="O21" s="160"/>
      <c r="P21" s="160"/>
      <c r="Q21" s="160"/>
      <c r="R21" s="160"/>
      <c r="S21" s="242"/>
      <c r="T21" s="242"/>
    </row>
    <row r="22" customFormat="false" ht="12.8" hidden="false" customHeight="false" outlineLevel="0" collapsed="false">
      <c r="A22" s="159" t="s">
        <v>130</v>
      </c>
      <c r="C22" s="173"/>
      <c r="D22" s="255" t="s">
        <v>336</v>
      </c>
      <c r="E22" s="221" t="str">
        <f aca="false">A23</f>
        <v>[:tulokset :kaytettavat-energiamuodot :uusiutuva-polttoaine]</v>
      </c>
      <c r="F22" s="254" t="str">
        <f aca="false">A24</f>
        <v>[:tulokset :kaytettavat-energiamuodot :uusiutuva-polttoaine-kerroin]</v>
      </c>
      <c r="G22" s="253" t="str">
        <f aca="false">A25</f>
        <v>[:tulokset :kaytettavat-energiamuodot :uusiutuva-polttoaine-kertoimella]</v>
      </c>
      <c r="H22" s="253" t="str">
        <f aca="false">A26</f>
        <v>[:tulokset :kaytettavat-energiamuodot :uusiutuva-polttoaine-nettoala-kertoimella]</v>
      </c>
      <c r="I22" s="181"/>
      <c r="J22" s="237"/>
      <c r="L22" s="242"/>
      <c r="M22" s="242"/>
      <c r="N22" s="160"/>
      <c r="O22" s="160"/>
      <c r="P22" s="160"/>
      <c r="Q22" s="160"/>
      <c r="R22" s="160"/>
      <c r="S22" s="242"/>
      <c r="T22" s="242"/>
    </row>
    <row r="23" customFormat="false" ht="12.8" hidden="false" customHeight="false" outlineLevel="0" collapsed="false">
      <c r="A23" s="159" t="s">
        <v>111</v>
      </c>
      <c r="C23" s="173"/>
      <c r="D23" s="255" t="str">
        <f aca="false">A27</f>
        <v>[:tulokset :kaytettavat-energiamuodot :muu 0 :nimi]</v>
      </c>
      <c r="E23" s="221" t="str">
        <f aca="false">A28</f>
        <v>[:tulokset :kaytettavat-energiamuodot :muu 0 :ostoenergia]</v>
      </c>
      <c r="F23" s="254" t="str">
        <f aca="false">A29</f>
        <v>[:tulokset :kaytettavat-energiamuodot :muu 0 :muotokerroin]</v>
      </c>
      <c r="G23" s="253" t="str">
        <f aca="false">A30</f>
        <v>[:tulokset :kaytettavat-energiamuodot :muu 0 :ostoenergia-kertoimella]</v>
      </c>
      <c r="H23" s="253" t="str">
        <f aca="false">A31</f>
        <v>[:tulokset :kaytettavat-energiamuodot :muu 0 :ostoenergia-nettoala-kertoimella]</v>
      </c>
      <c r="I23" s="181"/>
      <c r="J23" s="237"/>
      <c r="L23" s="242"/>
      <c r="M23" s="242"/>
      <c r="N23" s="160"/>
      <c r="O23" s="160"/>
      <c r="P23" s="160"/>
      <c r="Q23" s="160"/>
      <c r="R23" s="160"/>
      <c r="S23" s="242"/>
      <c r="T23" s="242"/>
    </row>
    <row r="24" customFormat="false" ht="12.8" hidden="false" customHeight="false" outlineLevel="0" collapsed="false">
      <c r="A24" s="159" t="s">
        <v>115</v>
      </c>
      <c r="C24" s="173"/>
      <c r="D24" s="255" t="str">
        <f aca="false">A32</f>
        <v>[:tulokset :kaytettavat-energiamuodot :muu 1 :nimi]</v>
      </c>
      <c r="E24" s="221" t="str">
        <f aca="false">A33</f>
        <v>[:tulokset :kaytettavat-energiamuodot :muu 1 :ostoenergia]</v>
      </c>
      <c r="F24" s="254" t="str">
        <f aca="false">A34</f>
        <v>[:tulokset :kaytettavat-energiamuodot :muu 1 :muotokerroin]</v>
      </c>
      <c r="G24" s="253" t="str">
        <f aca="false">A35</f>
        <v>[:tulokset :kaytettavat-energiamuodot :muu 1 :ostoenergia-kertoimella]</v>
      </c>
      <c r="H24" s="253" t="str">
        <f aca="false">A36</f>
        <v>[:tulokset :kaytettavat-energiamuodot :muu 1 :ostoenergia-nettoala-kertoimella]</v>
      </c>
      <c r="I24" s="181"/>
      <c r="J24" s="237"/>
      <c r="L24" s="242"/>
      <c r="M24" s="242"/>
      <c r="N24" s="160"/>
      <c r="O24" s="160"/>
      <c r="P24" s="160"/>
      <c r="Q24" s="160"/>
      <c r="R24" s="160"/>
      <c r="S24" s="242"/>
      <c r="T24" s="242"/>
    </row>
    <row r="25" customFormat="false" ht="12.8" hidden="false" customHeight="false" outlineLevel="0" collapsed="false">
      <c r="A25" s="159" t="s">
        <v>337</v>
      </c>
      <c r="C25" s="173"/>
      <c r="D25" s="256" t="str">
        <f aca="false">A37</f>
        <v>[:tulokset :kaytettavat-energiamuodot :muu 2 :nimi]</v>
      </c>
      <c r="E25" s="221" t="str">
        <f aca="false">A38</f>
        <v>[:tulokset :kaytettavat-energiamuodot :muu 2 :ostoenergia]</v>
      </c>
      <c r="F25" s="254" t="str">
        <f aca="false">A39</f>
        <v>[:tulokset :kaytettavat-energiamuodot :muu 2 :muotokerroin]</v>
      </c>
      <c r="G25" s="253" t="str">
        <f aca="false">A40</f>
        <v>[:tulokset :kaytettavat-energiamuodot :muu 2 :ostoenergia-kertoimella]</v>
      </c>
      <c r="H25" s="253" t="str">
        <f aca="false">A41</f>
        <v>[:tulokset :kaytettavat-energiamuodot :muu 2 :ostoenergia-nettoala-kertoimella]</v>
      </c>
      <c r="I25" s="183"/>
      <c r="J25" s="236"/>
      <c r="L25" s="242"/>
      <c r="M25" s="242"/>
      <c r="N25" s="160"/>
      <c r="O25" s="160"/>
      <c r="P25" s="160"/>
      <c r="Q25" s="160"/>
      <c r="R25" s="160"/>
      <c r="S25" s="242"/>
      <c r="T25" s="242"/>
    </row>
    <row r="26" customFormat="false" ht="12.8" hidden="false" customHeight="false" outlineLevel="0" collapsed="false">
      <c r="A26" s="159" t="s">
        <v>117</v>
      </c>
      <c r="C26" s="173"/>
      <c r="D26" s="257" t="s">
        <v>338</v>
      </c>
      <c r="E26" s="258" t="str">
        <f aca="false">A42</f>
        <v>[:tulokset :kaytettavat-energiamuodot :summa]</v>
      </c>
      <c r="F26" s="258"/>
      <c r="G26" s="258" t="str">
        <f aca="false">A43</f>
        <v>[:tulokset :kaytettavat-energiamuodot :kertoimella-summa]</v>
      </c>
      <c r="H26" s="259" t="str">
        <f aca="false">A44</f>
        <v>[:tulokset :kaytettavat-energiamuodot :nettoala-kertoimella-summa]</v>
      </c>
      <c r="I26" s="181"/>
      <c r="J26" s="237"/>
      <c r="L26" s="242"/>
      <c r="M26" s="242"/>
      <c r="N26" s="160"/>
      <c r="O26" s="160"/>
      <c r="P26" s="160"/>
      <c r="Q26" s="160"/>
      <c r="R26" s="160"/>
      <c r="S26" s="242"/>
      <c r="T26" s="242"/>
    </row>
    <row r="27" customFormat="false" ht="6" hidden="false" customHeight="true" outlineLevel="0" collapsed="false">
      <c r="A27" s="159" t="s">
        <v>131</v>
      </c>
      <c r="C27" s="173"/>
      <c r="D27" s="178"/>
      <c r="E27" s="178"/>
      <c r="F27" s="178"/>
      <c r="G27" s="178"/>
      <c r="H27" s="178"/>
      <c r="I27" s="181"/>
      <c r="J27" s="236"/>
      <c r="L27" s="242"/>
      <c r="M27" s="242"/>
      <c r="N27" s="160"/>
      <c r="O27" s="160"/>
      <c r="P27" s="160"/>
      <c r="Q27" s="160"/>
      <c r="R27" s="160"/>
      <c r="S27" s="242"/>
      <c r="T27" s="242"/>
    </row>
    <row r="28" customFormat="false" ht="12.8" hidden="false" customHeight="false" outlineLevel="0" collapsed="false">
      <c r="A28" s="159" t="s">
        <v>133</v>
      </c>
      <c r="C28" s="167"/>
      <c r="D28" s="94" t="s">
        <v>339</v>
      </c>
      <c r="E28" s="168"/>
      <c r="F28" s="168"/>
      <c r="G28" s="168"/>
      <c r="H28" s="168"/>
      <c r="I28" s="181"/>
      <c r="J28" s="237"/>
      <c r="K28" s="199"/>
      <c r="L28" s="242"/>
      <c r="M28" s="242"/>
      <c r="N28" s="160"/>
      <c r="O28" s="160"/>
      <c r="P28" s="160"/>
      <c r="Q28" s="160"/>
      <c r="R28" s="160"/>
      <c r="S28" s="242"/>
      <c r="T28" s="242"/>
    </row>
    <row r="29" customFormat="false" ht="6" hidden="false" customHeight="true" outlineLevel="0" collapsed="false">
      <c r="A29" s="159" t="s">
        <v>136</v>
      </c>
      <c r="C29" s="173"/>
      <c r="D29" s="178"/>
      <c r="E29" s="178"/>
      <c r="F29" s="178"/>
      <c r="G29" s="178"/>
      <c r="H29" s="178"/>
      <c r="I29" s="183"/>
      <c r="J29" s="236"/>
      <c r="L29" s="242"/>
      <c r="M29" s="242"/>
      <c r="N29" s="160"/>
      <c r="O29" s="160"/>
      <c r="P29" s="160"/>
      <c r="Q29" s="160"/>
      <c r="R29" s="160"/>
      <c r="S29" s="242"/>
      <c r="T29" s="242"/>
    </row>
    <row r="30" customFormat="false" ht="12.8" hidden="false" customHeight="false" outlineLevel="0" collapsed="false">
      <c r="A30" s="159" t="s">
        <v>340</v>
      </c>
      <c r="C30" s="173"/>
      <c r="D30" s="171"/>
      <c r="F30" s="183" t="s">
        <v>106</v>
      </c>
      <c r="G30" s="183" t="s">
        <v>107</v>
      </c>
      <c r="H30" s="178"/>
      <c r="I30" s="181"/>
      <c r="J30" s="237"/>
      <c r="L30" s="242"/>
      <c r="M30" s="242"/>
      <c r="N30" s="160"/>
      <c r="O30" s="160"/>
      <c r="P30" s="160"/>
      <c r="Q30" s="160"/>
      <c r="R30" s="160"/>
      <c r="S30" s="242"/>
      <c r="T30" s="242"/>
    </row>
    <row r="31" customFormat="false" ht="12.95" hidden="false" customHeight="true" outlineLevel="0" collapsed="false">
      <c r="A31" s="159" t="s">
        <v>137</v>
      </c>
      <c r="C31" s="173"/>
      <c r="D31" s="260" t="str">
        <f aca="false">A58</f>
        <v>[:tulokset :uusiutuvat-omavaraisenergiat 0 :nimi-sv]</v>
      </c>
      <c r="E31" s="260"/>
      <c r="F31" s="261" t="str">
        <f aca="false">A59</f>
        <v>[:tulokset :uusiutuvat-omavaraisenergiat 0 :vuosikulutus]</v>
      </c>
      <c r="G31" s="261" t="str">
        <f aca="false">A60</f>
        <v>[:tulokset :uusiutuvat-omavaraisenergiat 0 :vuosikulutus-nettoala]</v>
      </c>
      <c r="H31" s="178"/>
      <c r="I31" s="181"/>
      <c r="J31" s="236"/>
      <c r="L31" s="242"/>
      <c r="M31" s="242"/>
      <c r="N31" s="160"/>
      <c r="O31" s="160"/>
      <c r="P31" s="160"/>
      <c r="Q31" s="160"/>
      <c r="R31" s="160"/>
      <c r="S31" s="242"/>
      <c r="T31" s="242"/>
    </row>
    <row r="32" customFormat="false" ht="12.8" hidden="false" customHeight="false" outlineLevel="0" collapsed="false">
      <c r="A32" s="159" t="s">
        <v>341</v>
      </c>
      <c r="C32" s="173"/>
      <c r="D32" s="260" t="str">
        <f aca="false">A62</f>
        <v>[:tulokset :uusiutuvat-omavaraisenergiat 1 :nimi-sv]</v>
      </c>
      <c r="E32" s="260"/>
      <c r="F32" s="262" t="str">
        <f aca="false">A63</f>
        <v>[:tulokset :uusiutuvat-omavaraisenergiat 1 :vuosikulutus]</v>
      </c>
      <c r="G32" s="252" t="str">
        <f aca="false">A64</f>
        <v>[:tulokset :uusiutuvat-omavaraisenergiat 1 :vuosikulutus-nettoala]</v>
      </c>
      <c r="H32" s="263"/>
      <c r="I32" s="181"/>
      <c r="J32" s="237"/>
      <c r="L32" s="242"/>
      <c r="M32" s="242"/>
      <c r="N32" s="160"/>
      <c r="O32" s="160"/>
      <c r="P32" s="160"/>
      <c r="Q32" s="160"/>
      <c r="R32" s="160"/>
      <c r="S32" s="242"/>
      <c r="T32" s="242"/>
    </row>
    <row r="33" customFormat="false" ht="12.8" hidden="false" customHeight="false" outlineLevel="0" collapsed="false">
      <c r="A33" s="159" t="s">
        <v>342</v>
      </c>
      <c r="C33" s="173"/>
      <c r="D33" s="260" t="str">
        <f aca="false">A66</f>
        <v>[:tulokset :uusiutuvat-omavaraisenergiat 2 :nimi-sv]</v>
      </c>
      <c r="E33" s="260"/>
      <c r="F33" s="262" t="str">
        <f aca="false">A67</f>
        <v>[:tulokset :uusiutuvat-omavaraisenergiat 2 :vuosikulutus]</v>
      </c>
      <c r="G33" s="252" t="str">
        <f aca="false">A68</f>
        <v>[:tulokset :uusiutuvat-omavaraisenergiat 2 :vuosikulutus-nettoala]</v>
      </c>
      <c r="H33" s="263"/>
      <c r="I33" s="183"/>
      <c r="J33" s="236"/>
      <c r="L33" s="242"/>
      <c r="M33" s="242"/>
      <c r="N33" s="160"/>
      <c r="O33" s="160"/>
      <c r="P33" s="160"/>
      <c r="Q33" s="160"/>
      <c r="R33" s="160"/>
      <c r="S33" s="242"/>
      <c r="T33" s="242"/>
    </row>
    <row r="34" customFormat="false" ht="12.8" hidden="false" customHeight="false" outlineLevel="0" collapsed="false">
      <c r="A34" s="159" t="s">
        <v>343</v>
      </c>
      <c r="C34" s="173"/>
      <c r="D34" s="260" t="str">
        <f aca="false">A70</f>
        <v>[:tulokset :uusiutuvat-omavaraisenergiat 3 :nimi-sv]</v>
      </c>
      <c r="E34" s="260"/>
      <c r="F34" s="262" t="str">
        <f aca="false">A71</f>
        <v>[:tulokset :uusiutuvat-omavaraisenergiat 3 :vuosikulutus]</v>
      </c>
      <c r="G34" s="252" t="str">
        <f aca="false">A72</f>
        <v>[:tulokset :uusiutuvat-omavaraisenergiat 3 :vuosikulutus-nettoala]</v>
      </c>
      <c r="H34" s="263"/>
      <c r="I34" s="181"/>
      <c r="J34" s="237"/>
      <c r="L34" s="242"/>
      <c r="M34" s="242"/>
      <c r="N34" s="160"/>
      <c r="O34" s="160"/>
      <c r="P34" s="160"/>
      <c r="Q34" s="160"/>
      <c r="R34" s="160"/>
      <c r="S34" s="242"/>
      <c r="T34" s="242"/>
    </row>
    <row r="35" customFormat="false" ht="12.8" hidden="false" customHeight="false" outlineLevel="0" collapsed="false">
      <c r="A35" s="159" t="s">
        <v>344</v>
      </c>
      <c r="C35" s="173"/>
      <c r="D35" s="260" t="str">
        <f aca="false">A74</f>
        <v>[:tulokset :uusiutuvat-omavaraisenergiat 4 :nimi-sv]</v>
      </c>
      <c r="E35" s="260"/>
      <c r="F35" s="262" t="str">
        <f aca="false">A75</f>
        <v>[:tulokset :uusiutuvat-omavaraisenergiat 4 :vuosikulutus]</v>
      </c>
      <c r="G35" s="252" t="str">
        <f aca="false">A76</f>
        <v>[:tulokset :uusiutuvat-omavaraisenergiat 4 :vuosikulutus-nettoala]</v>
      </c>
      <c r="H35" s="263"/>
      <c r="I35" s="181"/>
      <c r="J35" s="236"/>
      <c r="L35" s="242"/>
      <c r="M35" s="242"/>
      <c r="N35" s="160"/>
      <c r="O35" s="160"/>
      <c r="P35" s="160"/>
      <c r="Q35" s="160"/>
      <c r="R35" s="160"/>
      <c r="S35" s="242"/>
      <c r="T35" s="242"/>
    </row>
    <row r="36" customFormat="false" ht="12.8" hidden="false" customHeight="false" outlineLevel="0" collapsed="false">
      <c r="A36" s="159" t="s">
        <v>345</v>
      </c>
      <c r="C36" s="173"/>
      <c r="D36" s="260" t="str">
        <f aca="false">A78</f>
        <v>[:tulokset :uusiutuvat-omavaraisenergiat 5 :nimi-sv]</v>
      </c>
      <c r="E36" s="260"/>
      <c r="F36" s="262" t="str">
        <f aca="false">A79</f>
        <v>[:tulokset :uusiutuvat-omavaraisenergiat 5 :vuosikulutus]</v>
      </c>
      <c r="G36" s="252" t="str">
        <f aca="false">A80</f>
        <v>[:tulokset :uusiutuvat-omavaraisenergiat 5 :vuosikulutus-nettoala]</v>
      </c>
      <c r="H36" s="263"/>
      <c r="I36" s="181"/>
      <c r="J36" s="237"/>
      <c r="L36" s="242"/>
      <c r="M36" s="242"/>
      <c r="N36" s="160"/>
      <c r="O36" s="160"/>
      <c r="P36" s="160"/>
      <c r="Q36" s="160"/>
      <c r="R36" s="160"/>
      <c r="S36" s="242"/>
      <c r="T36" s="242"/>
    </row>
    <row r="37" customFormat="false" ht="6" hidden="false" customHeight="true" outlineLevel="0" collapsed="false">
      <c r="A37" s="159" t="s">
        <v>346</v>
      </c>
      <c r="C37" s="173"/>
      <c r="D37" s="178"/>
      <c r="E37" s="178"/>
      <c r="F37" s="178"/>
      <c r="G37" s="178"/>
      <c r="H37" s="178"/>
      <c r="I37" s="183"/>
      <c r="J37" s="236"/>
      <c r="L37" s="242"/>
      <c r="M37" s="242"/>
      <c r="N37" s="160"/>
      <c r="O37" s="160"/>
      <c r="P37" s="160"/>
      <c r="Q37" s="160"/>
      <c r="R37" s="160"/>
      <c r="S37" s="242"/>
      <c r="T37" s="242"/>
    </row>
    <row r="38" customFormat="false" ht="12.8" hidden="false" customHeight="false" outlineLevel="0" collapsed="false">
      <c r="A38" s="159" t="s">
        <v>347</v>
      </c>
      <c r="C38" s="167"/>
      <c r="D38" s="94" t="s">
        <v>348</v>
      </c>
      <c r="E38" s="168"/>
      <c r="F38" s="168"/>
      <c r="G38" s="168"/>
      <c r="H38" s="168"/>
      <c r="I38" s="181"/>
      <c r="J38" s="237"/>
      <c r="L38" s="242"/>
      <c r="M38" s="242"/>
      <c r="N38" s="160"/>
      <c r="O38" s="160"/>
      <c r="P38" s="160"/>
      <c r="Q38" s="160"/>
      <c r="R38" s="160"/>
      <c r="S38" s="242"/>
      <c r="T38" s="242"/>
    </row>
    <row r="39" customFormat="false" ht="6" hidden="false" customHeight="true" outlineLevel="0" collapsed="false">
      <c r="A39" s="159" t="s">
        <v>349</v>
      </c>
      <c r="C39" s="173"/>
      <c r="D39" s="178"/>
      <c r="E39" s="178"/>
      <c r="F39" s="178"/>
      <c r="G39" s="178"/>
      <c r="H39" s="178"/>
      <c r="I39" s="181"/>
      <c r="J39" s="236"/>
      <c r="L39" s="242"/>
      <c r="M39" s="242"/>
      <c r="N39" s="160"/>
      <c r="O39" s="160"/>
      <c r="P39" s="160"/>
      <c r="Q39" s="160"/>
      <c r="R39" s="160"/>
      <c r="S39" s="242"/>
      <c r="T39" s="242"/>
    </row>
    <row r="40" customFormat="false" ht="12.8" hidden="false" customHeight="false" outlineLevel="0" collapsed="false">
      <c r="A40" s="159" t="s">
        <v>350</v>
      </c>
      <c r="C40" s="173"/>
      <c r="D40" s="171"/>
      <c r="E40" s="171"/>
      <c r="F40" s="203" t="s">
        <v>351</v>
      </c>
      <c r="G40" s="181" t="s">
        <v>352</v>
      </c>
      <c r="H40" s="181" t="s">
        <v>353</v>
      </c>
      <c r="I40" s="181"/>
      <c r="J40" s="237"/>
      <c r="L40" s="242"/>
      <c r="M40" s="242"/>
      <c r="N40" s="160"/>
      <c r="O40" s="160"/>
      <c r="P40" s="160"/>
      <c r="Q40" s="160"/>
      <c r="R40" s="160"/>
      <c r="S40" s="242"/>
      <c r="T40" s="242"/>
    </row>
    <row r="41" customFormat="false" ht="12.8" hidden="false" customHeight="false" outlineLevel="0" collapsed="false">
      <c r="A41" s="159" t="s">
        <v>354</v>
      </c>
      <c r="C41" s="173"/>
      <c r="D41" s="171"/>
      <c r="E41" s="171"/>
      <c r="F41" s="183" t="s">
        <v>107</v>
      </c>
      <c r="G41" s="183" t="s">
        <v>107</v>
      </c>
      <c r="H41" s="183" t="s">
        <v>107</v>
      </c>
      <c r="I41" s="183"/>
      <c r="J41" s="236"/>
      <c r="L41" s="242"/>
      <c r="M41" s="242"/>
      <c r="N41" s="242"/>
      <c r="O41" s="242"/>
      <c r="P41" s="242"/>
      <c r="Q41" s="242"/>
      <c r="R41" s="242"/>
      <c r="S41" s="242"/>
      <c r="T41" s="242"/>
    </row>
    <row r="42" customFormat="false" ht="6" hidden="false" customHeight="true" outlineLevel="0" collapsed="false">
      <c r="A42" s="159" t="s">
        <v>355</v>
      </c>
      <c r="C42" s="173"/>
      <c r="D42" s="171"/>
      <c r="E42" s="171"/>
      <c r="F42" s="203"/>
      <c r="G42" s="181"/>
      <c r="H42" s="181"/>
      <c r="I42" s="181"/>
      <c r="J42" s="237"/>
      <c r="L42" s="242"/>
      <c r="M42" s="242"/>
      <c r="N42" s="242"/>
      <c r="O42" s="242"/>
      <c r="P42" s="242"/>
      <c r="Q42" s="242"/>
      <c r="R42" s="242"/>
      <c r="S42" s="242"/>
      <c r="T42" s="242"/>
    </row>
    <row r="43" customFormat="false" ht="12.8" hidden="false" customHeight="false" outlineLevel="0" collapsed="false">
      <c r="A43" s="159" t="s">
        <v>356</v>
      </c>
      <c r="C43" s="173"/>
      <c r="D43" s="174" t="s">
        <v>94</v>
      </c>
      <c r="E43" s="174"/>
      <c r="F43" s="0"/>
      <c r="G43" s="264"/>
      <c r="H43" s="264"/>
      <c r="I43" s="181"/>
      <c r="J43" s="236"/>
      <c r="L43" s="242"/>
      <c r="M43" s="242"/>
      <c r="N43" s="242"/>
      <c r="O43" s="242"/>
      <c r="P43" s="242"/>
      <c r="Q43" s="242"/>
      <c r="R43" s="242"/>
      <c r="S43" s="242"/>
      <c r="T43" s="242"/>
    </row>
    <row r="44" customFormat="false" ht="12.8" hidden="false" customHeight="false" outlineLevel="0" collapsed="false">
      <c r="A44" s="159" t="s">
        <v>357</v>
      </c>
      <c r="C44" s="173"/>
      <c r="D44" s="174" t="s">
        <v>358</v>
      </c>
      <c r="E44" s="174"/>
      <c r="F44" s="252" t="str">
        <f aca="false">A81</f>
        <v>[:tulokset :tekniset-jarjestelmat :tilojen-lammitys :sahko]</v>
      </c>
      <c r="G44" s="188" t="str">
        <f aca="false">A82</f>
        <v>[:tulokset :tekniset-jarjestelmat :tilojen-lammitys :lampo]</v>
      </c>
      <c r="H44" s="202" t="s">
        <v>108</v>
      </c>
      <c r="I44" s="181"/>
      <c r="J44" s="237"/>
      <c r="L44" s="242"/>
      <c r="M44" s="242"/>
      <c r="N44" s="242"/>
      <c r="O44" s="242"/>
      <c r="P44" s="242"/>
      <c r="Q44" s="242"/>
      <c r="R44" s="242"/>
      <c r="S44" s="242"/>
      <c r="T44" s="242"/>
    </row>
    <row r="45" customFormat="false" ht="12.8" hidden="false" customHeight="false" outlineLevel="0" collapsed="false">
      <c r="A45" s="159" t="s">
        <v>359</v>
      </c>
      <c r="C45" s="173"/>
      <c r="D45" s="174" t="s">
        <v>360</v>
      </c>
      <c r="E45" s="174"/>
      <c r="F45" s="188" t="str">
        <f aca="false">A83</f>
        <v>[:tulokset :tekniset-jarjestelmat :tuloilman-lammitys :sahko]</v>
      </c>
      <c r="G45" s="188" t="str">
        <f aca="false">A84</f>
        <v>[:tulokset :tekniset-jarjestelmat :tuloilman-lammitys :lampo]</v>
      </c>
      <c r="H45" s="202" t="s">
        <v>108</v>
      </c>
      <c r="I45" s="183"/>
      <c r="J45" s="236"/>
      <c r="L45" s="242"/>
      <c r="M45" s="242"/>
      <c r="N45" s="242"/>
      <c r="O45" s="242"/>
      <c r="P45" s="242"/>
      <c r="Q45" s="242"/>
      <c r="R45" s="242"/>
      <c r="S45" s="242"/>
      <c r="T45" s="242"/>
    </row>
    <row r="46" customFormat="false" ht="12.8" hidden="false" customHeight="false" outlineLevel="0" collapsed="false">
      <c r="A46" s="159" t="s">
        <v>361</v>
      </c>
      <c r="C46" s="173"/>
      <c r="D46" s="174" t="s">
        <v>362</v>
      </c>
      <c r="E46" s="174"/>
      <c r="F46" s="188" t="str">
        <f aca="false">A85</f>
        <v>[:tulokset :tekniset-jarjestelmat :kayttoveden-valmistus :sahko]</v>
      </c>
      <c r="G46" s="188" t="str">
        <f aca="false">A86</f>
        <v>[:tulokset :tekniset-jarjestelmat :kayttoveden-valmistus :lampo]</v>
      </c>
      <c r="H46" s="202" t="s">
        <v>108</v>
      </c>
      <c r="I46" s="181"/>
      <c r="J46" s="237"/>
      <c r="L46" s="242"/>
      <c r="M46" s="242"/>
      <c r="N46" s="242"/>
      <c r="O46" s="242"/>
      <c r="P46" s="242"/>
      <c r="Q46" s="242"/>
      <c r="R46" s="242"/>
      <c r="S46" s="242"/>
      <c r="T46" s="242"/>
    </row>
    <row r="47" customFormat="false" ht="12.8" hidden="false" customHeight="false" outlineLevel="0" collapsed="false">
      <c r="A47" s="159" t="s">
        <v>363</v>
      </c>
      <c r="C47" s="173"/>
      <c r="D47" s="174" t="s">
        <v>364</v>
      </c>
      <c r="E47" s="174"/>
      <c r="F47" s="188" t="str">
        <f aca="false">A87</f>
        <v>[:tulokset :tekniset-jarjestelmat :iv-sahko]</v>
      </c>
      <c r="G47" s="202" t="s">
        <v>108</v>
      </c>
      <c r="H47" s="202" t="s">
        <v>108</v>
      </c>
      <c r="I47" s="181"/>
      <c r="J47" s="236"/>
      <c r="L47" s="242"/>
      <c r="M47" s="242"/>
      <c r="N47" s="242"/>
      <c r="O47" s="242"/>
      <c r="P47" s="242"/>
      <c r="Q47" s="242"/>
      <c r="R47" s="242"/>
      <c r="S47" s="242"/>
      <c r="T47" s="242"/>
    </row>
    <row r="48" customFormat="false" ht="12.8" hidden="false" customHeight="false" outlineLevel="0" collapsed="false">
      <c r="A48" s="159" t="s">
        <v>365</v>
      </c>
      <c r="C48" s="173"/>
      <c r="D48" s="174" t="s">
        <v>285</v>
      </c>
      <c r="E48" s="174"/>
      <c r="F48" s="188" t="str">
        <f aca="false">A88</f>
        <v>[:tulokset :tekniset-jarjestelmat :jaahdytys :sahko]</v>
      </c>
      <c r="G48" s="188" t="str">
        <f aca="false">A89</f>
        <v>[:tulokset :tekniset-jarjestelmat :jaahdytys :lampo]</v>
      </c>
      <c r="H48" s="188" t="str">
        <f aca="false">A90</f>
        <v>[:tulokset :tekniset-jarjestelmat :jaahdytys :kaukojaahdytys]</v>
      </c>
      <c r="I48" s="181"/>
      <c r="J48" s="237"/>
      <c r="L48" s="242"/>
      <c r="M48" s="242"/>
      <c r="N48" s="242"/>
      <c r="O48" s="242"/>
      <c r="P48" s="242"/>
      <c r="Q48" s="242"/>
      <c r="R48" s="242"/>
      <c r="S48" s="242"/>
      <c r="T48" s="242"/>
    </row>
    <row r="49" customFormat="false" ht="12.8" hidden="false" customHeight="false" outlineLevel="0" collapsed="false">
      <c r="A49" s="159" t="s">
        <v>366</v>
      </c>
      <c r="C49" s="173"/>
      <c r="D49" s="174" t="s">
        <v>367</v>
      </c>
      <c r="E49" s="174"/>
      <c r="F49" s="188" t="str">
        <f aca="false">A91</f>
        <v>[:tulokset :tekniset-jarjestelmat :kuluttajalaitteet-ja-valaistus-sahko]</v>
      </c>
      <c r="G49" s="202" t="s">
        <v>108</v>
      </c>
      <c r="H49" s="202" t="s">
        <v>108</v>
      </c>
      <c r="I49" s="183"/>
      <c r="J49" s="236"/>
      <c r="L49" s="242"/>
      <c r="M49" s="242"/>
      <c r="N49" s="242"/>
      <c r="O49" s="242"/>
      <c r="P49" s="242"/>
      <c r="Q49" s="242"/>
      <c r="R49" s="242"/>
      <c r="S49" s="242"/>
      <c r="T49" s="242"/>
    </row>
    <row r="50" customFormat="false" ht="12.8" hidden="false" customHeight="false" outlineLevel="0" collapsed="false">
      <c r="A50" s="159" t="s">
        <v>368</v>
      </c>
      <c r="C50" s="173"/>
      <c r="D50" s="257" t="s">
        <v>338</v>
      </c>
      <c r="E50" s="257"/>
      <c r="F50" s="265" t="str">
        <f aca="false">A92</f>
        <v>[:tulokset :tekniset-jarjestelmat :sahko-summa]</v>
      </c>
      <c r="G50" s="265" t="str">
        <f aca="false">A93</f>
        <v>[:tulokset :tekniset-jarjestelmat :lampo-summa]</v>
      </c>
      <c r="H50" s="265" t="str">
        <f aca="false">A94</f>
        <v>[:tulokset :tekniset-jarjestelmat :kaukojaahdytys-summa]</v>
      </c>
      <c r="I50" s="181"/>
      <c r="J50" s="237"/>
      <c r="L50" s="242"/>
      <c r="M50" s="242"/>
      <c r="N50" s="242"/>
      <c r="O50" s="242"/>
      <c r="P50" s="242"/>
      <c r="Q50" s="242"/>
      <c r="R50" s="242"/>
      <c r="S50" s="242"/>
      <c r="T50" s="242"/>
    </row>
    <row r="51" customFormat="false" ht="12.8" hidden="false" customHeight="false" outlineLevel="0" collapsed="false">
      <c r="A51" s="159" t="s">
        <v>369</v>
      </c>
      <c r="C51" s="173"/>
      <c r="D51" s="266" t="s">
        <v>370</v>
      </c>
      <c r="E51" s="257"/>
      <c r="F51" s="224"/>
      <c r="G51" s="224"/>
      <c r="H51" s="224"/>
      <c r="I51" s="181"/>
      <c r="J51" s="236"/>
      <c r="L51" s="242"/>
      <c r="M51" s="242"/>
      <c r="N51" s="242"/>
      <c r="O51" s="242"/>
      <c r="P51" s="242"/>
      <c r="Q51" s="242"/>
      <c r="R51" s="242"/>
      <c r="S51" s="242"/>
      <c r="T51" s="242"/>
    </row>
    <row r="52" customFormat="false" ht="6" hidden="false" customHeight="true" outlineLevel="0" collapsed="false">
      <c r="A52" s="159" t="s">
        <v>371</v>
      </c>
      <c r="C52" s="173"/>
      <c r="D52" s="178"/>
      <c r="E52" s="178"/>
      <c r="F52" s="178"/>
      <c r="G52" s="178"/>
      <c r="H52" s="178"/>
      <c r="I52" s="181"/>
      <c r="J52" s="237"/>
      <c r="L52" s="242"/>
      <c r="M52" s="242"/>
      <c r="N52" s="242"/>
      <c r="O52" s="242"/>
      <c r="P52" s="242"/>
      <c r="Q52" s="242"/>
      <c r="R52" s="242"/>
      <c r="S52" s="242"/>
      <c r="T52" s="242"/>
    </row>
    <row r="53" customFormat="false" ht="12.8" hidden="false" customHeight="false" outlineLevel="0" collapsed="false">
      <c r="A53" s="159" t="s">
        <v>372</v>
      </c>
      <c r="C53" s="167"/>
      <c r="D53" s="94" t="s">
        <v>373</v>
      </c>
      <c r="E53" s="168"/>
      <c r="F53" s="168"/>
      <c r="G53" s="168"/>
      <c r="H53" s="168"/>
      <c r="I53" s="183"/>
      <c r="J53" s="236"/>
    </row>
    <row r="54" customFormat="false" ht="6" hidden="false" customHeight="true" outlineLevel="0" collapsed="false">
      <c r="A54" s="159" t="s">
        <v>374</v>
      </c>
      <c r="C54" s="173"/>
      <c r="D54" s="178"/>
      <c r="E54" s="178"/>
      <c r="F54" s="178"/>
      <c r="G54" s="178"/>
      <c r="H54" s="178"/>
      <c r="I54" s="181"/>
      <c r="J54" s="237"/>
    </row>
    <row r="55" customFormat="false" ht="12.8" hidden="false" customHeight="false" outlineLevel="0" collapsed="false">
      <c r="A55" s="159" t="s">
        <v>375</v>
      </c>
      <c r="C55" s="173"/>
      <c r="D55" s="171"/>
      <c r="F55" s="183" t="s">
        <v>106</v>
      </c>
      <c r="G55" s="183" t="s">
        <v>107</v>
      </c>
      <c r="H55" s="183"/>
      <c r="I55" s="181"/>
      <c r="J55" s="236"/>
    </row>
    <row r="56" customFormat="false" ht="6" hidden="false" customHeight="true" outlineLevel="0" collapsed="false">
      <c r="A56" s="159" t="s">
        <v>376</v>
      </c>
      <c r="C56" s="173"/>
      <c r="D56" s="171"/>
      <c r="F56" s="181"/>
      <c r="G56" s="185"/>
      <c r="H56" s="181"/>
      <c r="I56" s="181"/>
      <c r="J56" s="237"/>
    </row>
    <row r="57" customFormat="false" ht="12.8" hidden="false" customHeight="false" outlineLevel="0" collapsed="false">
      <c r="A57" s="159" t="s">
        <v>377</v>
      </c>
      <c r="C57" s="173"/>
      <c r="D57" s="174" t="s">
        <v>378</v>
      </c>
      <c r="E57" s="174"/>
      <c r="F57" s="221" t="str">
        <f aca="false">A95</f>
        <v>[:tulokset :nettotarve :tilojen-lammitys-vuosikulutus]</v>
      </c>
      <c r="G57" s="252" t="str">
        <f aca="false">A96</f>
        <v>[:tulokset :nettotarve :tilojen-lammitys-vuosikulutus-nettoala]</v>
      </c>
      <c r="H57" s="224"/>
      <c r="I57" s="183"/>
      <c r="J57" s="236"/>
    </row>
    <row r="58" customFormat="false" ht="12.8" hidden="false" customHeight="false" outlineLevel="0" collapsed="false">
      <c r="A58" s="159" t="s">
        <v>379</v>
      </c>
      <c r="C58" s="173"/>
      <c r="D58" s="174" t="s">
        <v>380</v>
      </c>
      <c r="E58" s="174"/>
      <c r="F58" s="221" t="str">
        <f aca="false">A97</f>
        <v>[:tulokset :nettotarve :ilmanvaihdon-lammitys-vuosikulutus]</v>
      </c>
      <c r="G58" s="252" t="str">
        <f aca="false">A98</f>
        <v>[:tulokset :nettotarve :ilmanvaihdon-lammitys-vuosikulutus-nettoala]</v>
      </c>
      <c r="H58" s="223"/>
      <c r="I58" s="181"/>
      <c r="J58" s="237"/>
    </row>
    <row r="59" customFormat="false" ht="12.8" hidden="false" customHeight="false" outlineLevel="0" collapsed="false">
      <c r="A59" s="159" t="s">
        <v>381</v>
      </c>
      <c r="C59" s="173"/>
      <c r="D59" s="174" t="s">
        <v>267</v>
      </c>
      <c r="E59" s="174"/>
      <c r="F59" s="221" t="str">
        <f aca="false">A99</f>
        <v>[:tulokset :nettotarve :kayttoveden-valmistus-vuosikulutus]</v>
      </c>
      <c r="G59" s="252" t="str">
        <f aca="false">A100</f>
        <v>[:tulokset :nettotarve :kayttoveden-valmistus-vuosikulutus-nettoala]</v>
      </c>
      <c r="H59" s="224"/>
      <c r="I59" s="181"/>
      <c r="J59" s="236"/>
    </row>
    <row r="60" customFormat="false" ht="12.8" hidden="false" customHeight="false" outlineLevel="0" collapsed="false">
      <c r="A60" s="159" t="s">
        <v>382</v>
      </c>
      <c r="C60" s="173"/>
      <c r="D60" s="174" t="s">
        <v>383</v>
      </c>
      <c r="E60" s="174"/>
      <c r="F60" s="221" t="str">
        <f aca="false">A101</f>
        <v>[:tulokset :nettotarve :jaahdytys-vuosikulutus]</v>
      </c>
      <c r="G60" s="252" t="str">
        <f aca="false">A102</f>
        <v>[:tulokset :nettotarve :jaahdytys-vuosikulutus-nettoala]</v>
      </c>
      <c r="H60" s="223"/>
      <c r="I60" s="181"/>
      <c r="J60" s="237"/>
    </row>
    <row r="61" customFormat="false" ht="6" hidden="false" customHeight="true" outlineLevel="0" collapsed="false">
      <c r="A61" s="159" t="s">
        <v>384</v>
      </c>
      <c r="C61" s="173"/>
      <c r="D61" s="174"/>
      <c r="E61" s="174"/>
      <c r="F61" s="219"/>
      <c r="G61" s="219"/>
      <c r="H61" s="178"/>
      <c r="I61" s="183"/>
      <c r="J61" s="236"/>
    </row>
    <row r="62" customFormat="false" ht="12.8" hidden="false" customHeight="false" outlineLevel="0" collapsed="false">
      <c r="A62" s="159" t="s">
        <v>385</v>
      </c>
      <c r="C62" s="173"/>
      <c r="D62" s="220" t="s">
        <v>386</v>
      </c>
      <c r="E62" s="220"/>
      <c r="F62" s="220"/>
      <c r="G62" s="220"/>
      <c r="H62" s="178"/>
      <c r="I62" s="181"/>
      <c r="J62" s="237"/>
    </row>
    <row r="63" customFormat="false" ht="12.8" hidden="false" customHeight="false" outlineLevel="0" collapsed="false">
      <c r="A63" s="159" t="s">
        <v>387</v>
      </c>
      <c r="C63" s="173"/>
      <c r="D63" s="220" t="s">
        <v>388</v>
      </c>
      <c r="E63" s="220"/>
      <c r="F63" s="220"/>
      <c r="G63" s="220"/>
      <c r="H63" s="174"/>
      <c r="I63" s="181"/>
      <c r="J63" s="236"/>
    </row>
    <row r="64" customFormat="false" ht="6" hidden="false" customHeight="true" outlineLevel="0" collapsed="false">
      <c r="A64" s="159" t="s">
        <v>389</v>
      </c>
      <c r="C64" s="173"/>
      <c r="D64" s="174"/>
      <c r="E64" s="178"/>
      <c r="F64" s="178"/>
      <c r="G64" s="178"/>
      <c r="H64" s="178"/>
      <c r="I64" s="181"/>
      <c r="J64" s="237"/>
    </row>
    <row r="65" customFormat="false" ht="12.8" hidden="false" customHeight="false" outlineLevel="0" collapsed="false">
      <c r="A65" s="159" t="s">
        <v>390</v>
      </c>
      <c r="C65" s="167"/>
      <c r="D65" s="94" t="s">
        <v>391</v>
      </c>
      <c r="E65" s="168"/>
      <c r="F65" s="168"/>
      <c r="G65" s="168"/>
      <c r="H65" s="168"/>
      <c r="I65" s="183"/>
      <c r="J65" s="236"/>
    </row>
    <row r="66" customFormat="false" ht="6" hidden="false" customHeight="true" outlineLevel="0" collapsed="false">
      <c r="A66" s="159" t="s">
        <v>392</v>
      </c>
      <c r="C66" s="173"/>
      <c r="D66" s="178"/>
      <c r="E66" s="178"/>
      <c r="F66" s="178"/>
      <c r="G66" s="178"/>
      <c r="H66" s="178"/>
      <c r="I66" s="181"/>
      <c r="J66" s="237"/>
    </row>
    <row r="67" customFormat="false" ht="12.8" hidden="false" customHeight="false" outlineLevel="0" collapsed="false">
      <c r="A67" s="159" t="s">
        <v>393</v>
      </c>
      <c r="C67" s="173"/>
      <c r="D67" s="171"/>
      <c r="F67" s="183" t="s">
        <v>106</v>
      </c>
      <c r="G67" s="183" t="s">
        <v>107</v>
      </c>
      <c r="H67" s="181"/>
      <c r="I67" s="181"/>
      <c r="J67" s="236"/>
    </row>
    <row r="68" customFormat="false" ht="6" hidden="false" customHeight="true" outlineLevel="0" collapsed="false">
      <c r="A68" s="159" t="s">
        <v>394</v>
      </c>
      <c r="C68" s="173"/>
      <c r="D68" s="171"/>
      <c r="F68" s="181"/>
      <c r="G68" s="185"/>
      <c r="H68" s="181"/>
      <c r="I68" s="181"/>
      <c r="J68" s="237"/>
    </row>
    <row r="69" customFormat="false" ht="12.8" hidden="false" customHeight="false" outlineLevel="0" collapsed="false">
      <c r="A69" s="159" t="s">
        <v>395</v>
      </c>
      <c r="C69" s="173"/>
      <c r="D69" s="196" t="s">
        <v>396</v>
      </c>
      <c r="E69" s="196"/>
      <c r="F69" s="221" t="str">
        <f aca="false">A103</f>
        <v>[:tulokset :lampokuormat :aurinko]</v>
      </c>
      <c r="G69" s="252" t="str">
        <f aca="false">A104</f>
        <v>[:tulokset :lampokuormat :aurinko-nettoala]</v>
      </c>
      <c r="H69" s="223"/>
      <c r="I69" s="183"/>
      <c r="J69" s="236"/>
    </row>
    <row r="70" customFormat="false" ht="12.8" hidden="false" customHeight="false" outlineLevel="0" collapsed="false">
      <c r="A70" s="159" t="s">
        <v>397</v>
      </c>
      <c r="C70" s="173"/>
      <c r="D70" s="196" t="s">
        <v>309</v>
      </c>
      <c r="E70" s="196"/>
      <c r="F70" s="221" t="str">
        <f aca="false">A105</f>
        <v>[:tulokset :lampokuormat :ihmiset]</v>
      </c>
      <c r="G70" s="252" t="str">
        <f aca="false">A106</f>
        <v>[:tulokset :lampokuormat :ihmiset-nettoala]</v>
      </c>
      <c r="H70" s="223"/>
      <c r="I70" s="181"/>
      <c r="J70" s="237"/>
    </row>
    <row r="71" customFormat="false" ht="12.8" hidden="false" customHeight="false" outlineLevel="0" collapsed="false">
      <c r="A71" s="159" t="s">
        <v>398</v>
      </c>
      <c r="C71" s="173"/>
      <c r="D71" s="174" t="s">
        <v>399</v>
      </c>
      <c r="E71" s="174"/>
      <c r="F71" s="221" t="str">
        <f aca="false">A107</f>
        <v>[:tulokset :lampokuormat :kuluttajalaitteet]</v>
      </c>
      <c r="G71" s="252" t="str">
        <f aca="false">A108</f>
        <v>[:tulokset :lampokuormat :kuluttajalaitteet-nettoala]</v>
      </c>
      <c r="H71" s="223"/>
      <c r="I71" s="181"/>
      <c r="J71" s="236"/>
    </row>
    <row r="72" customFormat="false" ht="12.8" hidden="false" customHeight="false" outlineLevel="0" collapsed="false">
      <c r="A72" s="159" t="s">
        <v>400</v>
      </c>
      <c r="C72" s="173"/>
      <c r="D72" s="174" t="s">
        <v>311</v>
      </c>
      <c r="E72" s="174"/>
      <c r="F72" s="221" t="str">
        <f aca="false">A109</f>
        <v>[:tulokset :lampokuormat :valaistus]</v>
      </c>
      <c r="G72" s="252" t="str">
        <f aca="false">A110</f>
        <v>[:tulokset :lampokuormat :valaistus-nettoala]</v>
      </c>
      <c r="H72" s="223"/>
      <c r="I72" s="181"/>
      <c r="J72" s="236"/>
    </row>
    <row r="73" customFormat="false" ht="12.8" hidden="false" customHeight="false" outlineLevel="0" collapsed="false">
      <c r="A73" s="159" t="s">
        <v>401</v>
      </c>
      <c r="C73" s="173"/>
      <c r="D73" s="174" t="s">
        <v>402</v>
      </c>
      <c r="E73" s="174"/>
      <c r="F73" s="221" t="str">
        <f aca="false">A111</f>
        <v>[:tulokset :lampokuormat :kvesi]</v>
      </c>
      <c r="G73" s="252" t="str">
        <f aca="false">A112</f>
        <v>[:tulokset :lampokuormat :kvesi-nettoala]</v>
      </c>
      <c r="H73" s="223"/>
      <c r="I73" s="181"/>
      <c r="J73" s="237"/>
    </row>
    <row r="74" customFormat="false" ht="6" hidden="false" customHeight="true" outlineLevel="0" collapsed="false">
      <c r="A74" s="159" t="s">
        <v>403</v>
      </c>
      <c r="C74" s="173"/>
      <c r="D74" s="174"/>
      <c r="E74" s="178"/>
      <c r="F74" s="178"/>
      <c r="G74" s="178"/>
      <c r="H74" s="178"/>
      <c r="I74" s="183"/>
      <c r="J74" s="236"/>
    </row>
    <row r="75" customFormat="false" ht="12.8" hidden="false" customHeight="false" outlineLevel="0" collapsed="false">
      <c r="A75" s="159" t="s">
        <v>404</v>
      </c>
      <c r="C75" s="167"/>
      <c r="D75" s="94" t="s">
        <v>405</v>
      </c>
      <c r="E75" s="168"/>
      <c r="F75" s="168"/>
      <c r="G75" s="168"/>
      <c r="H75" s="168"/>
      <c r="I75" s="181"/>
      <c r="J75" s="237"/>
    </row>
    <row r="76" customFormat="false" ht="6" hidden="false" customHeight="true" outlineLevel="0" collapsed="false">
      <c r="A76" s="159" t="s">
        <v>406</v>
      </c>
      <c r="C76" s="173"/>
      <c r="D76" s="178"/>
      <c r="E76" s="178"/>
      <c r="F76" s="178"/>
      <c r="G76" s="178"/>
      <c r="H76" s="178"/>
      <c r="I76" s="181"/>
      <c r="J76" s="236"/>
    </row>
    <row r="77" customFormat="false" ht="12.8" hidden="false" customHeight="false" outlineLevel="0" collapsed="false">
      <c r="A77" s="159" t="s">
        <v>407</v>
      </c>
      <c r="C77" s="173"/>
      <c r="D77" s="174" t="s">
        <v>405</v>
      </c>
      <c r="E77" s="174"/>
      <c r="F77" s="267" t="str">
        <f aca="false">A113</f>
        <v>[:tulokset :laskentatyokalu]</v>
      </c>
      <c r="G77" s="267"/>
      <c r="H77" s="267"/>
      <c r="I77" s="181"/>
      <c r="J77" s="237"/>
    </row>
    <row r="78" customFormat="false" ht="6" hidden="false" customHeight="true" outlineLevel="0" collapsed="false">
      <c r="A78" s="159" t="s">
        <v>408</v>
      </c>
      <c r="C78" s="227"/>
      <c r="D78" s="228"/>
      <c r="E78" s="228"/>
      <c r="F78" s="228"/>
      <c r="G78" s="228"/>
      <c r="H78" s="228"/>
      <c r="I78" s="183"/>
      <c r="J78" s="236"/>
    </row>
    <row r="79" customFormat="false" ht="5.25" hidden="false" customHeight="true" outlineLevel="0" collapsed="false">
      <c r="A79" s="159" t="s">
        <v>409</v>
      </c>
    </row>
    <row r="80" customFormat="false" ht="12.8" hidden="false" customHeight="false" outlineLevel="0" collapsed="false">
      <c r="A80" s="159" t="s">
        <v>410</v>
      </c>
    </row>
    <row r="81" customFormat="false" ht="12.8" hidden="false" customHeight="false" outlineLevel="0" collapsed="false">
      <c r="A81" s="159" t="s">
        <v>411</v>
      </c>
    </row>
    <row r="82" customFormat="false" ht="12.8" hidden="false" customHeight="false" outlineLevel="0" collapsed="false">
      <c r="A82" s="159" t="s">
        <v>412</v>
      </c>
    </row>
    <row r="83" customFormat="false" ht="12.8" hidden="false" customHeight="false" outlineLevel="0" collapsed="false">
      <c r="A83" s="159" t="s">
        <v>413</v>
      </c>
    </row>
    <row r="84" customFormat="false" ht="12.8" hidden="false" customHeight="false" outlineLevel="0" collapsed="false">
      <c r="A84" s="159" t="s">
        <v>414</v>
      </c>
    </row>
    <row r="85" customFormat="false" ht="12.8" hidden="false" customHeight="false" outlineLevel="0" collapsed="false">
      <c r="A85" s="159" t="s">
        <v>415</v>
      </c>
    </row>
    <row r="86" customFormat="false" ht="12.8" hidden="false" customHeight="false" outlineLevel="0" collapsed="false">
      <c r="A86" s="159" t="s">
        <v>416</v>
      </c>
    </row>
    <row r="87" customFormat="false" ht="12.8" hidden="false" customHeight="false" outlineLevel="0" collapsed="false">
      <c r="A87" s="159" t="s">
        <v>417</v>
      </c>
    </row>
    <row r="88" customFormat="false" ht="12.8" hidden="false" customHeight="false" outlineLevel="0" collapsed="false">
      <c r="A88" s="159" t="s">
        <v>418</v>
      </c>
    </row>
    <row r="89" customFormat="false" ht="12.8" hidden="false" customHeight="false" outlineLevel="0" collapsed="false">
      <c r="A89" s="159" t="s">
        <v>419</v>
      </c>
    </row>
    <row r="90" customFormat="false" ht="12.8" hidden="false" customHeight="false" outlineLevel="0" collapsed="false">
      <c r="A90" s="159" t="s">
        <v>420</v>
      </c>
    </row>
    <row r="91" customFormat="false" ht="12.8" hidden="false" customHeight="false" outlineLevel="0" collapsed="false">
      <c r="A91" s="159" t="s">
        <v>421</v>
      </c>
    </row>
    <row r="92" customFormat="false" ht="12.8" hidden="false" customHeight="false" outlineLevel="0" collapsed="false">
      <c r="A92" s="159" t="s">
        <v>422</v>
      </c>
    </row>
    <row r="93" customFormat="false" ht="12.8" hidden="false" customHeight="false" outlineLevel="0" collapsed="false">
      <c r="A93" s="159" t="s">
        <v>423</v>
      </c>
    </row>
    <row r="94" customFormat="false" ht="12.8" hidden="false" customHeight="false" outlineLevel="0" collapsed="false">
      <c r="A94" s="159" t="s">
        <v>424</v>
      </c>
    </row>
    <row r="95" customFormat="false" ht="12.8" hidden="false" customHeight="false" outlineLevel="0" collapsed="false">
      <c r="A95" s="159" t="s">
        <v>425</v>
      </c>
    </row>
    <row r="96" customFormat="false" ht="12.8" hidden="false" customHeight="false" outlineLevel="0" collapsed="false">
      <c r="A96" s="159" t="s">
        <v>426</v>
      </c>
    </row>
    <row r="97" customFormat="false" ht="12.8" hidden="false" customHeight="false" outlineLevel="0" collapsed="false">
      <c r="A97" s="159" t="s">
        <v>427</v>
      </c>
    </row>
    <row r="98" customFormat="false" ht="12.8" hidden="false" customHeight="false" outlineLevel="0" collapsed="false">
      <c r="A98" s="159" t="s">
        <v>428</v>
      </c>
    </row>
    <row r="99" customFormat="false" ht="12.8" hidden="false" customHeight="false" outlineLevel="0" collapsed="false">
      <c r="A99" s="159" t="s">
        <v>429</v>
      </c>
    </row>
    <row r="100" customFormat="false" ht="12.8" hidden="false" customHeight="false" outlineLevel="0" collapsed="false">
      <c r="A100" s="159" t="s">
        <v>430</v>
      </c>
    </row>
    <row r="101" customFormat="false" ht="12.8" hidden="false" customHeight="false" outlineLevel="0" collapsed="false">
      <c r="A101" s="159" t="s">
        <v>431</v>
      </c>
    </row>
    <row r="102" customFormat="false" ht="12.8" hidden="false" customHeight="false" outlineLevel="0" collapsed="false">
      <c r="A102" s="159" t="s">
        <v>432</v>
      </c>
    </row>
    <row r="103" customFormat="false" ht="12.8" hidden="false" customHeight="false" outlineLevel="0" collapsed="false">
      <c r="A103" s="159" t="s">
        <v>433</v>
      </c>
    </row>
    <row r="104" customFormat="false" ht="12.8" hidden="false" customHeight="false" outlineLevel="0" collapsed="false">
      <c r="A104" s="159" t="s">
        <v>434</v>
      </c>
    </row>
    <row r="105" customFormat="false" ht="12.8" hidden="false" customHeight="false" outlineLevel="0" collapsed="false">
      <c r="A105" s="159" t="s">
        <v>435</v>
      </c>
    </row>
    <row r="106" customFormat="false" ht="12.8" hidden="false" customHeight="false" outlineLevel="0" collapsed="false">
      <c r="A106" s="159" t="s">
        <v>436</v>
      </c>
    </row>
    <row r="107" customFormat="false" ht="12.8" hidden="false" customHeight="false" outlineLevel="0" collapsed="false">
      <c r="A107" s="159" t="s">
        <v>437</v>
      </c>
    </row>
    <row r="108" customFormat="false" ht="12.8" hidden="false" customHeight="false" outlineLevel="0" collapsed="false">
      <c r="A108" s="159" t="s">
        <v>438</v>
      </c>
    </row>
    <row r="109" customFormat="false" ht="12.8" hidden="false" customHeight="false" outlineLevel="0" collapsed="false">
      <c r="A109" s="159" t="s">
        <v>439</v>
      </c>
    </row>
    <row r="110" customFormat="false" ht="12.8" hidden="false" customHeight="false" outlineLevel="0" collapsed="false">
      <c r="A110" s="159" t="s">
        <v>440</v>
      </c>
    </row>
    <row r="111" customFormat="false" ht="12.8" hidden="false" customHeight="false" outlineLevel="0" collapsed="false">
      <c r="A111" s="159" t="s">
        <v>441</v>
      </c>
    </row>
    <row r="112" customFormat="false" ht="12.8" hidden="false" customHeight="false" outlineLevel="0" collapsed="false">
      <c r="A112" s="159" t="s">
        <v>442</v>
      </c>
    </row>
    <row r="113" customFormat="false" ht="12.8" hidden="false" customHeight="false" outlineLevel="0" collapsed="false">
      <c r="A113" s="159" t="s">
        <v>443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10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11">
      <formula>"*"</formula>
    </cfRule>
  </conditionalFormatting>
  <conditionalFormatting sqref="H8">
    <cfRule type="cellIs" priority="4" operator="equal" aboveAverage="0" equalAverage="0" bottom="0" percent="0" rank="0" text="" dxfId="212">
      <formula>"*"</formula>
    </cfRule>
  </conditionalFormatting>
  <conditionalFormatting sqref="F16:H16 E14:G15 G17:H17">
    <cfRule type="cellIs" priority="5" operator="equal" aboveAverage="0" equalAverage="0" bottom="0" percent="0" rank="0" text="" dxfId="213">
      <formula>"*"</formula>
    </cfRule>
  </conditionalFormatting>
  <conditionalFormatting sqref="F40:H40 F42:H42">
    <cfRule type="cellIs" priority="6" operator="equal" aboveAverage="0" equalAverage="0" bottom="0" percent="0" rank="0" text="" dxfId="214">
      <formula>"*"</formula>
    </cfRule>
  </conditionalFormatting>
  <conditionalFormatting sqref="F50:H51">
    <cfRule type="cellIs" priority="7" operator="equal" aboveAverage="0" equalAverage="0" bottom="0" percent="0" rank="0" text="" dxfId="215">
      <formula>"*"</formula>
    </cfRule>
  </conditionalFormatting>
  <conditionalFormatting sqref="H50:H51">
    <cfRule type="cellIs" priority="8" operator="equal" aboveAverage="0" equalAverage="0" bottom="0" percent="0" rank="0" text="" dxfId="216">
      <formula>"*"</formula>
    </cfRule>
  </conditionalFormatting>
  <conditionalFormatting sqref="F50:F51 F50:H50">
    <cfRule type="cellIs" priority="9" operator="equal" aboveAverage="0" equalAverage="0" bottom="0" percent="0" rank="0" text="" dxfId="217">
      <formula>"*"</formula>
    </cfRule>
  </conditionalFormatting>
  <conditionalFormatting sqref="G50:G51">
    <cfRule type="cellIs" priority="10" operator="equal" aboveAverage="0" equalAverage="0" bottom="0" percent="0" rank="0" text="" dxfId="218">
      <formula>"*"</formula>
    </cfRule>
  </conditionalFormatting>
  <conditionalFormatting sqref="D64">
    <cfRule type="cellIs" priority="11" operator="equal" aboveAverage="0" equalAverage="0" bottom="0" percent="0" rank="0" text="" dxfId="219">
      <formula>"*"</formula>
    </cfRule>
  </conditionalFormatting>
  <conditionalFormatting sqref="F31:G31 F30">
    <cfRule type="cellIs" priority="12" operator="equal" aboveAverage="0" equalAverage="0" bottom="0" percent="0" rank="0" text="" dxfId="220">
      <formula>"*"</formula>
    </cfRule>
  </conditionalFormatting>
  <conditionalFormatting sqref="H63">
    <cfRule type="cellIs" priority="13" operator="equal" aboveAverage="0" equalAverage="0" bottom="0" percent="0" rank="0" text="" dxfId="221">
      <formula>"*"</formula>
    </cfRule>
  </conditionalFormatting>
  <conditionalFormatting sqref="F9:F10">
    <cfRule type="cellIs" priority="14" operator="equal" aboveAverage="0" equalAverage="0" bottom="0" percent="0" rank="0" text="" dxfId="222">
      <formula>"*"</formula>
    </cfRule>
  </conditionalFormatting>
  <conditionalFormatting sqref="E10">
    <cfRule type="cellIs" priority="15" operator="equal" aboveAverage="0" equalAverage="0" bottom="0" percent="0" rank="0" text="" dxfId="223">
      <formula>"*"</formula>
    </cfRule>
  </conditionalFormatting>
  <conditionalFormatting sqref="D25">
    <cfRule type="expression" priority="16" aboveAverage="0" equalAverage="0" bottom="0" percent="0" rank="0" text="" dxfId="224">
      <formula>LEFT(D25,1)="*"</formula>
    </cfRule>
  </conditionalFormatting>
  <conditionalFormatting sqref="D26">
    <cfRule type="cellIs" priority="17" operator="equal" aboveAverage="0" equalAverage="0" bottom="0" percent="0" rank="0" text="" dxfId="225">
      <formula>"*"</formula>
    </cfRule>
  </conditionalFormatting>
  <conditionalFormatting sqref="G30 F41:H41 G55 G67">
    <cfRule type="cellIs" priority="18" operator="equal" aboveAverage="0" equalAverage="0" bottom="0" percent="0" rank="0" text="" dxfId="226">
      <formula>"*"</formula>
    </cfRule>
  </conditionalFormatting>
  <conditionalFormatting sqref="D50:D51">
    <cfRule type="cellIs" priority="19" operator="equal" aboveAverage="0" equalAverage="0" bottom="0" percent="0" rank="0" text="" dxfId="227">
      <formula>"*"</formula>
    </cfRule>
  </conditionalFormatting>
  <conditionalFormatting sqref="D43:D49">
    <cfRule type="cellIs" priority="20" operator="equal" aboveAverage="0" equalAverage="0" bottom="0" percent="0" rank="0" text="" dxfId="228">
      <formula>"*"</formula>
    </cfRule>
  </conditionalFormatting>
  <conditionalFormatting sqref="G50:G51">
    <cfRule type="cellIs" priority="21" operator="equal" aboveAverage="0" equalAverage="0" bottom="0" percent="0" rank="0" text="" dxfId="229">
      <formula>"*"</formula>
    </cfRule>
  </conditionalFormatting>
  <conditionalFormatting sqref="H50:H51">
    <cfRule type="cellIs" priority="22" operator="equal" aboveAverage="0" equalAverage="0" bottom="0" percent="0" rank="0" text="" dxfId="230">
      <formula>"*"</formula>
    </cfRule>
  </conditionalFormatting>
  <conditionalFormatting sqref="H50:H51">
    <cfRule type="cellIs" priority="23" operator="equal" aboveAverage="0" equalAverage="0" bottom="0" percent="0" rank="0" text="" dxfId="231">
      <formula>"*"</formula>
    </cfRule>
  </conditionalFormatting>
  <conditionalFormatting sqref="G43">
    <cfRule type="cellIs" priority="24" operator="equal" aboveAverage="0" equalAverage="0" bottom="0" percent="0" rank="0" text="" dxfId="232">
      <formula>"*"</formula>
    </cfRule>
  </conditionalFormatting>
  <conditionalFormatting sqref="H43">
    <cfRule type="cellIs" priority="25" operator="equal" aboveAverage="0" equalAverage="0" bottom="0" percent="0" rank="0" text="" dxfId="233">
      <formula>"*"</formula>
    </cfRule>
  </conditionalFormatting>
  <conditionalFormatting sqref="H61:H62">
    <cfRule type="cellIs" priority="26" operator="equal" aboveAverage="0" equalAverage="0" bottom="0" percent="0" rank="0" text="" dxfId="234">
      <formula>"Täytä lähtötietoihin!"</formula>
    </cfRule>
  </conditionalFormatting>
  <conditionalFormatting sqref="F56 G61">
    <cfRule type="cellIs" priority="27" operator="equal" aboveAverage="0" equalAverage="0" bottom="0" percent="0" rank="0" text="" dxfId="235">
      <formula>"*"</formula>
    </cfRule>
  </conditionalFormatting>
  <conditionalFormatting sqref="F61">
    <cfRule type="cellIs" priority="28" operator="equal" aboveAverage="0" equalAverage="0" bottom="0" percent="0" rank="0" text="" dxfId="236">
      <formula>"*"</formula>
    </cfRule>
  </conditionalFormatting>
  <conditionalFormatting sqref="G56 F55">
    <cfRule type="cellIs" priority="29" operator="equal" aboveAverage="0" equalAverage="0" bottom="0" percent="0" rank="0" text="" dxfId="237">
      <formula>"*"</formula>
    </cfRule>
  </conditionalFormatting>
  <conditionalFormatting sqref="F61">
    <cfRule type="cellIs" priority="30" operator="equal" aboveAverage="0" equalAverage="0" bottom="0" percent="0" rank="0" text="" dxfId="238">
      <formula>"*"</formula>
    </cfRule>
  </conditionalFormatting>
  <conditionalFormatting sqref="G68">
    <cfRule type="cellIs" priority="31" operator="equal" aboveAverage="0" equalAverage="0" bottom="0" percent="0" rank="0" text="" dxfId="239">
      <formula>"*"</formula>
    </cfRule>
  </conditionalFormatting>
  <conditionalFormatting sqref="D57:D61">
    <cfRule type="cellIs" priority="32" operator="equal" aboveAverage="0" equalAverage="0" bottom="0" percent="0" rank="0" text="" dxfId="240">
      <formula>"*"</formula>
    </cfRule>
  </conditionalFormatting>
  <conditionalFormatting sqref="D62:D63">
    <cfRule type="cellIs" priority="33" operator="equal" aboveAverage="0" equalAverage="0" bottom="0" percent="0" rank="0" text="" dxfId="241">
      <formula>"*"</formula>
    </cfRule>
  </conditionalFormatting>
  <conditionalFormatting sqref="C65:H66 E74:H74">
    <cfRule type="cellIs" priority="34" operator="equal" aboveAverage="0" equalAverage="0" bottom="0" percent="0" rank="0" text="" dxfId="242">
      <formula>"Täytä lähtötietoihin!"</formula>
    </cfRule>
  </conditionalFormatting>
  <conditionalFormatting sqref="D74">
    <cfRule type="cellIs" priority="35" operator="equal" aboveAverage="0" equalAverage="0" bottom="0" percent="0" rank="0" text="" dxfId="243">
      <formula>"*"</formula>
    </cfRule>
  </conditionalFormatting>
  <conditionalFormatting sqref="F68">
    <cfRule type="cellIs" priority="36" operator="equal" aboveAverage="0" equalAverage="0" bottom="0" percent="0" rank="0" text="" dxfId="244">
      <formula>"*"</formula>
    </cfRule>
  </conditionalFormatting>
  <conditionalFormatting sqref="D70:D71 D73">
    <cfRule type="cellIs" priority="37" operator="equal" aboveAverage="0" equalAverage="0" bottom="0" percent="0" rank="0" text="" dxfId="245">
      <formula>"*"</formula>
    </cfRule>
  </conditionalFormatting>
  <conditionalFormatting sqref="F77">
    <cfRule type="cellIs" priority="38" operator="equal" aboveAverage="0" equalAverage="0" bottom="0" percent="0" rank="0" text="" dxfId="246">
      <formula>"*"</formula>
    </cfRule>
  </conditionalFormatting>
  <conditionalFormatting sqref="F77">
    <cfRule type="cellIs" priority="39" operator="equal" aboveAverage="0" equalAverage="0" bottom="0" percent="0" rank="0" text="" dxfId="247">
      <formula>"*"</formula>
    </cfRule>
  </conditionalFormatting>
  <conditionalFormatting sqref="D77">
    <cfRule type="cellIs" priority="40" operator="equal" aboveAverage="0" equalAverage="0" bottom="0" percent="0" rank="0" text="" dxfId="248">
      <formula>"*"</formula>
    </cfRule>
  </conditionalFormatting>
  <conditionalFormatting sqref="F17">
    <cfRule type="cellIs" priority="41" operator="equal" aboveAverage="0" equalAverage="0" bottom="0" percent="0" rank="0" text="" dxfId="249">
      <formula>"*"</formula>
    </cfRule>
  </conditionalFormatting>
  <conditionalFormatting sqref="E17">
    <cfRule type="cellIs" priority="42" operator="equal" aboveAverage="0" equalAverage="0" bottom="0" percent="0" rank="0" text="" dxfId="250">
      <formula>"*"</formula>
    </cfRule>
  </conditionalFormatting>
  <conditionalFormatting sqref="E26">
    <cfRule type="cellIs" priority="43" operator="equal" aboveAverage="0" equalAverage="0" bottom="0" percent="0" rank="0" text="" dxfId="251">
      <formula>"*"</formula>
    </cfRule>
  </conditionalFormatting>
  <conditionalFormatting sqref="F26">
    <cfRule type="cellIs" priority="44" operator="equal" aboveAverage="0" equalAverage="0" bottom="0" percent="0" rank="0" text="" dxfId="252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5" operator="equal" aboveAverage="0" equalAverage="0" bottom="0" percent="0" rank="0" text="" dxfId="253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6" operator="equal" aboveAverage="0" equalAverage="0" bottom="0" percent="0" rank="0" text="" dxfId="254">
      <formula>"*"</formula>
    </cfRule>
  </conditionalFormatting>
  <conditionalFormatting sqref="I12:I14 I16:I18 I20:I24 I26:I28 I30:I32 I34:I36 I38:I40 I42:I44 I46:I48 I50:I52 I54:I56 I58:I60 I62:I64 I66:I68 I70:I73 I75:I77">
    <cfRule type="cellIs" priority="47" operator="equal" aboveAverage="0" equalAverage="0" bottom="0" percent="0" rank="0" text="" dxfId="255">
      <formula>"*"</formula>
    </cfRule>
  </conditionalFormatting>
  <conditionalFormatting sqref="I3 I8 I11 I15 I19 I25 I29 I33 I37 I41 I45 I49 I53 I57 I61 I65 I69 I74 I78">
    <cfRule type="cellIs" priority="48" operator="equal" aboveAverage="0" equalAverage="0" bottom="0" percent="0" rank="0" text="" dxfId="256">
      <formula>"*"</formula>
    </cfRule>
  </conditionalFormatting>
  <conditionalFormatting sqref="I2">
    <cfRule type="cellIs" priority="49" operator="equal" aboveAverage="0" equalAverage="0" bottom="0" percent="0" rank="0" text="" dxfId="257">
      <formula>"*"</formula>
    </cfRule>
  </conditionalFormatting>
  <conditionalFormatting sqref="H32:H36">
    <cfRule type="cellIs" priority="50" operator="equal" aboveAverage="0" equalAverage="0" bottom="0" percent="0" rank="0" text="" dxfId="258">
      <formula>"*"</formula>
    </cfRule>
  </conditionalFormatting>
  <conditionalFormatting sqref="H32:H36">
    <cfRule type="cellIs" priority="51" operator="equal" aboveAverage="0" equalAverage="0" bottom="0" percent="0" rank="0" text="" dxfId="259">
      <formula>"*"</formula>
    </cfRule>
  </conditionalFormatting>
  <conditionalFormatting sqref="H67:H68">
    <cfRule type="cellIs" priority="52" operator="equal" aboveAverage="0" equalAverage="0" bottom="0" percent="0" rank="0" text="" dxfId="260">
      <formula>"*"</formula>
    </cfRule>
  </conditionalFormatting>
  <conditionalFormatting sqref="H69:H73">
    <cfRule type="cellIs" priority="53" operator="equal" aboveAverage="0" equalAverage="0" bottom="0" percent="0" rank="0" text="" dxfId="261">
      <formula>"*"</formula>
    </cfRule>
  </conditionalFormatting>
  <conditionalFormatting sqref="H56 H58 H60">
    <cfRule type="cellIs" priority="54" operator="equal" aboveAverage="0" equalAverage="0" bottom="0" percent="0" rank="0" text="" dxfId="262">
      <formula>"*"</formula>
    </cfRule>
  </conditionalFormatting>
  <conditionalFormatting sqref="H55 H57 H59">
    <cfRule type="cellIs" priority="55" operator="equal" aboveAverage="0" equalAverage="0" bottom="0" percent="0" rank="0" text="" dxfId="263">
      <formula>"*"</formula>
    </cfRule>
  </conditionalFormatting>
  <conditionalFormatting sqref="F18:F25 H20">
    <cfRule type="cellIs" priority="56" operator="equal" aboveAverage="0" equalAverage="0" bottom="0" percent="0" rank="0" text="" dxfId="264">
      <formula>"*"</formula>
    </cfRule>
  </conditionalFormatting>
  <conditionalFormatting sqref="G32:G36">
    <cfRule type="cellIs" priority="57" operator="equal" aboveAverage="0" equalAverage="0" bottom="0" percent="0" rank="0" text="" dxfId="265">
      <formula>"*"</formula>
    </cfRule>
  </conditionalFormatting>
  <conditionalFormatting sqref="E8">
    <cfRule type="cellIs" priority="58" operator="equal" aboveAverage="0" equalAverage="0" bottom="0" percent="0" rank="0" text="" dxfId="266">
      <formula>"*"</formula>
    </cfRule>
  </conditionalFormatting>
  <conditionalFormatting sqref="E5 E8">
    <cfRule type="cellIs" priority="59" operator="equal" aboveAverage="0" equalAverage="0" bottom="0" percent="0" rank="0" text="" dxfId="267">
      <formula>"Täytä etusivulle!"</formula>
    </cfRule>
  </conditionalFormatting>
  <conditionalFormatting sqref="D72">
    <cfRule type="cellIs" priority="60" operator="equal" aboveAverage="0" equalAverage="0" bottom="0" percent="0" rank="0" text="" dxfId="268">
      <formula>"*"</formula>
    </cfRule>
  </conditionalFormatting>
  <conditionalFormatting sqref="G26">
    <cfRule type="cellIs" priority="61" operator="equal" aboveAverage="0" equalAverage="0" bottom="0" percent="0" rank="0" text="" dxfId="269">
      <formula>"*"</formula>
    </cfRule>
  </conditionalFormatting>
  <conditionalFormatting sqref="H26">
    <cfRule type="cellIs" priority="62" operator="equal" aboveAverage="0" equalAverage="0" bottom="0" percent="0" rank="0" text="" dxfId="270">
      <formula>"*"</formula>
    </cfRule>
  </conditionalFormatting>
  <conditionalFormatting sqref="H26">
    <cfRule type="cellIs" priority="63" operator="equal" aboveAverage="0" equalAverage="0" bottom="0" percent="0" rank="0" text="" dxfId="271">
      <formula>"*"</formula>
    </cfRule>
  </conditionalFormatting>
  <conditionalFormatting sqref="G21:G25 G18:G19">
    <cfRule type="cellIs" priority="64" operator="equal" aboveAverage="0" equalAverage="0" bottom="0" percent="0" rank="0" text="" dxfId="272">
      <formula>"*"</formula>
    </cfRule>
  </conditionalFormatting>
  <conditionalFormatting sqref="H21:H25 H18:H19">
    <cfRule type="cellIs" priority="65" operator="equal" aboveAverage="0" equalAverage="0" bottom="0" percent="0" rank="0" text="" dxfId="273">
      <formula>"*"</formula>
    </cfRule>
  </conditionalFormatting>
  <conditionalFormatting sqref="G50:H50">
    <cfRule type="cellIs" priority="66" operator="equal" aboveAverage="0" equalAverage="0" bottom="0" percent="0" rank="0" text="" dxfId="274">
      <formula>"*"</formula>
    </cfRule>
  </conditionalFormatting>
  <conditionalFormatting sqref="G57:G60">
    <cfRule type="cellIs" priority="67" operator="equal" aboveAverage="0" equalAverage="0" bottom="0" percent="0" rank="0" text="" dxfId="275">
      <formula>"*"</formula>
    </cfRule>
  </conditionalFormatting>
  <conditionalFormatting sqref="G69:G73">
    <cfRule type="cellIs" priority="68" operator="equal" aboveAverage="0" equalAverage="0" bottom="0" percent="0" rank="0" text="" dxfId="276">
      <formula>"*"</formula>
    </cfRule>
  </conditionalFormatting>
  <conditionalFormatting sqref="E18">
    <cfRule type="cellIs" priority="69" operator="equal" aboveAverage="0" equalAverage="0" bottom="0" percent="0" rank="0" text="" dxfId="277">
      <formula>"*"</formula>
    </cfRule>
  </conditionalFormatting>
  <conditionalFormatting sqref="E19:E25 G20">
    <cfRule type="cellIs" priority="70" operator="equal" aboveAverage="0" equalAverage="0" bottom="0" percent="0" rank="0" text="" dxfId="278">
      <formula>"*"</formula>
    </cfRule>
  </conditionalFormatting>
  <conditionalFormatting sqref="D9">
    <cfRule type="cellIs" priority="71" operator="equal" aboveAverage="0" equalAverage="0" bottom="0" percent="0" rank="0" text="" dxfId="279">
      <formula>"*"</formula>
    </cfRule>
  </conditionalFormatting>
  <conditionalFormatting sqref="N22:O24">
    <cfRule type="cellIs" priority="72" operator="equal" aboveAverage="0" equalAverage="0" bottom="0" percent="0" rank="0" text="" dxfId="280">
      <formula>"*"</formula>
    </cfRule>
  </conditionalFormatting>
  <conditionalFormatting sqref="F67">
    <cfRule type="cellIs" priority="73" operator="equal" aboveAverage="0" equalAverage="0" bottom="0" percent="0" rank="0" text="" dxfId="281">
      <formula>"*"</formula>
    </cfRule>
  </conditionalFormatting>
  <conditionalFormatting sqref="F69">
    <cfRule type="cellIs" priority="74" operator="equal" aboveAverage="0" equalAverage="0" bottom="0" percent="0" rank="0" text="" dxfId="282">
      <formula>"*"</formula>
    </cfRule>
  </conditionalFormatting>
  <conditionalFormatting sqref="F70:F73">
    <cfRule type="cellIs" priority="75" operator="equal" aboveAverage="0" equalAverage="0" bottom="0" percent="0" rank="0" text="" dxfId="283">
      <formula>"*"</formula>
    </cfRule>
  </conditionalFormatting>
  <conditionalFormatting sqref="F57">
    <cfRule type="cellIs" priority="76" operator="equal" aboveAverage="0" equalAverage="0" bottom="0" percent="0" rank="0" text="" dxfId="284">
      <formula>"*"</formula>
    </cfRule>
  </conditionalFormatting>
  <conditionalFormatting sqref="F58:F60">
    <cfRule type="cellIs" priority="77" operator="equal" aboveAverage="0" equalAverage="0" bottom="0" percent="0" rank="0" text="" dxfId="285">
      <formula>"*"</formula>
    </cfRule>
  </conditionalFormatting>
  <conditionalFormatting sqref="F45:F49">
    <cfRule type="cellIs" priority="78" operator="equal" aboveAverage="0" equalAverage="0" bottom="0" percent="0" rank="0" text="" dxfId="286">
      <formula>"*"</formula>
    </cfRule>
  </conditionalFormatting>
  <conditionalFormatting sqref="G44:G46">
    <cfRule type="cellIs" priority="79" operator="equal" aboveAverage="0" equalAverage="0" bottom="0" percent="0" rank="0" text="" dxfId="287">
      <formula>"*"</formula>
    </cfRule>
  </conditionalFormatting>
  <conditionalFormatting sqref="G48">
    <cfRule type="cellIs" priority="80" operator="equal" aboveAverage="0" equalAverage="0" bottom="0" percent="0" rank="0" text="" dxfId="288">
      <formula>"*"</formula>
    </cfRule>
  </conditionalFormatting>
  <conditionalFormatting sqref="H48">
    <cfRule type="cellIs" priority="81" operator="equal" aboveAverage="0" equalAverage="0" bottom="0" percent="0" rank="0" text="" dxfId="289">
      <formula>"*"</formula>
    </cfRule>
  </conditionalFormatting>
  <conditionalFormatting sqref="F36">
    <cfRule type="cellIs" priority="82" operator="equal" aboveAverage="0" equalAverage="0" bottom="0" percent="0" rank="0" text="" dxfId="290">
      <formula>"*"</formula>
    </cfRule>
  </conditionalFormatting>
  <conditionalFormatting sqref="F35">
    <cfRule type="cellIs" priority="83" operator="equal" aboveAverage="0" equalAverage="0" bottom="0" percent="0" rank="0" text="" dxfId="291">
      <formula>"*"</formula>
    </cfRule>
  </conditionalFormatting>
  <conditionalFormatting sqref="F34">
    <cfRule type="cellIs" priority="84" operator="equal" aboveAverage="0" equalAverage="0" bottom="0" percent="0" rank="0" text="" dxfId="292">
      <formula>"*"</formula>
    </cfRule>
  </conditionalFormatting>
  <conditionalFormatting sqref="F33">
    <cfRule type="cellIs" priority="85" operator="equal" aboveAverage="0" equalAverage="0" bottom="0" percent="0" rank="0" text="" dxfId="293">
      <formula>"*"</formula>
    </cfRule>
  </conditionalFormatting>
  <conditionalFormatting sqref="F32">
    <cfRule type="cellIs" priority="86" operator="equal" aboveAverage="0" equalAverage="0" bottom="0" percent="0" rank="0" text="" dxfId="294">
      <formula>"*"</formula>
    </cfRule>
  </conditionalFormatting>
  <conditionalFormatting sqref="D22:D24">
    <cfRule type="expression" priority="87" aboveAverage="0" equalAverage="0" bottom="0" percent="0" rank="0" text="" dxfId="148">
      <formula>LEFT(D22,1)="*"</formula>
    </cfRule>
  </conditionalFormatting>
  <conditionalFormatting sqref="D20:D21">
    <cfRule type="expression" priority="88" aboveAverage="0" equalAverage="0" bottom="0" percent="0" rank="0" text="" dxfId="182">
      <formula>LEFT(D20,1)="*"</formula>
    </cfRule>
  </conditionalFormatting>
  <conditionalFormatting sqref="F44">
    <cfRule type="cellIs" priority="89" operator="equal" aboveAverage="0" equalAverage="0" bottom="0" percent="0" rank="0" text="" dxfId="295">
      <formula>"*"</formula>
    </cfRule>
  </conditionalFormatting>
  <conditionalFormatting sqref="H44">
    <cfRule type="cellIs" priority="90" operator="equal" aboveAverage="0" equalAverage="0" bottom="0" percent="0" rank="0" text="" dxfId="159">
      <formula>"*"</formula>
    </cfRule>
  </conditionalFormatting>
  <conditionalFormatting sqref="G47:H47 G49:H49">
    <cfRule type="cellIs" priority="91" operator="equal" aboveAverage="0" equalAverage="0" bottom="0" percent="0" rank="0" text="" dxfId="160">
      <formula>"*"</formula>
    </cfRule>
  </conditionalFormatting>
  <conditionalFormatting sqref="H45:H46">
    <cfRule type="cellIs" priority="92" operator="equal" aboveAverage="0" equalAverage="0" bottom="0" percent="0" rank="0" text="" dxfId="164">
      <formula>"*"</formula>
    </cfRule>
  </conditionalFormatting>
  <conditionalFormatting sqref="D31:D36">
    <cfRule type="cellIs" priority="93" operator="equal" aboveAverage="0" equalAverage="0" bottom="0" percent="0" rank="0" text="" dxfId="185">
      <formula>"tyhjä"</formula>
    </cfRule>
    <cfRule type="cellIs" priority="94" operator="equal" aboveAverage="0" equalAverage="0" bottom="0" percent="0" rank="0" text="" dxfId="186">
      <formula>"*"</formula>
    </cfRule>
  </conditionalFormatting>
  <conditionalFormatting sqref="D31:D36">
    <cfRule type="cellIs" priority="95" operator="equal" aboveAverage="0" equalAverage="0" bottom="0" percent="0" rank="0" text="" dxfId="187">
      <formula>"- Valitse -"</formula>
    </cfRule>
  </conditionalFormatting>
  <conditionalFormatting sqref="D18:D19">
    <cfRule type="expression" priority="96" aboveAverage="0" equalAverage="0" bottom="0" percent="0" rank="0" text="" dxfId="185">
      <formula>LEFT(D18,1)="*"</formula>
    </cfRule>
  </conditionalFormatting>
  <conditionalFormatting sqref="D69:D70">
    <cfRule type="cellIs" priority="97" operator="equal" aboveAverage="0" equalAverage="0" bottom="0" percent="0" rank="0" text="" dxfId="181">
      <formula>"*"</formula>
    </cfRule>
  </conditionalFormatting>
  <conditionalFormatting sqref="E16">
    <cfRule type="cellIs" priority="98" operator="equal" aboveAverage="0" equalAverage="0" bottom="0" percent="0" rank="0" text="" dxfId="296">
      <formula>"*"</formula>
    </cfRule>
  </conditionalFormatting>
  <dataValidations count="1">
    <dataValidation allowBlank="true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61.97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23.35"/>
    <col collapsed="false" customWidth="true" hidden="false" outlineLevel="0" max="5" min="5" style="26" width="7.8"/>
    <col collapsed="false" customWidth="true" hidden="false" outlineLevel="0" max="6" min="6" style="26" width="15.55"/>
    <col collapsed="false" customWidth="true" hidden="false" outlineLevel="0" max="10" min="7" style="26" width="12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024" min="13" style="26" width="9.13"/>
  </cols>
  <sheetData>
    <row r="1" customFormat="false" ht="3" hidden="false" customHeight="true" outlineLevel="0" collapsed="false">
      <c r="A1" s="90" t="s">
        <v>0</v>
      </c>
    </row>
    <row r="2" s="269" customFormat="true" ht="27.75" hidden="false" customHeight="true" outlineLevel="0" collapsed="false">
      <c r="A2" s="268" t="s">
        <v>444</v>
      </c>
      <c r="C2" s="270"/>
      <c r="D2" s="271" t="s">
        <v>445</v>
      </c>
      <c r="E2" s="271"/>
      <c r="F2" s="272"/>
      <c r="G2" s="272"/>
      <c r="H2" s="272"/>
      <c r="I2" s="272"/>
      <c r="J2" s="272"/>
      <c r="K2" s="273"/>
    </row>
    <row r="3" customFormat="false" ht="15" hidden="false" customHeight="true" outlineLevel="0" collapsed="false">
      <c r="A3" s="90" t="s">
        <v>446</v>
      </c>
      <c r="C3" s="97"/>
      <c r="D3" s="23" t="s">
        <v>447</v>
      </c>
      <c r="E3" s="274"/>
      <c r="F3" s="14"/>
      <c r="G3" s="14"/>
      <c r="H3" s="14"/>
      <c r="I3" s="14"/>
      <c r="J3" s="14"/>
      <c r="K3" s="98"/>
    </row>
    <row r="4" customFormat="false" ht="7.5" hidden="false" customHeight="true" outlineLevel="0" collapsed="false">
      <c r="A4" s="90" t="s">
        <v>448</v>
      </c>
      <c r="C4" s="97"/>
      <c r="D4" s="14"/>
      <c r="E4" s="14"/>
      <c r="F4" s="14"/>
      <c r="G4" s="14"/>
      <c r="H4" s="14"/>
      <c r="I4" s="14"/>
      <c r="J4" s="14"/>
      <c r="K4" s="98"/>
    </row>
    <row r="5" customFormat="false" ht="12.8" hidden="false" customHeight="false" outlineLevel="0" collapsed="false">
      <c r="A5" s="90" t="s">
        <v>449</v>
      </c>
      <c r="C5" s="93"/>
      <c r="D5" s="94" t="s">
        <v>450</v>
      </c>
      <c r="E5" s="94"/>
      <c r="F5" s="95"/>
      <c r="G5" s="95"/>
      <c r="H5" s="95"/>
      <c r="I5" s="95"/>
      <c r="J5" s="95"/>
      <c r="K5" s="96"/>
    </row>
    <row r="6" customFormat="false" ht="3.75" hidden="false" customHeight="true" outlineLevel="0" collapsed="false">
      <c r="A6" s="90" t="s">
        <v>451</v>
      </c>
      <c r="C6" s="97"/>
      <c r="D6" s="14"/>
      <c r="E6" s="14"/>
      <c r="F6" s="14"/>
      <c r="G6" s="14"/>
      <c r="H6" s="14"/>
      <c r="I6" s="14"/>
      <c r="J6" s="14"/>
      <c r="K6" s="98"/>
    </row>
    <row r="7" customFormat="false" ht="12.75" hidden="false" customHeight="true" outlineLevel="0" collapsed="false">
      <c r="A7" s="90" t="s">
        <v>452</v>
      </c>
      <c r="C7" s="97"/>
      <c r="D7" s="61" t="s">
        <v>92</v>
      </c>
      <c r="E7" s="99" t="str">
        <f aca="false">A3</f>
        <v>#function[solita.etp.service.energiatodistus-pdf/fn--61283]</v>
      </c>
      <c r="F7" s="275" t="s">
        <v>453</v>
      </c>
      <c r="G7" s="276"/>
      <c r="J7" s="14"/>
      <c r="K7" s="98"/>
      <c r="O7" s="29"/>
    </row>
    <row r="8" customFormat="false" ht="3.75" hidden="false" customHeight="true" outlineLevel="0" collapsed="false">
      <c r="A8" s="90" t="s">
        <v>454</v>
      </c>
      <c r="C8" s="97"/>
      <c r="D8" s="14"/>
      <c r="E8" s="14"/>
      <c r="G8" s="14"/>
      <c r="H8" s="14"/>
      <c r="I8" s="14"/>
      <c r="J8" s="14"/>
      <c r="K8" s="98"/>
    </row>
    <row r="9" customFormat="false" ht="12.75" hidden="false" customHeight="true" outlineLevel="0" collapsed="false">
      <c r="A9" s="90" t="s">
        <v>455</v>
      </c>
      <c r="C9" s="97"/>
      <c r="D9" s="14"/>
      <c r="E9" s="14"/>
      <c r="F9" s="14"/>
      <c r="G9" s="14"/>
      <c r="H9" s="14"/>
      <c r="I9" s="14"/>
      <c r="J9" s="14"/>
      <c r="K9" s="98"/>
    </row>
    <row r="10" customFormat="false" ht="12.8" hidden="false" customHeight="false" outlineLevel="0" collapsed="false">
      <c r="A10" s="90" t="s">
        <v>456</v>
      </c>
      <c r="C10" s="97"/>
      <c r="D10" s="61" t="s">
        <v>457</v>
      </c>
      <c r="E10" s="14"/>
      <c r="F10" s="277"/>
      <c r="G10" s="278"/>
      <c r="H10" s="279"/>
      <c r="I10" s="280" t="s">
        <v>106</v>
      </c>
      <c r="J10" s="281" t="s">
        <v>107</v>
      </c>
      <c r="K10" s="282"/>
    </row>
    <row r="11" customFormat="false" ht="6" hidden="false" customHeight="true" outlineLevel="0" collapsed="false">
      <c r="A11" s="90" t="s">
        <v>458</v>
      </c>
      <c r="C11" s="97"/>
      <c r="D11" s="14"/>
      <c r="E11" s="14"/>
      <c r="F11" s="283"/>
      <c r="G11" s="38"/>
      <c r="H11" s="112"/>
      <c r="I11" s="284"/>
      <c r="J11" s="285"/>
      <c r="K11" s="112"/>
    </row>
    <row r="12" customFormat="false" ht="12.8" hidden="false" customHeight="false" outlineLevel="0" collapsed="false">
      <c r="A12" s="90" t="s">
        <v>459</v>
      </c>
      <c r="C12" s="97"/>
      <c r="D12" s="286" t="s">
        <v>460</v>
      </c>
      <c r="E12" s="286"/>
      <c r="F12" s="287"/>
      <c r="G12" s="288"/>
      <c r="H12" s="289"/>
      <c r="I12" s="290" t="str">
        <f aca="false">A4</f>
        <v>[:toteutunut-ostoenergiankulutus :ostettu-energia :kaukolampo-vuosikulutus]</v>
      </c>
      <c r="J12" s="291" t="str">
        <f aca="false">A5</f>
        <v>[:toteutunut-ostoenergiankulutus :ostettu-energia :kaukolampo-vuosikulutus-nettoala]</v>
      </c>
      <c r="K12" s="292"/>
      <c r="Y12" s="23"/>
    </row>
    <row r="13" customFormat="false" ht="12.8" hidden="false" customHeight="false" outlineLevel="0" collapsed="false">
      <c r="A13" s="90" t="s">
        <v>461</v>
      </c>
      <c r="C13" s="97"/>
      <c r="D13" s="286" t="s">
        <v>462</v>
      </c>
      <c r="E13" s="286"/>
      <c r="F13" s="287"/>
      <c r="G13" s="288"/>
      <c r="H13" s="289"/>
      <c r="I13" s="290" t="str">
        <f aca="false">A6</f>
        <v>[:toteutunut-ostoenergiankulutus :ostettu-energia :kokonaissahko-vuosikulutus]</v>
      </c>
      <c r="J13" s="291" t="str">
        <f aca="false">A7</f>
        <v>[:toteutunut-ostoenergiankulutus :ostettu-energia :kokonaissahko-vuosikulutus-nettoala]</v>
      </c>
      <c r="K13" s="292"/>
      <c r="Y13" s="23"/>
    </row>
    <row r="14" customFormat="false" ht="12.8" hidden="false" customHeight="false" outlineLevel="0" collapsed="false">
      <c r="A14" s="90" t="s">
        <v>463</v>
      </c>
      <c r="C14" s="97"/>
      <c r="D14" s="278" t="s">
        <v>464</v>
      </c>
      <c r="E14" s="286"/>
      <c r="F14" s="287"/>
      <c r="G14" s="288"/>
      <c r="H14" s="289"/>
      <c r="I14" s="290" t="str">
        <f aca="false">A8</f>
        <v>[:toteutunut-ostoenergiankulutus :ostettu-energia :kiinteistosahko-vuosikulutus]</v>
      </c>
      <c r="J14" s="291" t="str">
        <f aca="false">A9</f>
        <v>[:toteutunut-ostoenergiankulutus :ostettu-energia :kiinteistosahko-vuosikulutus-nettoala]</v>
      </c>
      <c r="K14" s="292"/>
      <c r="Y14" s="23"/>
    </row>
    <row r="15" customFormat="false" ht="12.8" hidden="false" customHeight="false" outlineLevel="0" collapsed="false">
      <c r="A15" s="90" t="s">
        <v>465</v>
      </c>
      <c r="C15" s="97"/>
      <c r="D15" s="278" t="s">
        <v>466</v>
      </c>
      <c r="E15" s="286"/>
      <c r="F15" s="287"/>
      <c r="G15" s="288"/>
      <c r="H15" s="289"/>
      <c r="I15" s="290" t="str">
        <f aca="false">A10</f>
        <v>[:toteutunut-ostoenergiankulutus :ostettu-energia :kayttajasahko-vuosikulutus]</v>
      </c>
      <c r="J15" s="291" t="str">
        <f aca="false">A11</f>
        <v>[:toteutunut-ostoenergiankulutus :ostettu-energia :kayttajasahko-vuosikulutus-nettoala]</v>
      </c>
      <c r="K15" s="292"/>
      <c r="Y15" s="23"/>
    </row>
    <row r="16" customFormat="false" ht="12.8" hidden="false" customHeight="false" outlineLevel="0" collapsed="false">
      <c r="A16" s="90" t="s">
        <v>467</v>
      </c>
      <c r="C16" s="97"/>
      <c r="D16" s="286" t="s">
        <v>353</v>
      </c>
      <c r="E16" s="286"/>
      <c r="F16" s="286"/>
      <c r="G16" s="286"/>
      <c r="H16" s="286"/>
      <c r="I16" s="290" t="str">
        <f aca="false">A12</f>
        <v>[:toteutunut-ostoenergiankulutus :ostettu-energia :kaukojaahdytys-vuosikulutus]</v>
      </c>
      <c r="J16" s="291" t="str">
        <f aca="false">A13</f>
        <v>[:toteutunut-ostoenergiankulutus :ostettu-energia :kaukojaahdytys-vuosikulutus-nettoala]</v>
      </c>
      <c r="K16" s="292"/>
      <c r="Y16" s="23"/>
    </row>
    <row r="17" customFormat="false" ht="12.8" hidden="false" customHeight="false" outlineLevel="0" collapsed="false">
      <c r="A17" s="90" t="s">
        <v>468</v>
      </c>
      <c r="C17" s="97"/>
      <c r="D17" s="293" t="str">
        <f aca="false">A15</f>
        <v>[:toteutunut-ostoenergiankulutus :ostettu-energia :muu 0 :nimi-sv]</v>
      </c>
      <c r="E17" s="293"/>
      <c r="F17" s="293"/>
      <c r="G17" s="293"/>
      <c r="H17" s="293"/>
      <c r="I17" s="290" t="str">
        <f aca="false">A16</f>
        <v>[:toteutunut-ostoenergiankulutus :ostettu-energia :muu 0 :vuosikulutus]</v>
      </c>
      <c r="J17" s="291" t="str">
        <f aca="false">A17</f>
        <v>[:toteutunut-ostoenergiankulutus :ostettu-energia :muu 0 :vuosikulutus-nettoala]</v>
      </c>
      <c r="K17" s="292"/>
      <c r="Y17" s="23"/>
    </row>
    <row r="18" customFormat="false" ht="12.8" hidden="false" customHeight="false" outlineLevel="0" collapsed="false">
      <c r="A18" s="90" t="s">
        <v>469</v>
      </c>
      <c r="C18" s="97"/>
      <c r="D18" s="293" t="str">
        <f aca="false">A19</f>
        <v>[:toteutunut-ostoenergiankulutus :ostettu-energia :muu 1 :nimi-sv]</v>
      </c>
      <c r="E18" s="293"/>
      <c r="F18" s="293"/>
      <c r="G18" s="293"/>
      <c r="H18" s="293"/>
      <c r="I18" s="290" t="str">
        <f aca="false">A20</f>
        <v>[:toteutunut-ostoenergiankulutus :ostettu-energia :muu 1 :vuosikulutus]</v>
      </c>
      <c r="J18" s="291" t="str">
        <f aca="false">A21</f>
        <v>[:toteutunut-ostoenergiankulutus :ostettu-energia :muu 1 :vuosikulutus-nettoala]</v>
      </c>
      <c r="K18" s="292"/>
      <c r="Y18" s="23"/>
    </row>
    <row r="19" customFormat="false" ht="12.8" hidden="false" customHeight="false" outlineLevel="0" collapsed="false">
      <c r="A19" s="90" t="s">
        <v>470</v>
      </c>
      <c r="C19" s="97"/>
      <c r="D19" s="293" t="str">
        <f aca="false">A23</f>
        <v>[:toteutunut-ostoenergiankulutus :ostettu-energia :muu 2 :nimi-sv]</v>
      </c>
      <c r="E19" s="293"/>
      <c r="F19" s="293"/>
      <c r="G19" s="293"/>
      <c r="H19" s="293"/>
      <c r="I19" s="290" t="str">
        <f aca="false">A24</f>
        <v>[:toteutunut-ostoenergiankulutus :ostettu-energia :muu 2 :vuosikulutus]</v>
      </c>
      <c r="J19" s="291" t="str">
        <f aca="false">A25</f>
        <v>[:toteutunut-ostoenergiankulutus :ostettu-energia :muu 2 :vuosikulutus-nettoala]</v>
      </c>
      <c r="K19" s="292"/>
      <c r="Y19" s="23"/>
    </row>
    <row r="20" customFormat="false" ht="12.8" hidden="false" customHeight="false" outlineLevel="0" collapsed="false">
      <c r="A20" s="90" t="s">
        <v>471</v>
      </c>
      <c r="C20" s="97"/>
      <c r="D20" s="293" t="str">
        <f aca="false">A27</f>
        <v>[:toteutunut-ostoenergiankulutus :ostettu-energia :muu 3 :nimi-sv]</v>
      </c>
      <c r="E20" s="293"/>
      <c r="F20" s="293"/>
      <c r="G20" s="293"/>
      <c r="H20" s="293"/>
      <c r="I20" s="290" t="str">
        <f aca="false">A28</f>
        <v>[:toteutunut-ostoenergiankulutus :ostettu-energia :muu 3 :vuosikulutus]</v>
      </c>
      <c r="J20" s="291" t="str">
        <f aca="false">A29</f>
        <v>[:toteutunut-ostoenergiankulutus :ostettu-energia :muu 3 :vuosikulutus-nettoala]</v>
      </c>
      <c r="K20" s="292"/>
      <c r="Y20" s="23"/>
    </row>
    <row r="21" customFormat="false" ht="12.8" hidden="false" customHeight="false" outlineLevel="0" collapsed="false">
      <c r="A21" s="90" t="s">
        <v>472</v>
      </c>
      <c r="C21" s="97"/>
      <c r="D21" s="293" t="str">
        <f aca="false">A31</f>
        <v>[:toteutunut-ostoenergiankulutus :ostettu-energia :muu 4 :nimi-sv]</v>
      </c>
      <c r="E21" s="293"/>
      <c r="F21" s="293"/>
      <c r="G21" s="293"/>
      <c r="H21" s="293"/>
      <c r="I21" s="290" t="str">
        <f aca="false">A32</f>
        <v>[:toteutunut-ostoenergiankulutus :ostettu-energia :muu 4 :vuosikulutus]</v>
      </c>
      <c r="J21" s="291" t="str">
        <f aca="false">A33</f>
        <v>[:toteutunut-ostoenergiankulutus :ostettu-energia :muu 4 :vuosikulutus-nettoala]</v>
      </c>
      <c r="K21" s="292"/>
      <c r="Y21" s="23"/>
    </row>
    <row r="22" customFormat="false" ht="12.8" hidden="false" customHeight="false" outlineLevel="0" collapsed="false">
      <c r="A22" s="90" t="s">
        <v>473</v>
      </c>
      <c r="C22" s="97"/>
      <c r="D22" s="294"/>
      <c r="E22" s="294"/>
      <c r="F22" s="294"/>
      <c r="G22" s="294"/>
      <c r="H22" s="294"/>
      <c r="I22" s="295"/>
      <c r="J22" s="296" t="str">
        <f aca="false">IF(AND(I22&lt;&gt;0,ISNUMBER(I22/'4) E-luvun laskennan tulokset '!$E$9)),CEILING(I22/'4) E-luvun laskennan tulokset '!$E$9,1),"")</f>
        <v/>
      </c>
      <c r="K22" s="297"/>
      <c r="Y22" s="23"/>
    </row>
    <row r="23" customFormat="false" ht="12.8" hidden="false" customHeight="false" outlineLevel="0" collapsed="false">
      <c r="A23" s="90" t="s">
        <v>474</v>
      </c>
      <c r="C23" s="97"/>
      <c r="D23" s="298"/>
      <c r="E23" s="298"/>
      <c r="F23" s="287"/>
      <c r="G23" s="288"/>
      <c r="H23" s="287"/>
      <c r="I23" s="299"/>
      <c r="J23" s="300"/>
      <c r="K23" s="292"/>
      <c r="Y23" s="23"/>
    </row>
    <row r="24" customFormat="false" ht="23.85" hidden="false" customHeight="false" outlineLevel="0" collapsed="false">
      <c r="A24" s="90" t="s">
        <v>475</v>
      </c>
      <c r="C24" s="97"/>
      <c r="D24" s="301" t="s">
        <v>476</v>
      </c>
      <c r="E24" s="301"/>
      <c r="F24" s="302" t="s">
        <v>477</v>
      </c>
      <c r="G24" s="303" t="s">
        <v>478</v>
      </c>
      <c r="H24" s="302" t="s">
        <v>479</v>
      </c>
      <c r="I24" s="303" t="s">
        <v>106</v>
      </c>
      <c r="J24" s="304" t="s">
        <v>107</v>
      </c>
      <c r="K24" s="305"/>
      <c r="Y24" s="23"/>
    </row>
    <row r="25" customFormat="false" ht="6" hidden="false" customHeight="true" outlineLevel="0" collapsed="false">
      <c r="A25" s="90" t="s">
        <v>480</v>
      </c>
      <c r="C25" s="97"/>
      <c r="D25" s="61"/>
      <c r="E25" s="61"/>
      <c r="F25" s="306"/>
      <c r="G25" s="307"/>
      <c r="H25" s="280"/>
      <c r="I25" s="280"/>
      <c r="J25" s="308"/>
      <c r="K25" s="282"/>
      <c r="Y25" s="23"/>
    </row>
    <row r="26" customFormat="false" ht="14.25" hidden="false" customHeight="true" outlineLevel="0" collapsed="false">
      <c r="A26" s="90" t="s">
        <v>481</v>
      </c>
      <c r="C26" s="97"/>
      <c r="D26" s="286" t="s">
        <v>482</v>
      </c>
      <c r="E26" s="286"/>
      <c r="F26" s="290" t="str">
        <f aca="false">A34</f>
        <v>[:toteutunut-ostoenergiankulutus :ostetut-polttoaineet :kevyt-polttooljy]</v>
      </c>
      <c r="G26" s="307" t="s">
        <v>483</v>
      </c>
      <c r="H26" s="280" t="n">
        <v>10</v>
      </c>
      <c r="I26" s="309" t="str">
        <f aca="false">A35</f>
        <v>[:toteutunut-ostoenergiankulutus :ostetut-polttoaineet :kevyt-polttooljy-kwh]</v>
      </c>
      <c r="J26" s="291" t="str">
        <f aca="false">A36</f>
        <v>[:toteutunut-ostoenergiankulutus :ostetut-polttoaineet :kevyt-polttooljy-kwh-nettoala]</v>
      </c>
      <c r="K26" s="310"/>
      <c r="Y26" s="23"/>
    </row>
    <row r="27" customFormat="false" ht="12.8" hidden="false" customHeight="false" outlineLevel="0" collapsed="false">
      <c r="A27" s="90" t="s">
        <v>484</v>
      </c>
      <c r="C27" s="97"/>
      <c r="D27" s="286" t="s">
        <v>485</v>
      </c>
      <c r="E27" s="286"/>
      <c r="F27" s="290" t="str">
        <f aca="false">A37</f>
        <v>[:toteutunut-ostoenergiankulutus :ostetut-polttoaineet :pilkkeet-havu-sekapuu]</v>
      </c>
      <c r="G27" s="307" t="s">
        <v>486</v>
      </c>
      <c r="H27" s="280" t="n">
        <v>1300</v>
      </c>
      <c r="I27" s="309" t="str">
        <f aca="false">A38</f>
        <v>[:toteutunut-ostoenergiankulutus :ostetut-polttoaineet :pilkkeet-havu-sekapuu-kwh]</v>
      </c>
      <c r="J27" s="291" t="str">
        <f aca="false">A39</f>
        <v>[:toteutunut-ostoenergiankulutus :ostetut-polttoaineet :pilkkeet-havu-sekapuu-kwh-nettoala]</v>
      </c>
      <c r="K27" s="310"/>
      <c r="Y27" s="23"/>
    </row>
    <row r="28" customFormat="false" ht="12.8" hidden="false" customHeight="false" outlineLevel="0" collapsed="false">
      <c r="A28" s="90" t="s">
        <v>487</v>
      </c>
      <c r="C28" s="97"/>
      <c r="D28" s="286" t="s">
        <v>488</v>
      </c>
      <c r="E28" s="286"/>
      <c r="F28" s="290" t="str">
        <f aca="false">A40</f>
        <v>[:toteutunut-ostoenergiankulutus :ostetut-polttoaineet :pilkkeet-koivu]</v>
      </c>
      <c r="G28" s="307" t="s">
        <v>486</v>
      </c>
      <c r="H28" s="280" t="n">
        <v>1700</v>
      </c>
      <c r="I28" s="309" t="str">
        <f aca="false">A41</f>
        <v>[:toteutunut-ostoenergiankulutus :ostetut-polttoaineet :pilkkeet-koivu-kwh]</v>
      </c>
      <c r="J28" s="291" t="str">
        <f aca="false">A42</f>
        <v>[:toteutunut-ostoenergiankulutus :ostetut-polttoaineet :pilkkeet-koivu-kwh-nettoala]</v>
      </c>
      <c r="K28" s="310"/>
      <c r="Y28" s="23"/>
    </row>
    <row r="29" customFormat="false" ht="12.8" hidden="false" customHeight="false" outlineLevel="0" collapsed="false">
      <c r="A29" s="90" t="s">
        <v>489</v>
      </c>
      <c r="C29" s="97"/>
      <c r="D29" s="286" t="s">
        <v>490</v>
      </c>
      <c r="E29" s="286"/>
      <c r="F29" s="290" t="str">
        <f aca="false">A43</f>
        <v>[:toteutunut-ostoenergiankulutus :ostetut-polttoaineet :puupelletit]</v>
      </c>
      <c r="G29" s="307" t="s">
        <v>491</v>
      </c>
      <c r="H29" s="280" t="n">
        <v>4.7</v>
      </c>
      <c r="I29" s="309" t="str">
        <f aca="false">A44</f>
        <v>[:toteutunut-ostoenergiankulutus :ostetut-polttoaineet :puupelletit-kwh]</v>
      </c>
      <c r="J29" s="291" t="str">
        <f aca="false">A45</f>
        <v>[:toteutunut-ostoenergiankulutus :ostetut-polttoaineet :puupelletit-kwh-nettoala]</v>
      </c>
      <c r="K29" s="310"/>
      <c r="Y29" s="23"/>
    </row>
    <row r="30" customFormat="false" ht="12.8" hidden="false" customHeight="false" outlineLevel="0" collapsed="false">
      <c r="A30" s="90" t="s">
        <v>492</v>
      </c>
      <c r="C30" s="97"/>
      <c r="D30" s="311" t="str">
        <f aca="false">A46</f>
        <v>[:toteutunut-ostoenergiankulutus :ostetut-polttoaineet :muu 0 :nimi]</v>
      </c>
      <c r="E30" s="311"/>
      <c r="F30" s="290" t="str">
        <f aca="false">A47</f>
        <v>[:toteutunut-ostoenergiankulutus :ostetut-polttoaineet :muu 0 :maara-vuodessa]</v>
      </c>
      <c r="G30" s="312" t="str">
        <f aca="false">A48</f>
        <v>[:toteutunut-ostoenergiankulutus :ostetut-polttoaineet :muu 0 :yksikko]</v>
      </c>
      <c r="H30" s="313" t="str">
        <f aca="false">A49</f>
        <v>[:toteutunut-ostoenergiankulutus :ostetut-polttoaineet :muu 0 :muunnoskerroin]</v>
      </c>
      <c r="I30" s="309" t="str">
        <f aca="false">A50</f>
        <v>[:toteutunut-ostoenergiankulutus :ostetut-polttoaineet :muu 0 :kwh]</v>
      </c>
      <c r="J30" s="291" t="str">
        <f aca="false">A51</f>
        <v>[:toteutunut-ostoenergiankulutus :ostetut-polttoaineet :muu 0 :kwh-nettoala]</v>
      </c>
      <c r="K30" s="310"/>
      <c r="Y30" s="23"/>
    </row>
    <row r="31" customFormat="false" ht="12.8" hidden="false" customHeight="false" outlineLevel="0" collapsed="false">
      <c r="A31" s="90" t="s">
        <v>493</v>
      </c>
      <c r="C31" s="97"/>
      <c r="D31" s="311" t="str">
        <f aca="false">A52</f>
        <v>[:toteutunut-ostoenergiankulutus :ostetut-polttoaineet :muu 1 :nimi]</v>
      </c>
      <c r="E31" s="311"/>
      <c r="F31" s="290" t="str">
        <f aca="false">A53</f>
        <v>[:toteutunut-ostoenergiankulutus :ostetut-polttoaineet :muu 1 :maara-vuodessa]</v>
      </c>
      <c r="G31" s="312" t="str">
        <f aca="false">A54</f>
        <v>[:toteutunut-ostoenergiankulutus :ostetut-polttoaineet :muu 1 :yksikko]</v>
      </c>
      <c r="H31" s="313" t="str">
        <f aca="false">A55</f>
        <v>[:toteutunut-ostoenergiankulutus :ostetut-polttoaineet :muu 1 :muunnoskerroin]</v>
      </c>
      <c r="I31" s="309" t="str">
        <f aca="false">A56</f>
        <v>[:toteutunut-ostoenergiankulutus :ostetut-polttoaineet :muu 1 :kwh]</v>
      </c>
      <c r="J31" s="291" t="str">
        <f aca="false">A57</f>
        <v>[:toteutunut-ostoenergiankulutus :ostetut-polttoaineet :muu 1 :kwh-nettoala]</v>
      </c>
      <c r="K31" s="310"/>
      <c r="Y31" s="23"/>
    </row>
    <row r="32" customFormat="false" ht="12.8" hidden="false" customHeight="false" outlineLevel="0" collapsed="false">
      <c r="A32" s="90" t="s">
        <v>494</v>
      </c>
      <c r="C32" s="97"/>
      <c r="D32" s="314"/>
      <c r="E32" s="314"/>
      <c r="F32" s="290"/>
      <c r="G32" s="315"/>
      <c r="H32" s="313"/>
      <c r="I32" s="309" t="str">
        <f aca="false">IF(ISNUMBER(H32*F32),IF(H32*F32&lt;&gt;0,CEILING(H32*F32,1),""),"")</f>
        <v/>
      </c>
      <c r="J32" s="291" t="str">
        <f aca="false">IF(AND(I32&lt;&gt;0,ISNUMBER(I32/'4) E-luvun laskennan tulokset '!$E$9)),CEILING(I32/'4) E-luvun laskennan tulokset '!$E$9,1),"")</f>
        <v/>
      </c>
      <c r="K32" s="310"/>
      <c r="Y32" s="23"/>
    </row>
    <row r="33" customFormat="false" ht="12.8" hidden="false" customHeight="false" outlineLevel="0" collapsed="false">
      <c r="A33" s="90" t="s">
        <v>495</v>
      </c>
      <c r="C33" s="97"/>
      <c r="D33" s="314"/>
      <c r="E33" s="314"/>
      <c r="F33" s="290"/>
      <c r="G33" s="315"/>
      <c r="H33" s="313"/>
      <c r="I33" s="309" t="str">
        <f aca="false">IF(ISNUMBER(H33*F33),IF(H33*F33&lt;&gt;0,CEILING(H33*F33,1),""),"")</f>
        <v/>
      </c>
      <c r="J33" s="291" t="str">
        <f aca="false">IF(AND(I33&lt;&gt;0,ISNUMBER(I33/'4) E-luvun laskennan tulokset '!$E$9)),CEILING(I33/'4) E-luvun laskennan tulokset '!$E$9,1),"")</f>
        <v/>
      </c>
      <c r="K33" s="310"/>
      <c r="Y33" s="23"/>
    </row>
    <row r="34" customFormat="false" ht="12.8" hidden="false" customHeight="false" outlineLevel="0" collapsed="false">
      <c r="A34" s="90" t="s">
        <v>496</v>
      </c>
      <c r="C34" s="97"/>
      <c r="D34" s="314"/>
      <c r="E34" s="314"/>
      <c r="F34" s="290"/>
      <c r="G34" s="315"/>
      <c r="H34" s="313"/>
      <c r="I34" s="309" t="str">
        <f aca="false">IF(ISNUMBER(H34*F34),IF(H34*F34&lt;&gt;0,CEILING(H34*F34,1),""),"")</f>
        <v/>
      </c>
      <c r="J34" s="291" t="str">
        <f aca="false">IF(AND(I34&lt;&gt;0,ISNUMBER(I34/'4) E-luvun laskennan tulokset '!$E$9)),CEILING(I34/'4) E-luvun laskennan tulokset '!$E$9,1),"")</f>
        <v/>
      </c>
      <c r="K34" s="310"/>
      <c r="Y34" s="23"/>
    </row>
    <row r="35" customFormat="false" ht="12.8" hidden="false" customHeight="false" outlineLevel="0" collapsed="false">
      <c r="A35" s="90" t="s">
        <v>497</v>
      </c>
      <c r="C35" s="97"/>
      <c r="D35" s="314"/>
      <c r="E35" s="314"/>
      <c r="F35" s="290"/>
      <c r="G35" s="315"/>
      <c r="H35" s="313"/>
      <c r="I35" s="309" t="str">
        <f aca="false">IF(ISNUMBER(H35*F35),IF(H35*F35&lt;&gt;0,CEILING(H35*F35,1),""),"")</f>
        <v/>
      </c>
      <c r="J35" s="291" t="str">
        <f aca="false">IF(AND(I35&lt;&gt;0,ISNUMBER(I35/'4) E-luvun laskennan tulokset '!$E$9)),CEILING(I35/'4) E-luvun laskennan tulokset '!$E$9,1),"")</f>
        <v/>
      </c>
      <c r="K35" s="310"/>
      <c r="Y35" s="23"/>
    </row>
    <row r="36" customFormat="false" ht="12.8" hidden="false" customHeight="false" outlineLevel="0" collapsed="false">
      <c r="A36" s="90" t="s">
        <v>498</v>
      </c>
      <c r="C36" s="97"/>
      <c r="D36" s="314"/>
      <c r="E36" s="314"/>
      <c r="F36" s="290"/>
      <c r="G36" s="315"/>
      <c r="H36" s="313"/>
      <c r="I36" s="309" t="str">
        <f aca="false">IF(ISNUMBER(H36*F36),IF(H36*F36&lt;&gt;0,CEILING(H36*F36,1),""),"")</f>
        <v/>
      </c>
      <c r="J36" s="291" t="str">
        <f aca="false">IF(AND(I36&lt;&gt;0,ISNUMBER(I36/'4) E-luvun laskennan tulokset '!$E$9)),CEILING(I36/'4) E-luvun laskennan tulokset '!$E$9,1),"")</f>
        <v/>
      </c>
      <c r="K36" s="310"/>
      <c r="Y36" s="23"/>
    </row>
    <row r="37" customFormat="false" ht="12.8" hidden="false" customHeight="false" outlineLevel="0" collapsed="false">
      <c r="A37" s="90" t="s">
        <v>499</v>
      </c>
      <c r="C37" s="97"/>
      <c r="D37" s="314"/>
      <c r="E37" s="314"/>
      <c r="F37" s="290"/>
      <c r="G37" s="315"/>
      <c r="H37" s="313"/>
      <c r="I37" s="309" t="str">
        <f aca="false">IF(ISNUMBER(H37*F37),IF(H37*F37&lt;&gt;0,CEILING(H37*F37,1),""),"")</f>
        <v/>
      </c>
      <c r="J37" s="291" t="str">
        <f aca="false">IF(AND(I37&lt;&gt;0,ISNUMBER(I37/'4) E-luvun laskennan tulokset '!$E$9)),CEILING(I37/'4) E-luvun laskennan tulokset '!$E$9,1),"")</f>
        <v/>
      </c>
      <c r="K37" s="310"/>
      <c r="Y37" s="23"/>
    </row>
    <row r="38" customFormat="false" ht="12.8" hidden="false" customHeight="false" outlineLevel="0" collapsed="false">
      <c r="A38" s="90" t="s">
        <v>500</v>
      </c>
      <c r="C38" s="97"/>
      <c r="D38" s="314"/>
      <c r="E38" s="314"/>
      <c r="F38" s="290"/>
      <c r="G38" s="315"/>
      <c r="H38" s="313"/>
      <c r="I38" s="309" t="str">
        <f aca="false">IF(ISNUMBER(H38*F38),IF(H38*F38&lt;&gt;0,CEILING(H38*F38,1),""),"")</f>
        <v/>
      </c>
      <c r="J38" s="291" t="str">
        <f aca="false">IF(AND(I38&lt;&gt;0,ISNUMBER(I38/'4) E-luvun laskennan tulokset '!$E$9)),CEILING(I38/'4) E-luvun laskennan tulokset '!$E$9,1),"")</f>
        <v/>
      </c>
      <c r="K38" s="310"/>
      <c r="Y38" s="23"/>
    </row>
    <row r="39" customFormat="false" ht="12.8" hidden="false" customHeight="false" outlineLevel="0" collapsed="false">
      <c r="A39" s="90" t="s">
        <v>501</v>
      </c>
      <c r="C39" s="97"/>
      <c r="D39" s="314"/>
      <c r="E39" s="314"/>
      <c r="F39" s="290"/>
      <c r="G39" s="315"/>
      <c r="H39" s="313"/>
      <c r="I39" s="309" t="str">
        <f aca="false">IF(ISNUMBER(H39*F39),IF(H39*F39&lt;&gt;0,CEILING(H39*F39,1),""),"")</f>
        <v/>
      </c>
      <c r="J39" s="291" t="str">
        <f aca="false">IF(AND(I39&lt;&gt;0,ISNUMBER(I39/'4) E-luvun laskennan tulokset '!$E$9)),CEILING(I39/'4) E-luvun laskennan tulokset '!$E$9,1),"")</f>
        <v/>
      </c>
      <c r="K39" s="310"/>
      <c r="Y39" s="23"/>
    </row>
    <row r="40" customFormat="false" ht="6" hidden="false" customHeight="true" outlineLevel="0" collapsed="false">
      <c r="A40" s="90" t="s">
        <v>502</v>
      </c>
      <c r="C40" s="97"/>
      <c r="D40" s="298"/>
      <c r="E40" s="298"/>
      <c r="F40" s="287"/>
      <c r="G40" s="288"/>
      <c r="H40" s="287"/>
      <c r="I40" s="299"/>
      <c r="J40" s="300"/>
      <c r="K40" s="292"/>
      <c r="Y40" s="23"/>
    </row>
    <row r="41" customFormat="false" ht="12.8" hidden="false" customHeight="false" outlineLevel="0" collapsed="false">
      <c r="A41" s="90" t="s">
        <v>503</v>
      </c>
      <c r="C41" s="97"/>
      <c r="D41" s="316" t="s">
        <v>504</v>
      </c>
      <c r="E41" s="298"/>
      <c r="F41" s="287"/>
      <c r="G41" s="288"/>
      <c r="H41" s="287"/>
      <c r="I41" s="299"/>
      <c r="J41" s="300"/>
      <c r="K41" s="292"/>
      <c r="Y41" s="23"/>
    </row>
    <row r="42" customFormat="false" ht="6" hidden="false" customHeight="true" outlineLevel="0" collapsed="false">
      <c r="A42" s="90" t="s">
        <v>505</v>
      </c>
      <c r="C42" s="97"/>
      <c r="D42" s="317"/>
      <c r="E42" s="317"/>
      <c r="F42" s="318"/>
      <c r="G42" s="319"/>
      <c r="H42" s="318"/>
      <c r="I42" s="320"/>
      <c r="J42" s="321"/>
      <c r="K42" s="297"/>
      <c r="Y42" s="23"/>
    </row>
    <row r="43" customFormat="false" ht="12.8" hidden="false" customHeight="false" outlineLevel="0" collapsed="false">
      <c r="A43" s="90" t="s">
        <v>506</v>
      </c>
      <c r="C43" s="97"/>
      <c r="D43" s="298"/>
      <c r="E43" s="298"/>
      <c r="F43" s="287"/>
      <c r="G43" s="288"/>
      <c r="H43" s="287"/>
      <c r="I43" s="299"/>
      <c r="J43" s="300"/>
      <c r="K43" s="292"/>
      <c r="Y43" s="23"/>
    </row>
    <row r="44" customFormat="false" ht="12.8" hidden="false" customHeight="false" outlineLevel="0" collapsed="false">
      <c r="A44" s="90" t="s">
        <v>507</v>
      </c>
      <c r="C44" s="97"/>
      <c r="D44" s="61" t="s">
        <v>508</v>
      </c>
      <c r="E44" s="298"/>
      <c r="F44" s="287"/>
      <c r="G44" s="288"/>
      <c r="H44" s="287"/>
      <c r="I44" s="299"/>
      <c r="J44" s="300"/>
      <c r="K44" s="292"/>
      <c r="Y44" s="23"/>
    </row>
    <row r="45" customFormat="false" ht="6" hidden="false" customHeight="true" outlineLevel="0" collapsed="false">
      <c r="A45" s="90" t="s">
        <v>509</v>
      </c>
      <c r="C45" s="97"/>
      <c r="D45" s="61"/>
      <c r="E45" s="298"/>
      <c r="F45" s="287"/>
      <c r="G45" s="288"/>
      <c r="H45" s="287"/>
      <c r="I45" s="299"/>
      <c r="J45" s="300"/>
      <c r="K45" s="292"/>
      <c r="Y45" s="23"/>
    </row>
    <row r="46" customFormat="false" ht="15" hidden="false" customHeight="true" outlineLevel="0" collapsed="false">
      <c r="A46" s="90" t="s">
        <v>510</v>
      </c>
      <c r="C46" s="97"/>
      <c r="D46" s="61"/>
      <c r="E46" s="298"/>
      <c r="F46" s="287"/>
      <c r="G46" s="288"/>
      <c r="H46" s="287"/>
      <c r="I46" s="280" t="s">
        <v>106</v>
      </c>
      <c r="J46" s="281" t="s">
        <v>107</v>
      </c>
      <c r="K46" s="282"/>
      <c r="Y46" s="23"/>
    </row>
    <row r="47" customFormat="false" ht="12.8" hidden="false" customHeight="false" outlineLevel="0" collapsed="false">
      <c r="A47" s="90" t="s">
        <v>511</v>
      </c>
      <c r="C47" s="97"/>
      <c r="D47" s="23" t="s">
        <v>512</v>
      </c>
      <c r="E47" s="23"/>
      <c r="F47" s="322"/>
      <c r="G47" s="323"/>
      <c r="H47" s="323"/>
      <c r="I47" s="290" t="str">
        <f aca="false">A58</f>
        <v>[:toteutunut-ostoenergiankulutus :sahko-vuosikulutus-yhteensa]</v>
      </c>
      <c r="J47" s="291" t="str">
        <f aca="false">A59</f>
        <v>[:toteutunut-ostoenergiankulutus :sahko-vuosikulutus-yhteensa-nettoala]</v>
      </c>
      <c r="K47" s="292"/>
      <c r="Y47" s="23"/>
    </row>
    <row r="48" customFormat="false" ht="12.8" hidden="false" customHeight="false" outlineLevel="0" collapsed="false">
      <c r="A48" s="90" t="s">
        <v>513</v>
      </c>
      <c r="C48" s="97"/>
      <c r="D48" s="23" t="s">
        <v>514</v>
      </c>
      <c r="E48" s="23"/>
      <c r="F48" s="322"/>
      <c r="G48" s="323"/>
      <c r="H48" s="323"/>
      <c r="I48" s="290" t="str">
        <f aca="false">A60</f>
        <v>[:toteutunut-ostoenergiankulutus :kaukolampo-vuosikulutus-yhteensa]</v>
      </c>
      <c r="J48" s="291" t="str">
        <f aca="false">A61</f>
        <v>[:toteutunut-ostoenergiankulutus :kaukolampo-vuosikulutus-yhteensa-nettoala]</v>
      </c>
      <c r="K48" s="292"/>
      <c r="Y48" s="23"/>
    </row>
    <row r="49" customFormat="false" ht="12.8" hidden="false" customHeight="false" outlineLevel="0" collapsed="false">
      <c r="A49" s="90" t="s">
        <v>515</v>
      </c>
      <c r="C49" s="97"/>
      <c r="D49" s="23" t="s">
        <v>516</v>
      </c>
      <c r="E49" s="23"/>
      <c r="F49" s="322"/>
      <c r="G49" s="323"/>
      <c r="H49" s="323"/>
      <c r="I49" s="290" t="str">
        <f aca="false">A62</f>
        <v>[:toteutunut-ostoenergiankulutus :polttoaineet-vuosikulutus-yhteensa]</v>
      </c>
      <c r="J49" s="291" t="str">
        <f aca="false">A63</f>
        <v>[:toteutunut-ostoenergiankulutus :polttoaineet-vuosikulutus-yhteensa-nettoala]</v>
      </c>
      <c r="K49" s="292"/>
      <c r="Y49" s="23"/>
    </row>
    <row r="50" customFormat="false" ht="12.8" hidden="false" customHeight="false" outlineLevel="0" collapsed="false">
      <c r="A50" s="90" t="s">
        <v>517</v>
      </c>
      <c r="C50" s="97"/>
      <c r="D50" s="23" t="s">
        <v>353</v>
      </c>
      <c r="E50" s="23"/>
      <c r="F50" s="322"/>
      <c r="G50" s="323"/>
      <c r="H50" s="323"/>
      <c r="I50" s="290" t="str">
        <f aca="false">A64</f>
        <v>[:toteutunut-ostoenergiankulutus :kaukojaahdytys-vuosikulutus-yhteensa]</v>
      </c>
      <c r="J50" s="291" t="str">
        <f aca="false">A65</f>
        <v>[:toteutunut-ostoenergiankulutus :kaukojaahdytys-vuosikulutus-yhteensa-nettoala]</v>
      </c>
      <c r="K50" s="292"/>
      <c r="Y50" s="23"/>
    </row>
    <row r="51" customFormat="false" ht="12.8" hidden="false" customHeight="false" outlineLevel="0" collapsed="false">
      <c r="A51" s="90" t="s">
        <v>518</v>
      </c>
      <c r="C51" s="97"/>
      <c r="D51" s="61" t="s">
        <v>338</v>
      </c>
      <c r="E51" s="61"/>
      <c r="F51" s="14"/>
      <c r="G51" s="38"/>
      <c r="H51" s="38"/>
      <c r="I51" s="309" t="str">
        <f aca="false">A66</f>
        <v>[:toteutunut-ostoenergiankulutus :summa]</v>
      </c>
      <c r="J51" s="291" t="str">
        <f aca="false">A67</f>
        <v>[:toteutunut-ostoenergiankulutus :summa-nettoala]</v>
      </c>
      <c r="K51" s="324"/>
    </row>
    <row r="52" customFormat="false" ht="12.8" hidden="false" customHeight="false" outlineLevel="0" collapsed="false">
      <c r="A52" s="90" t="s">
        <v>519</v>
      </c>
      <c r="C52" s="97"/>
      <c r="D52" s="61"/>
      <c r="E52" s="61"/>
      <c r="F52" s="14"/>
      <c r="G52" s="38"/>
      <c r="H52" s="38"/>
      <c r="I52" s="38"/>
      <c r="J52" s="38"/>
      <c r="K52" s="112"/>
    </row>
    <row r="53" customFormat="false" ht="12.75" hidden="false" customHeight="true" outlineLevel="0" collapsed="false">
      <c r="A53" s="90" t="s">
        <v>520</v>
      </c>
      <c r="C53" s="97"/>
      <c r="D53" s="143" t="s">
        <v>521</v>
      </c>
      <c r="E53" s="143"/>
      <c r="F53" s="143"/>
      <c r="G53" s="143"/>
      <c r="H53" s="143"/>
      <c r="I53" s="143"/>
      <c r="J53" s="143"/>
      <c r="K53" s="130"/>
    </row>
    <row r="54" customFormat="false" ht="12.75" hidden="false" customHeight="true" outlineLevel="0" collapsed="false">
      <c r="A54" s="90" t="s">
        <v>522</v>
      </c>
      <c r="C54" s="97"/>
      <c r="D54" s="143"/>
      <c r="E54" s="143"/>
      <c r="F54" s="143"/>
      <c r="G54" s="143"/>
      <c r="H54" s="143"/>
      <c r="I54" s="143"/>
      <c r="J54" s="143"/>
      <c r="K54" s="130"/>
    </row>
    <row r="55" customFormat="false" ht="12.75" hidden="false" customHeight="true" outlineLevel="0" collapsed="false">
      <c r="A55" s="90" t="s">
        <v>523</v>
      </c>
      <c r="C55" s="97"/>
      <c r="D55" s="143"/>
      <c r="E55" s="143"/>
      <c r="F55" s="143"/>
      <c r="G55" s="143"/>
      <c r="H55" s="143"/>
      <c r="I55" s="143"/>
      <c r="J55" s="143"/>
      <c r="K55" s="130"/>
    </row>
    <row r="56" customFormat="false" ht="12.75" hidden="false" customHeight="true" outlineLevel="0" collapsed="false">
      <c r="A56" s="90" t="s">
        <v>524</v>
      </c>
      <c r="C56" s="97"/>
      <c r="D56" s="143"/>
      <c r="E56" s="143"/>
      <c r="F56" s="143"/>
      <c r="G56" s="143"/>
      <c r="H56" s="143"/>
      <c r="I56" s="143"/>
      <c r="J56" s="143"/>
      <c r="K56" s="130"/>
    </row>
    <row r="57" customFormat="false" ht="12.75" hidden="false" customHeight="true" outlineLevel="0" collapsed="false">
      <c r="A57" s="90" t="s">
        <v>525</v>
      </c>
      <c r="C57" s="97"/>
      <c r="D57" s="143"/>
      <c r="E57" s="143"/>
      <c r="F57" s="143"/>
      <c r="G57" s="143"/>
      <c r="H57" s="143"/>
      <c r="I57" s="143"/>
      <c r="J57" s="143"/>
      <c r="K57" s="130"/>
    </row>
    <row r="58" customFormat="false" ht="3.75" hidden="false" customHeight="true" outlineLevel="0" collapsed="false">
      <c r="A58" s="90" t="s">
        <v>526</v>
      </c>
      <c r="C58" s="144"/>
      <c r="D58" s="145"/>
      <c r="E58" s="145"/>
      <c r="F58" s="145"/>
      <c r="G58" s="145"/>
      <c r="H58" s="145"/>
      <c r="I58" s="145"/>
      <c r="J58" s="145"/>
      <c r="K58" s="325"/>
      <c r="L58" s="147"/>
    </row>
    <row r="59" customFormat="false" ht="4.5" hidden="false" customHeight="true" outlineLevel="0" collapsed="false">
      <c r="A59" s="90" t="s">
        <v>527</v>
      </c>
    </row>
    <row r="60" customFormat="false" ht="12.75" hidden="false" customHeight="true" outlineLevel="0" collapsed="false">
      <c r="A60" s="90" t="s">
        <v>528</v>
      </c>
    </row>
    <row r="61" customFormat="false" ht="12.75" hidden="false" customHeight="true" outlineLevel="0" collapsed="false">
      <c r="A61" s="90" t="s">
        <v>529</v>
      </c>
    </row>
    <row r="62" customFormat="false" ht="12.75" hidden="false" customHeight="true" outlineLevel="0" collapsed="false">
      <c r="A62" s="90" t="s">
        <v>530</v>
      </c>
    </row>
    <row r="63" customFormat="false" ht="12.8" hidden="false" customHeight="false" outlineLevel="0" collapsed="false">
      <c r="A63" s="90" t="s">
        <v>531</v>
      </c>
    </row>
    <row r="64" customFormat="false" ht="12.8" hidden="false" customHeight="false" outlineLevel="0" collapsed="false">
      <c r="A64" s="90" t="s">
        <v>532</v>
      </c>
    </row>
    <row r="65" customFormat="false" ht="12.8" hidden="false" customHeight="false" outlineLevel="0" collapsed="false">
      <c r="A65" s="90" t="s">
        <v>533</v>
      </c>
    </row>
    <row r="66" customFormat="false" ht="12.8" hidden="false" customHeight="false" outlineLevel="0" collapsed="false">
      <c r="A66" s="90" t="s">
        <v>534</v>
      </c>
    </row>
    <row r="67" customFormat="false" ht="12.8" hidden="false" customHeight="false" outlineLevel="0" collapsed="false">
      <c r="A67" s="90" t="s">
        <v>535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7">
      <formula>"*"</formula>
    </cfRule>
  </conditionalFormatting>
  <conditionalFormatting sqref="C7 J7">
    <cfRule type="cellIs" priority="3" operator="equal" aboveAverage="0" equalAverage="0" bottom="0" percent="0" rank="0" text="" dxfId="298">
      <formula>"*"</formula>
    </cfRule>
  </conditionalFormatting>
  <conditionalFormatting sqref="G51:H51">
    <cfRule type="cellIs" priority="4" operator="equal" aboveAverage="0" equalAverage="0" bottom="0" percent="0" rank="0" text="" dxfId="299">
      <formula>"*"</formula>
    </cfRule>
  </conditionalFormatting>
  <conditionalFormatting sqref="G52:J52">
    <cfRule type="cellIs" priority="5" operator="equal" aboveAverage="0" equalAverage="0" bottom="0" percent="0" rank="0" text="" dxfId="300">
      <formula>"*"</formula>
    </cfRule>
  </conditionalFormatting>
  <conditionalFormatting sqref="J10:J11">
    <cfRule type="cellIs" priority="6" operator="equal" aboveAverage="0" equalAverage="0" bottom="0" percent="0" rank="0" text="" dxfId="301">
      <formula>"*"</formula>
    </cfRule>
  </conditionalFormatting>
  <conditionalFormatting sqref="C53:E56 C57 K53:IV57">
    <cfRule type="cellIs" priority="7" operator="equal" aboveAverage="0" equalAverage="0" bottom="0" percent="0" rank="0" text="" dxfId="302">
      <formula>"*"</formula>
    </cfRule>
  </conditionalFormatting>
  <conditionalFormatting sqref="C10:C27">
    <cfRule type="cellIs" priority="8" operator="equal" aboveAverage="0" equalAverage="0" bottom="0" percent="0" rank="0" text="" dxfId="303">
      <formula>"*"</formula>
    </cfRule>
  </conditionalFormatting>
  <conditionalFormatting sqref="G27:H27">
    <cfRule type="cellIs" priority="9" operator="equal" aboveAverage="0" equalAverage="0" bottom="0" percent="0" rank="0" text="" dxfId="304">
      <formula>"*"</formula>
    </cfRule>
  </conditionalFormatting>
  <conditionalFormatting sqref="C58:J58">
    <cfRule type="cellIs" priority="10" operator="equal" aboveAverage="0" equalAverage="0" bottom="0" percent="0" rank="0" text="" dxfId="305">
      <formula>"*"</formula>
    </cfRule>
  </conditionalFormatting>
  <conditionalFormatting sqref="L59">
    <cfRule type="cellIs" priority="11" operator="equal" aboveAverage="0" equalAverage="0" bottom="0" percent="0" rank="0" text="" dxfId="306">
      <formula>"*"</formula>
    </cfRule>
  </conditionalFormatting>
  <conditionalFormatting sqref="M59:Q59">
    <cfRule type="cellIs" priority="12" operator="equal" aboveAverage="0" equalAverage="0" bottom="0" percent="0" rank="0" text="" dxfId="307">
      <formula>"*"</formula>
    </cfRule>
  </conditionalFormatting>
  <conditionalFormatting sqref="Y12:Y27 Y47:Y50">
    <cfRule type="cellIs" priority="13" operator="equal" aboveAverage="0" equalAverage="0" bottom="0" percent="0" rank="0" text="" dxfId="308">
      <formula>"*"</formula>
    </cfRule>
  </conditionalFormatting>
  <conditionalFormatting sqref="D28:E28 D35:E43 G35:G46">
    <cfRule type="expression" priority="14" aboveAverage="0" equalAverage="0" bottom="0" percent="0" rank="0" text="" dxfId="309">
      <formula>LEFT(D28,1)="*"</formula>
    </cfRule>
  </conditionalFormatting>
  <conditionalFormatting sqref="D27:E27">
    <cfRule type="expression" priority="15" aboveAverage="0" equalAverage="0" bottom="0" percent="0" rank="0" text="" dxfId="310">
      <formula>LEFT(D27,1)="*"</formula>
    </cfRule>
  </conditionalFormatting>
  <conditionalFormatting sqref="L28:X30 Z28:IV30">
    <cfRule type="cellIs" priority="16" operator="equal" aboveAverage="0" equalAverage="0" bottom="0" percent="0" rank="0" text="" dxfId="311">
      <formula>"*"</formula>
    </cfRule>
  </conditionalFormatting>
  <conditionalFormatting sqref="C28:C30">
    <cfRule type="cellIs" priority="17" operator="equal" aboveAverage="0" equalAverage="0" bottom="0" percent="0" rank="0" text="" dxfId="312">
      <formula>"*"</formula>
    </cfRule>
  </conditionalFormatting>
  <conditionalFormatting sqref="G29:H29 H28">
    <cfRule type="cellIs" priority="18" operator="equal" aboveAverage="0" equalAverage="0" bottom="0" percent="0" rank="0" text="" dxfId="313">
      <formula>"*"</formula>
    </cfRule>
  </conditionalFormatting>
  <conditionalFormatting sqref="Y28:Y30">
    <cfRule type="cellIs" priority="19" operator="equal" aboveAverage="0" equalAverage="0" bottom="0" percent="0" rank="0" text="" dxfId="314">
      <formula>"*"</formula>
    </cfRule>
  </conditionalFormatting>
  <conditionalFormatting sqref="D28:E28">
    <cfRule type="expression" priority="20" aboveAverage="0" equalAverage="0" bottom="0" percent="0" rank="0" text="" dxfId="315">
      <formula>LEFT(D28,1)="*"</formula>
    </cfRule>
  </conditionalFormatting>
  <conditionalFormatting sqref="D29:E31 E44:E46">
    <cfRule type="expression" priority="21" aboveAverage="0" equalAverage="0" bottom="0" percent="0" rank="0" text="" dxfId="316">
      <formula>LEFT(D29,1)="*"</formula>
    </cfRule>
  </conditionalFormatting>
  <conditionalFormatting sqref="E7">
    <cfRule type="cellIs" priority="22" operator="equal" aboveAverage="0" equalAverage="0" bottom="0" percent="0" rank="0" text="" dxfId="317">
      <formula>"*"</formula>
    </cfRule>
  </conditionalFormatting>
  <conditionalFormatting sqref="F10">
    <cfRule type="cellIs" priority="23" operator="equal" aboveAverage="0" equalAverage="0" bottom="0" percent="0" rank="0" text="" dxfId="318">
      <formula>"*"</formula>
    </cfRule>
  </conditionalFormatting>
  <conditionalFormatting sqref="O7">
    <cfRule type="cellIs" priority="24" operator="equal" aboveAverage="0" equalAverage="0" bottom="0" percent="0" rank="0" text="" dxfId="319">
      <formula>"*"</formula>
    </cfRule>
  </conditionalFormatting>
  <conditionalFormatting sqref="H10">
    <cfRule type="cellIs" priority="25" operator="equal" aboveAverage="0" equalAverage="0" bottom="0" percent="0" rank="0" text="" dxfId="320">
      <formula>"*"</formula>
    </cfRule>
  </conditionalFormatting>
  <conditionalFormatting sqref="D12:E12">
    <cfRule type="cellIs" priority="26" operator="equal" aboveAverage="0" equalAverage="0" bottom="0" percent="0" rank="0" text="" dxfId="321">
      <formula>"*"</formula>
    </cfRule>
  </conditionalFormatting>
  <conditionalFormatting sqref="G13">
    <cfRule type="cellIs" priority="27" operator="equal" aboveAverage="0" equalAverage="0" bottom="0" percent="0" rank="0" text="" dxfId="322">
      <formula>"*"</formula>
    </cfRule>
  </conditionalFormatting>
  <conditionalFormatting sqref="D13:E13">
    <cfRule type="cellIs" priority="28" operator="equal" aboveAverage="0" equalAverage="0" bottom="0" percent="0" rank="0" text="" dxfId="323">
      <formula>"*"</formula>
    </cfRule>
  </conditionalFormatting>
  <conditionalFormatting sqref="D26:E26">
    <cfRule type="cellIs" priority="29" operator="equal" aboveAverage="0" equalAverage="0" bottom="0" percent="0" rank="0" text="" dxfId="324">
      <formula>"*"</formula>
    </cfRule>
  </conditionalFormatting>
  <conditionalFormatting sqref="E14:E15">
    <cfRule type="cellIs" priority="30" operator="equal" aboveAverage="0" equalAverage="0" bottom="0" percent="0" rank="0" text="" dxfId="325">
      <formula>"*"</formula>
    </cfRule>
  </conditionalFormatting>
  <conditionalFormatting sqref="G26:H26">
    <cfRule type="cellIs" priority="31" operator="equal" aboveAverage="0" equalAverage="0" bottom="0" percent="0" rank="0" text="" dxfId="326">
      <formula>"*"</formula>
    </cfRule>
  </conditionalFormatting>
  <conditionalFormatting sqref="D14:D15">
    <cfRule type="cellIs" priority="32" operator="equal" aboveAverage="0" equalAverage="0" bottom="0" percent="0" rank="0" text="" dxfId="327">
      <formula>"*"</formula>
    </cfRule>
  </conditionalFormatting>
  <conditionalFormatting sqref="G14:G15">
    <cfRule type="cellIs" priority="33" operator="equal" aboveAverage="0" equalAverage="0" bottom="0" percent="0" rank="0" text="" dxfId="328">
      <formula>"*"</formula>
    </cfRule>
  </conditionalFormatting>
  <conditionalFormatting sqref="G14:G15">
    <cfRule type="cellIs" priority="34" operator="equal" aboveAverage="0" equalAverage="0" bottom="0" percent="0" rank="0" text="" dxfId="329">
      <formula>"*"</formula>
    </cfRule>
  </conditionalFormatting>
  <conditionalFormatting sqref="D14:E15">
    <cfRule type="cellIs" priority="35" operator="equal" aboveAverage="0" equalAverage="0" bottom="0" percent="0" rank="0" text="" dxfId="330">
      <formula>"*"</formula>
    </cfRule>
  </conditionalFormatting>
  <conditionalFormatting sqref="G26:H26">
    <cfRule type="cellIs" priority="36" operator="equal" aboveAverage="0" equalAverage="0" bottom="0" percent="0" rank="0" text="" dxfId="331">
      <formula>"*"</formula>
    </cfRule>
  </conditionalFormatting>
  <conditionalFormatting sqref="D26:E26">
    <cfRule type="cellIs" priority="37" operator="equal" aboveAverage="0" equalAverage="0" bottom="0" percent="0" rank="0" text="" dxfId="332">
      <formula>"*"</formula>
    </cfRule>
  </conditionalFormatting>
  <conditionalFormatting sqref="H27">
    <cfRule type="cellIs" priority="38" operator="equal" aboveAverage="0" equalAverage="0" bottom="0" percent="0" rank="0" text="" dxfId="333">
      <formula>"*"</formula>
    </cfRule>
  </conditionalFormatting>
  <conditionalFormatting sqref="E27">
    <cfRule type="cellIs" priority="39" operator="equal" aboveAverage="0" equalAverage="0" bottom="0" percent="0" rank="0" text="" dxfId="334">
      <formula>"*"</formula>
    </cfRule>
  </conditionalFormatting>
  <conditionalFormatting sqref="H28">
    <cfRule type="cellIs" priority="40" operator="equal" aboveAverage="0" equalAverage="0" bottom="0" percent="0" rank="0" text="" dxfId="335">
      <formula>"*"</formula>
    </cfRule>
  </conditionalFormatting>
  <conditionalFormatting sqref="D28:E28">
    <cfRule type="cellIs" priority="41" operator="equal" aboveAverage="0" equalAverage="0" bottom="0" percent="0" rank="0" text="" dxfId="336">
      <formula>"*"</formula>
    </cfRule>
  </conditionalFormatting>
  <conditionalFormatting sqref="D27">
    <cfRule type="cellIs" priority="42" operator="equal" aboveAverage="0" equalAverage="0" bottom="0" percent="0" rank="0" text="" dxfId="337">
      <formula>"*"</formula>
    </cfRule>
  </conditionalFormatting>
  <conditionalFormatting sqref="G27">
    <cfRule type="cellIs" priority="43" operator="equal" aboveAverage="0" equalAverage="0" bottom="0" percent="0" rank="0" text="" dxfId="338">
      <formula>"*"</formula>
    </cfRule>
  </conditionalFormatting>
  <conditionalFormatting sqref="H28">
    <cfRule type="cellIs" priority="44" operator="equal" aboveAverage="0" equalAverage="0" bottom="0" percent="0" rank="0" text="" dxfId="339">
      <formula>"*"</formula>
    </cfRule>
  </conditionalFormatting>
  <conditionalFormatting sqref="D29:E29">
    <cfRule type="expression" priority="45" aboveAverage="0" equalAverage="0" bottom="0" percent="0" rank="0" text="" dxfId="340">
      <formula>LEFT(D29,1)="*"</formula>
    </cfRule>
  </conditionalFormatting>
  <conditionalFormatting sqref="H26">
    <cfRule type="cellIs" priority="46" operator="equal" aboveAverage="0" equalAverage="0" bottom="0" percent="0" rank="0" text="" dxfId="341">
      <formula>"*"</formula>
    </cfRule>
  </conditionalFormatting>
  <conditionalFormatting sqref="E26">
    <cfRule type="cellIs" priority="47" operator="equal" aboveAverage="0" equalAverage="0" bottom="0" percent="0" rank="0" text="" dxfId="342">
      <formula>"*"</formula>
    </cfRule>
  </conditionalFormatting>
  <conditionalFormatting sqref="G27:H27">
    <cfRule type="cellIs" priority="48" operator="equal" aboveAverage="0" equalAverage="0" bottom="0" percent="0" rank="0" text="" dxfId="343">
      <formula>"*"</formula>
    </cfRule>
  </conditionalFormatting>
  <conditionalFormatting sqref="D27:E27">
    <cfRule type="cellIs" priority="49" operator="equal" aboveAverage="0" equalAverage="0" bottom="0" percent="0" rank="0" text="" dxfId="344">
      <formula>"*"</formula>
    </cfRule>
  </conditionalFormatting>
  <conditionalFormatting sqref="D26">
    <cfRule type="cellIs" priority="50" operator="equal" aboveAverage="0" equalAverage="0" bottom="0" percent="0" rank="0" text="" dxfId="345">
      <formula>"*"</formula>
    </cfRule>
  </conditionalFormatting>
  <conditionalFormatting sqref="G26">
    <cfRule type="cellIs" priority="51" operator="equal" aboveAverage="0" equalAverage="0" bottom="0" percent="0" rank="0" text="" dxfId="346">
      <formula>"*"</formula>
    </cfRule>
  </conditionalFormatting>
  <conditionalFormatting sqref="G26:H26">
    <cfRule type="cellIs" priority="52" operator="equal" aboveAverage="0" equalAverage="0" bottom="0" percent="0" rank="0" text="" dxfId="347">
      <formula>"*"</formula>
    </cfRule>
  </conditionalFormatting>
  <conditionalFormatting sqref="D26:E26">
    <cfRule type="cellIs" priority="53" operator="equal" aboveAverage="0" equalAverage="0" bottom="0" percent="0" rank="0" text="" dxfId="348">
      <formula>"*"</formula>
    </cfRule>
  </conditionalFormatting>
  <conditionalFormatting sqref="G27:H27">
    <cfRule type="cellIs" priority="54" operator="equal" aboveAverage="0" equalAverage="0" bottom="0" percent="0" rank="0" text="" dxfId="349">
      <formula>"*"</formula>
    </cfRule>
  </conditionalFormatting>
  <conditionalFormatting sqref="D27:E27">
    <cfRule type="cellIs" priority="55" operator="equal" aboveAverage="0" equalAverage="0" bottom="0" percent="0" rank="0" text="" dxfId="350">
      <formula>"*"</formula>
    </cfRule>
  </conditionalFormatting>
  <conditionalFormatting sqref="H28">
    <cfRule type="cellIs" priority="56" operator="equal" aboveAverage="0" equalAverage="0" bottom="0" percent="0" rank="0" text="" dxfId="351">
      <formula>"*"</formula>
    </cfRule>
  </conditionalFormatting>
  <conditionalFormatting sqref="E28">
    <cfRule type="cellIs" priority="57" operator="equal" aboveAverage="0" equalAverage="0" bottom="0" percent="0" rank="0" text="" dxfId="352">
      <formula>"*"</formula>
    </cfRule>
  </conditionalFormatting>
  <conditionalFormatting sqref="G29:H29">
    <cfRule type="cellIs" priority="58" operator="equal" aboveAverage="0" equalAverage="0" bottom="0" percent="0" rank="0" text="" dxfId="353">
      <formula>"*"</formula>
    </cfRule>
  </conditionalFormatting>
  <conditionalFormatting sqref="D29:E29">
    <cfRule type="cellIs" priority="59" operator="equal" aboveAverage="0" equalAverage="0" bottom="0" percent="0" rank="0" text="" dxfId="354">
      <formula>"*"</formula>
    </cfRule>
  </conditionalFormatting>
  <conditionalFormatting sqref="D28">
    <cfRule type="cellIs" priority="60" operator="equal" aboveAverage="0" equalAverage="0" bottom="0" percent="0" rank="0" text="" dxfId="355">
      <formula>"*"</formula>
    </cfRule>
  </conditionalFormatting>
  <conditionalFormatting sqref="G30:G31">
    <cfRule type="expression" priority="61" aboveAverage="0" equalAverage="0" bottom="0" percent="0" rank="0" text="" dxfId="356">
      <formula>LEFT(G30,1)="*"</formula>
    </cfRule>
  </conditionalFormatting>
  <conditionalFormatting sqref="G28">
    <cfRule type="cellIs" priority="62" operator="equal" aboveAverage="0" equalAverage="0" bottom="0" percent="0" rank="0" text="" dxfId="357">
      <formula>"*"</formula>
    </cfRule>
  </conditionalFormatting>
  <conditionalFormatting sqref="G28">
    <cfRule type="cellIs" priority="63" operator="equal" aboveAverage="0" equalAverage="0" bottom="0" percent="0" rank="0" text="" dxfId="358">
      <formula>"*"</formula>
    </cfRule>
  </conditionalFormatting>
  <conditionalFormatting sqref="G28">
    <cfRule type="cellIs" priority="64" operator="equal" aboveAverage="0" equalAverage="0" bottom="0" percent="0" rank="0" text="" dxfId="359">
      <formula>"*"</formula>
    </cfRule>
  </conditionalFormatting>
  <conditionalFormatting sqref="G28">
    <cfRule type="cellIs" priority="65" operator="equal" aboveAverage="0" equalAverage="0" bottom="0" percent="0" rank="0" text="" dxfId="360">
      <formula>"*"</formula>
    </cfRule>
  </conditionalFormatting>
  <conditionalFormatting sqref="Z31:IV34 L31:X34">
    <cfRule type="cellIs" priority="66" operator="equal" aboveAverage="0" equalAverage="0" bottom="0" percent="0" rank="0" text="" dxfId="361">
      <formula>"*"</formula>
    </cfRule>
  </conditionalFormatting>
  <conditionalFormatting sqref="C31:C34">
    <cfRule type="cellIs" priority="67" operator="equal" aboveAverage="0" equalAverage="0" bottom="0" percent="0" rank="0" text="" dxfId="362">
      <formula>"*"</formula>
    </cfRule>
  </conditionalFormatting>
  <conditionalFormatting sqref="Y31:Y34">
    <cfRule type="cellIs" priority="68" operator="equal" aboveAverage="0" equalAverage="0" bottom="0" percent="0" rank="0" text="" dxfId="363">
      <formula>"*"</formula>
    </cfRule>
  </conditionalFormatting>
  <conditionalFormatting sqref="D32:E34">
    <cfRule type="expression" priority="69" aboveAverage="0" equalAverage="0" bottom="0" percent="0" rank="0" text="" dxfId="364">
      <formula>LEFT(D32,1)="*"</formula>
    </cfRule>
  </conditionalFormatting>
  <conditionalFormatting sqref="G32:G34">
    <cfRule type="expression" priority="70" aboveAverage="0" equalAverage="0" bottom="0" percent="0" rank="0" text="" dxfId="365">
      <formula>LEFT(G32,1)="*"</formula>
    </cfRule>
  </conditionalFormatting>
  <conditionalFormatting sqref="J12">
    <cfRule type="cellIs" priority="71" operator="equal" aboveAverage="0" equalAverage="0" bottom="0" percent="0" rank="0" text="" dxfId="366">
      <formula>"*"</formula>
    </cfRule>
  </conditionalFormatting>
  <conditionalFormatting sqref="J12">
    <cfRule type="cellIs" priority="72" operator="equal" aboveAverage="0" equalAverage="0" bottom="0" percent="0" rank="0" text="" dxfId="367">
      <formula>"*"</formula>
    </cfRule>
  </conditionalFormatting>
  <conditionalFormatting sqref="J51">
    <cfRule type="cellIs" priority="73" operator="equal" aboveAverage="0" equalAverage="0" bottom="0" percent="0" rank="0" text="" dxfId="368">
      <formula>"*"</formula>
    </cfRule>
  </conditionalFormatting>
  <conditionalFormatting sqref="J51">
    <cfRule type="cellIs" priority="74" operator="equal" aboveAverage="0" equalAverage="0" bottom="0" percent="0" rank="0" text="" dxfId="369">
      <formula>"*"</formula>
    </cfRule>
  </conditionalFormatting>
  <conditionalFormatting sqref="J13:J15">
    <cfRule type="cellIs" priority="75" operator="equal" aboveAverage="0" equalAverage="0" bottom="0" percent="0" rank="0" text="" dxfId="370">
      <formula>"*"</formula>
    </cfRule>
  </conditionalFormatting>
  <conditionalFormatting sqref="J13:J15">
    <cfRule type="cellIs" priority="76" operator="equal" aboveAverage="0" equalAverage="0" bottom="0" percent="0" rank="0" text="" dxfId="371">
      <formula>"*"</formula>
    </cfRule>
  </conditionalFormatting>
  <conditionalFormatting sqref="I27">
    <cfRule type="cellIs" priority="77" operator="equal" aboveAverage="0" equalAverage="0" bottom="0" percent="0" rank="0" text="" dxfId="372">
      <formula>"*"</formula>
    </cfRule>
  </conditionalFormatting>
  <conditionalFormatting sqref="I28:I29">
    <cfRule type="cellIs" priority="78" operator="equal" aboveAverage="0" equalAverage="0" bottom="0" percent="0" rank="0" text="" dxfId="373">
      <formula>"*"</formula>
    </cfRule>
  </conditionalFormatting>
  <conditionalFormatting sqref="I26:I39">
    <cfRule type="cellIs" priority="79" operator="equal" aboveAverage="0" equalAverage="0" bottom="0" percent="0" rank="0" text="" dxfId="374">
      <formula>"*"</formula>
    </cfRule>
  </conditionalFormatting>
  <conditionalFormatting sqref="I26:I39">
    <cfRule type="cellIs" priority="80" operator="equal" aboveAverage="0" equalAverage="0" bottom="0" percent="0" rank="0" text="" dxfId="375">
      <formula>"*"</formula>
    </cfRule>
  </conditionalFormatting>
  <conditionalFormatting sqref="I27">
    <cfRule type="cellIs" priority="81" operator="equal" aboveAverage="0" equalAverage="0" bottom="0" percent="0" rank="0" text="" dxfId="376">
      <formula>"*"</formula>
    </cfRule>
  </conditionalFormatting>
  <conditionalFormatting sqref="I28">
    <cfRule type="cellIs" priority="82" operator="equal" aboveAverage="0" equalAverage="0" bottom="0" percent="0" rank="0" text="" dxfId="377">
      <formula>"*"</formula>
    </cfRule>
  </conditionalFormatting>
  <conditionalFormatting sqref="I28">
    <cfRule type="cellIs" priority="83" operator="equal" aboveAverage="0" equalAverage="0" bottom="0" percent="0" rank="0" text="" dxfId="378">
      <formula>"*"</formula>
    </cfRule>
  </conditionalFormatting>
  <conditionalFormatting sqref="I26:I39">
    <cfRule type="cellIs" priority="84" operator="equal" aboveAverage="0" equalAverage="0" bottom="0" percent="0" rank="0" text="" dxfId="379">
      <formula>"*"</formula>
    </cfRule>
  </conditionalFormatting>
  <conditionalFormatting sqref="I27">
    <cfRule type="cellIs" priority="85" operator="equal" aboveAverage="0" equalAverage="0" bottom="0" percent="0" rank="0" text="" dxfId="380">
      <formula>"*"</formula>
    </cfRule>
  </conditionalFormatting>
  <conditionalFormatting sqref="I26:I39">
    <cfRule type="cellIs" priority="86" operator="equal" aboveAverage="0" equalAverage="0" bottom="0" percent="0" rank="0" text="" dxfId="381">
      <formula>"*"</formula>
    </cfRule>
  </conditionalFormatting>
  <conditionalFormatting sqref="I27">
    <cfRule type="cellIs" priority="87" operator="equal" aboveAverage="0" equalAverage="0" bottom="0" percent="0" rank="0" text="" dxfId="382">
      <formula>"*"</formula>
    </cfRule>
  </conditionalFormatting>
  <conditionalFormatting sqref="I28">
    <cfRule type="cellIs" priority="88" operator="equal" aboveAverage="0" equalAverage="0" bottom="0" percent="0" rank="0" text="" dxfId="383">
      <formula>"*"</formula>
    </cfRule>
  </conditionalFormatting>
  <conditionalFormatting sqref="I29">
    <cfRule type="cellIs" priority="89" operator="equal" aboveAverage="0" equalAverage="0" bottom="0" percent="0" rank="0" text="" dxfId="384">
      <formula>"*"</formula>
    </cfRule>
  </conditionalFormatting>
  <conditionalFormatting sqref="J47">
    <cfRule type="cellIs" priority="90" operator="equal" aboveAverage="0" equalAverage="0" bottom="0" percent="0" rank="0" text="" dxfId="385">
      <formula>"*"</formula>
    </cfRule>
  </conditionalFormatting>
  <conditionalFormatting sqref="J47">
    <cfRule type="cellIs" priority="91" operator="equal" aboveAverage="0" equalAverage="0" bottom="0" percent="0" rank="0" text="" dxfId="386">
      <formula>"*"</formula>
    </cfRule>
  </conditionalFormatting>
  <conditionalFormatting sqref="G12:G15">
    <cfRule type="cellIs" priority="92" operator="equal" aboveAverage="0" equalAverage="0" bottom="0" percent="0" rank="0" text="" dxfId="387">
      <formula>"*"</formula>
    </cfRule>
  </conditionalFormatting>
  <conditionalFormatting sqref="G12:G15">
    <cfRule type="cellIs" priority="93" operator="equal" aboveAverage="0" equalAverage="0" bottom="0" percent="0" rank="0" text="" dxfId="388">
      <formula>"*"</formula>
    </cfRule>
  </conditionalFormatting>
  <conditionalFormatting sqref="G12:G15">
    <cfRule type="cellIs" priority="94" operator="equal" aboveAverage="0" equalAverage="0" bottom="0" percent="0" rank="0" text="" dxfId="389">
      <formula>"*"</formula>
    </cfRule>
  </conditionalFormatting>
  <conditionalFormatting sqref="G12:G15">
    <cfRule type="cellIs" priority="95" operator="equal" aboveAverage="0" equalAverage="0" bottom="0" percent="0" rank="0" text="" dxfId="390">
      <formula>"*"</formula>
    </cfRule>
  </conditionalFormatting>
  <conditionalFormatting sqref="F47:F48">
    <cfRule type="cellIs" priority="96" operator="equal" aboveAverage="0" equalAverage="0" bottom="0" percent="0" rank="0" text="" dxfId="391">
      <formula>"*"</formula>
    </cfRule>
  </conditionalFormatting>
  <conditionalFormatting sqref="I51">
    <cfRule type="cellIs" priority="97" operator="equal" aboveAverage="0" equalAverage="0" bottom="0" percent="0" rank="0" text="" dxfId="392">
      <formula>"*"</formula>
    </cfRule>
  </conditionalFormatting>
  <conditionalFormatting sqref="F12">
    <cfRule type="cellIs" priority="98" operator="equal" aboveAverage="0" equalAverage="0" bottom="0" percent="0" rank="0" text="" dxfId="393">
      <formula>"*"</formula>
    </cfRule>
  </conditionalFormatting>
  <conditionalFormatting sqref="F13:F15">
    <cfRule type="cellIs" priority="99" operator="equal" aboveAverage="0" equalAverage="0" bottom="0" percent="0" rank="0" text="" dxfId="394">
      <formula>"*"</formula>
    </cfRule>
  </conditionalFormatting>
  <conditionalFormatting sqref="H12:H15">
    <cfRule type="cellIs" priority="100" operator="equal" aboveAverage="0" equalAverage="0" bottom="0" percent="0" rank="0" text="" dxfId="395">
      <formula>"*"</formula>
    </cfRule>
  </conditionalFormatting>
  <conditionalFormatting sqref="I47 I49:I50">
    <cfRule type="cellIs" priority="101" operator="equal" aboveAverage="0" equalAverage="0" bottom="0" percent="0" rank="0" text="" dxfId="396">
      <formula>"*"</formula>
    </cfRule>
  </conditionalFormatting>
  <conditionalFormatting sqref="D23:E23 D17:D22">
    <cfRule type="expression" priority="102" aboveAverage="0" equalAverage="0" bottom="0" percent="0" rank="0" text="" dxfId="397">
      <formula>LEFT(D17,1)="*"</formula>
    </cfRule>
  </conditionalFormatting>
  <conditionalFormatting sqref="G23">
    <cfRule type="expression" priority="103" aboveAverage="0" equalAverage="0" bottom="0" percent="0" rank="0" text="" dxfId="398">
      <formula>LEFT(G23,1)="*"</formula>
    </cfRule>
  </conditionalFormatting>
  <conditionalFormatting sqref="J16:J23">
    <cfRule type="cellIs" priority="104" operator="equal" aboveAverage="0" equalAverage="0" bottom="0" percent="0" rank="0" text="" dxfId="399">
      <formula>"*"</formula>
    </cfRule>
  </conditionalFormatting>
  <conditionalFormatting sqref="J16:J23">
    <cfRule type="cellIs" priority="105" operator="equal" aboveAverage="0" equalAverage="0" bottom="0" percent="0" rank="0" text="" dxfId="400">
      <formula>"*"</formula>
    </cfRule>
  </conditionalFormatting>
  <conditionalFormatting sqref="I23">
    <cfRule type="cellIs" priority="106" operator="equal" aboveAverage="0" equalAverage="0" bottom="0" percent="0" rank="0" text="" dxfId="401">
      <formula>"*"</formula>
    </cfRule>
  </conditionalFormatting>
  <conditionalFormatting sqref="I23">
    <cfRule type="cellIs" priority="107" operator="equal" aboveAverage="0" equalAverage="0" bottom="0" percent="0" rank="0" text="" dxfId="402">
      <formula>"*"</formula>
    </cfRule>
  </conditionalFormatting>
  <conditionalFormatting sqref="I23">
    <cfRule type="cellIs" priority="108" operator="equal" aboveAverage="0" equalAverage="0" bottom="0" percent="0" rank="0" text="" dxfId="403">
      <formula>"*"</formula>
    </cfRule>
  </conditionalFormatting>
  <conditionalFormatting sqref="I23">
    <cfRule type="cellIs" priority="109" operator="equal" aboveAverage="0" equalAverage="0" bottom="0" percent="0" rank="0" text="" dxfId="404">
      <formula>"*"</formula>
    </cfRule>
  </conditionalFormatting>
  <conditionalFormatting sqref="I23">
    <cfRule type="cellIs" priority="110" operator="equal" aboveAverage="0" equalAverage="0" bottom="0" percent="0" rank="0" text="" dxfId="405">
      <formula>"*"</formula>
    </cfRule>
  </conditionalFormatting>
  <conditionalFormatting sqref="I23">
    <cfRule type="cellIs" priority="111" operator="equal" aboveAverage="0" equalAverage="0" bottom="0" percent="0" rank="0" text="" dxfId="406">
      <formula>"*"</formula>
    </cfRule>
  </conditionalFormatting>
  <conditionalFormatting sqref="I23">
    <cfRule type="cellIs" priority="112" operator="equal" aboveAverage="0" equalAverage="0" bottom="0" percent="0" rank="0" text="" dxfId="407">
      <formula>"*"</formula>
    </cfRule>
  </conditionalFormatting>
  <conditionalFormatting sqref="I23">
    <cfRule type="cellIs" priority="113" operator="equal" aboveAverage="0" equalAverage="0" bottom="0" percent="0" rank="0" text="" dxfId="408">
      <formula>"*"</formula>
    </cfRule>
  </conditionalFormatting>
  <conditionalFormatting sqref="I23">
    <cfRule type="cellIs" priority="114" operator="equal" aboveAverage="0" equalAverage="0" bottom="0" percent="0" rank="0" text="" dxfId="409">
      <formula>"*"</formula>
    </cfRule>
  </conditionalFormatting>
  <conditionalFormatting sqref="I23">
    <cfRule type="cellIs" priority="115" operator="equal" aboveAverage="0" equalAverage="0" bottom="0" percent="0" rank="0" text="" dxfId="410">
      <formula>"*"</formula>
    </cfRule>
  </conditionalFormatting>
  <conditionalFormatting sqref="F23">
    <cfRule type="cellIs" priority="116" operator="equal" aboveAverage="0" equalAverage="0" bottom="0" percent="0" rank="0" text="" dxfId="411">
      <formula>"*"</formula>
    </cfRule>
  </conditionalFormatting>
  <conditionalFormatting sqref="H23">
    <cfRule type="cellIs" priority="117" operator="equal" aboveAverage="0" equalAverage="0" bottom="0" percent="0" rank="0" text="" dxfId="412">
      <formula>"*"</formula>
    </cfRule>
  </conditionalFormatting>
  <conditionalFormatting sqref="D24:E25">
    <cfRule type="cellIs" priority="118" operator="equal" aboveAverage="0" equalAverage="0" bottom="0" percent="0" rank="0" text="" dxfId="413">
      <formula>"*"</formula>
    </cfRule>
  </conditionalFormatting>
  <conditionalFormatting sqref="F24:F25">
    <cfRule type="cellIs" priority="119" operator="equal" aboveAverage="0" equalAverage="0" bottom="0" percent="0" rank="0" text="" dxfId="414">
      <formula>"*"</formula>
    </cfRule>
  </conditionalFormatting>
  <conditionalFormatting sqref="H24:H25">
    <cfRule type="cellIs" priority="120" operator="equal" aboveAverage="0" equalAverage="0" bottom="0" percent="0" rank="0" text="" dxfId="415">
      <formula>"*"</formula>
    </cfRule>
  </conditionalFormatting>
  <conditionalFormatting sqref="I12:I22">
    <cfRule type="cellIs" priority="121" operator="equal" aboveAverage="0" equalAverage="0" bottom="0" percent="0" rank="0" text="" dxfId="416">
      <formula>"*"</formula>
    </cfRule>
  </conditionalFormatting>
  <conditionalFormatting sqref="I24:I25">
    <cfRule type="cellIs" priority="122" operator="equal" aboveAverage="0" equalAverage="0" bottom="0" percent="0" rank="0" text="" dxfId="417">
      <formula>"*"</formula>
    </cfRule>
  </conditionalFormatting>
  <conditionalFormatting sqref="J24:J25">
    <cfRule type="cellIs" priority="123" operator="equal" aboveAverage="0" equalAverage="0" bottom="0" percent="0" rank="0" text="" dxfId="418">
      <formula>"*"</formula>
    </cfRule>
  </conditionalFormatting>
  <conditionalFormatting sqref="D44:D46">
    <cfRule type="cellIs" priority="124" operator="equal" aboveAverage="0" equalAverage="0" bottom="0" percent="0" rank="0" text="" dxfId="419">
      <formula>"*"</formula>
    </cfRule>
  </conditionalFormatting>
  <conditionalFormatting sqref="I46">
    <cfRule type="cellIs" priority="125" operator="equal" aboveAverage="0" equalAverage="0" bottom="0" percent="0" rank="0" text="" dxfId="420">
      <formula>"*"</formula>
    </cfRule>
  </conditionalFormatting>
  <conditionalFormatting sqref="D16:H16">
    <cfRule type="cellIs" priority="126" operator="equal" aboveAverage="0" equalAverage="0" bottom="0" percent="0" rank="0" text="" dxfId="421">
      <formula>"*"</formula>
    </cfRule>
  </conditionalFormatting>
  <conditionalFormatting sqref="I48">
    <cfRule type="cellIs" priority="127" operator="equal" aboveAverage="0" equalAverage="0" bottom="0" percent="0" rank="0" text="" dxfId="422">
      <formula>"*"</formula>
    </cfRule>
  </conditionalFormatting>
  <conditionalFormatting sqref="F26:F39">
    <cfRule type="cellIs" priority="128" operator="equal" aboveAverage="0" equalAverage="0" bottom="0" percent="0" rank="0" text="" dxfId="423">
      <formula>"*"</formula>
    </cfRule>
  </conditionalFormatting>
  <conditionalFormatting sqref="H30:H39">
    <cfRule type="cellIs" priority="129" operator="equal" aboveAverage="0" equalAverage="0" bottom="0" percent="0" rank="0" text="" dxfId="424">
      <formula>"*"</formula>
    </cfRule>
  </conditionalFormatting>
  <conditionalFormatting sqref="J48:J50">
    <cfRule type="cellIs" priority="130" operator="equal" aboveAverage="0" equalAverage="0" bottom="0" percent="0" rank="0" text="" dxfId="425">
      <formula>"*"</formula>
    </cfRule>
  </conditionalFormatting>
  <conditionalFormatting sqref="J48:J50">
    <cfRule type="cellIs" priority="131" operator="equal" aboveAverage="0" equalAverage="0" bottom="0" percent="0" rank="0" text="" dxfId="426">
      <formula>"*"</formula>
    </cfRule>
  </conditionalFormatting>
  <conditionalFormatting sqref="J46">
    <cfRule type="cellIs" priority="132" operator="equal" aboveAverage="0" equalAverage="0" bottom="0" percent="0" rank="0" text="" dxfId="427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5"/>
  <sheetViews>
    <sheetView showFormulas="false" showGridLines="fals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C26" activeCellId="0" sqref="C26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6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6" t="s">
        <v>0</v>
      </c>
      <c r="C1" s="5"/>
    </row>
    <row r="2" s="328" customFormat="true" ht="55.5" hidden="false" customHeight="true" outlineLevel="0" collapsed="false">
      <c r="A2" s="327" t="s">
        <v>536</v>
      </c>
      <c r="C2" s="329" t="s">
        <v>537</v>
      </c>
      <c r="D2" s="329"/>
      <c r="E2" s="329"/>
      <c r="F2" s="329"/>
      <c r="G2" s="329"/>
    </row>
    <row r="3" customFormat="false" ht="15" hidden="false" customHeight="true" outlineLevel="0" collapsed="false">
      <c r="A3" s="151" t="s">
        <v>538</v>
      </c>
      <c r="C3" s="330" t="s">
        <v>153</v>
      </c>
      <c r="D3" s="330"/>
      <c r="E3" s="330"/>
      <c r="F3" s="330"/>
      <c r="G3" s="330"/>
    </row>
    <row r="4" customFormat="false" ht="7.5" hidden="false" customHeight="true" outlineLevel="0" collapsed="false">
      <c r="A4" s="326" t="s">
        <v>539</v>
      </c>
      <c r="C4" s="144"/>
      <c r="D4" s="5"/>
      <c r="E4" s="5"/>
      <c r="F4" s="5"/>
      <c r="G4" s="153"/>
    </row>
    <row r="5" customFormat="false" ht="21.75" hidden="false" customHeight="true" outlineLevel="0" collapsed="false">
      <c r="A5" s="326" t="s">
        <v>540</v>
      </c>
      <c r="C5" s="331" t="s">
        <v>541</v>
      </c>
      <c r="D5" s="94"/>
      <c r="E5" s="168"/>
      <c r="F5" s="168"/>
      <c r="G5" s="169"/>
    </row>
    <row r="6" customFormat="false" ht="12.8" hidden="false" customHeight="false" outlineLevel="0" collapsed="false">
      <c r="A6" s="326" t="s">
        <v>542</v>
      </c>
      <c r="C6" s="332" t="str">
        <f aca="false">A3</f>
        <v>[:huomiot :ymparys :teksti-sv]</v>
      </c>
      <c r="D6" s="332"/>
      <c r="E6" s="332"/>
      <c r="F6" s="332"/>
      <c r="G6" s="332"/>
    </row>
    <row r="7" customFormat="false" ht="12.8" hidden="false" customHeight="false" outlineLevel="0" collapsed="false">
      <c r="A7" s="326" t="s">
        <v>543</v>
      </c>
      <c r="C7" s="332"/>
      <c r="D7" s="332"/>
      <c r="E7" s="332"/>
      <c r="F7" s="332"/>
      <c r="G7" s="332"/>
    </row>
    <row r="8" customFormat="false" ht="12.8" hidden="false" customHeight="false" outlineLevel="0" collapsed="false">
      <c r="A8" s="326" t="s">
        <v>544</v>
      </c>
      <c r="C8" s="332"/>
      <c r="D8" s="332"/>
      <c r="E8" s="332"/>
      <c r="F8" s="332"/>
      <c r="G8" s="332"/>
    </row>
    <row r="9" customFormat="false" ht="12.8" hidden="false" customHeight="false" outlineLevel="0" collapsed="false">
      <c r="A9" s="326" t="s">
        <v>545</v>
      </c>
      <c r="C9" s="332"/>
      <c r="D9" s="332"/>
      <c r="E9" s="332"/>
      <c r="F9" s="332"/>
      <c r="G9" s="332"/>
    </row>
    <row r="10" customFormat="false" ht="12.8" hidden="false" customHeight="false" outlineLevel="0" collapsed="false">
      <c r="A10" s="326" t="s">
        <v>546</v>
      </c>
      <c r="C10" s="332"/>
      <c r="D10" s="332"/>
      <c r="E10" s="332"/>
      <c r="F10" s="332"/>
      <c r="G10" s="332"/>
    </row>
    <row r="11" customFormat="false" ht="12.8" hidden="false" customHeight="false" outlineLevel="0" collapsed="false">
      <c r="A11" s="326" t="s">
        <v>547</v>
      </c>
      <c r="C11" s="332"/>
      <c r="D11" s="332"/>
      <c r="E11" s="332"/>
      <c r="F11" s="332"/>
      <c r="G11" s="332"/>
    </row>
    <row r="12" customFormat="false" ht="12.8" hidden="false" customHeight="false" outlineLevel="0" collapsed="false">
      <c r="A12" s="326" t="s">
        <v>548</v>
      </c>
      <c r="C12" s="332"/>
      <c r="D12" s="332"/>
      <c r="E12" s="332"/>
      <c r="F12" s="332"/>
      <c r="G12" s="332"/>
    </row>
    <row r="13" customFormat="false" ht="12.8" hidden="false" customHeight="false" outlineLevel="0" collapsed="false">
      <c r="A13" s="326" t="s">
        <v>549</v>
      </c>
      <c r="C13" s="332"/>
      <c r="D13" s="332"/>
      <c r="E13" s="332"/>
      <c r="F13" s="332"/>
      <c r="G13" s="332"/>
    </row>
    <row r="14" customFormat="false" ht="12.8" hidden="false" customHeight="false" outlineLevel="0" collapsed="false">
      <c r="A14" s="326" t="s">
        <v>550</v>
      </c>
      <c r="C14" s="332"/>
      <c r="D14" s="332"/>
      <c r="E14" s="332"/>
      <c r="F14" s="332"/>
      <c r="G14" s="332"/>
    </row>
    <row r="15" customFormat="false" ht="12.8" hidden="false" customHeight="false" outlineLevel="0" collapsed="false">
      <c r="A15" s="326" t="s">
        <v>551</v>
      </c>
      <c r="C15" s="332"/>
      <c r="D15" s="332"/>
      <c r="E15" s="332"/>
      <c r="F15" s="332"/>
      <c r="G15" s="332"/>
    </row>
    <row r="16" customFormat="false" ht="21.75" hidden="false" customHeight="true" outlineLevel="0" collapsed="false">
      <c r="A16" s="151" t="s">
        <v>552</v>
      </c>
      <c r="C16" s="333" t="s">
        <v>553</v>
      </c>
      <c r="D16" s="333"/>
      <c r="E16" s="333"/>
      <c r="F16" s="333"/>
      <c r="G16" s="333"/>
    </row>
    <row r="17" customFormat="false" ht="12.8" hidden="false" customHeight="false" outlineLevel="0" collapsed="false">
      <c r="A17" s="151" t="s">
        <v>554</v>
      </c>
      <c r="C17" s="334" t="n">
        <v>1</v>
      </c>
      <c r="D17" s="335" t="str">
        <f aca="false">A5</f>
        <v>[:huomiot :ymparys :toimenpide 0 :nimi-sv]</v>
      </c>
      <c r="E17" s="335"/>
      <c r="F17" s="335"/>
      <c r="G17" s="335"/>
    </row>
    <row r="18" customFormat="false" ht="12.8" hidden="false" customHeight="false" outlineLevel="0" collapsed="false">
      <c r="A18" s="151" t="s">
        <v>555</v>
      </c>
      <c r="C18" s="334" t="n">
        <v>2</v>
      </c>
      <c r="D18" s="335" t="str">
        <f aca="false">A7</f>
        <v>[:huomiot :ymparys :toimenpide 1 :nimi-sv]</v>
      </c>
      <c r="E18" s="335"/>
      <c r="F18" s="335"/>
      <c r="G18" s="335"/>
    </row>
    <row r="19" customFormat="false" ht="12.8" hidden="false" customHeight="false" outlineLevel="0" collapsed="false">
      <c r="A19" s="151" t="s">
        <v>556</v>
      </c>
      <c r="C19" s="334" t="n">
        <v>3</v>
      </c>
      <c r="D19" s="335" t="str">
        <f aca="false">A9</f>
        <v>[:huomiot :ymparys :toimenpide 2 :nimi-sv]</v>
      </c>
      <c r="E19" s="335"/>
      <c r="F19" s="335"/>
      <c r="G19" s="335"/>
    </row>
    <row r="20" customFormat="false" ht="23.85" hidden="false" customHeight="false" outlineLevel="0" collapsed="false">
      <c r="A20" s="151" t="s">
        <v>557</v>
      </c>
      <c r="C20" s="336"/>
      <c r="D20" s="337" t="s">
        <v>558</v>
      </c>
      <c r="E20" s="337" t="s">
        <v>559</v>
      </c>
      <c r="F20" s="337" t="s">
        <v>560</v>
      </c>
      <c r="G20" s="338" t="s">
        <v>561</v>
      </c>
    </row>
    <row r="21" customFormat="false" ht="18" hidden="false" customHeight="true" outlineLevel="0" collapsed="false">
      <c r="A21" s="151" t="s">
        <v>562</v>
      </c>
      <c r="C21" s="336"/>
      <c r="D21" s="108" t="s">
        <v>106</v>
      </c>
      <c r="E21" s="108" t="s">
        <v>106</v>
      </c>
      <c r="F21" s="108" t="s">
        <v>106</v>
      </c>
      <c r="G21" s="108" t="s">
        <v>563</v>
      </c>
    </row>
    <row r="22" customFormat="false" ht="12.8" hidden="false" customHeight="false" outlineLevel="0" collapsed="false">
      <c r="A22" s="151" t="s">
        <v>564</v>
      </c>
      <c r="C22" s="334" t="n">
        <v>1</v>
      </c>
      <c r="D22" s="339" t="str">
        <f aca="false">A10</f>
        <v>[:huomiot :ymparys :toimenpide 0 :lampo]</v>
      </c>
      <c r="E22" s="339" t="str">
        <f aca="false">A11</f>
        <v>[:huomiot :ymparys :toimenpide 0 :sahko]</v>
      </c>
      <c r="F22" s="339" t="str">
        <f aca="false">A12</f>
        <v>[:huomiot :ymparys :toimenpide 0 :jaahdytys]</v>
      </c>
      <c r="G22" s="339" t="str">
        <f aca="false">A13</f>
        <v>[:huomiot :ymparys :toimenpide 0 :eluvun-muutos]</v>
      </c>
    </row>
    <row r="23" customFormat="false" ht="12.8" hidden="false" customHeight="false" outlineLevel="0" collapsed="false">
      <c r="A23" s="151" t="s">
        <v>565</v>
      </c>
      <c r="C23" s="334" t="n">
        <v>2</v>
      </c>
      <c r="D23" s="339" t="str">
        <f aca="false">A14</f>
        <v>[:huomiot :ymparys :toimenpide 1 :lampo]</v>
      </c>
      <c r="E23" s="339" t="str">
        <f aca="false">A15</f>
        <v>[:huomiot :ymparys :toimenpide 1 :sahko]</v>
      </c>
      <c r="F23" s="339" t="str">
        <f aca="false">A16</f>
        <v>[:huomiot :ymparys :toimenpide 1 :jaahdytys]</v>
      </c>
      <c r="G23" s="339" t="str">
        <f aca="false">A17</f>
        <v>[:huomiot :ymparys :toimenpide 1 :eluvun-muutos]</v>
      </c>
    </row>
    <row r="24" customFormat="false" ht="12.8" hidden="false" customHeight="false" outlineLevel="0" collapsed="false">
      <c r="A24" s="151" t="s">
        <v>566</v>
      </c>
      <c r="C24" s="334" t="n">
        <v>3</v>
      </c>
      <c r="D24" s="339" t="str">
        <f aca="false">A18</f>
        <v>[:huomiot :ymparys :toimenpide 2 :lampo]</v>
      </c>
      <c r="E24" s="339" t="str">
        <f aca="false">A19</f>
        <v>[:huomiot :ymparys :toimenpide 2 :sahko]</v>
      </c>
      <c r="F24" s="339" t="str">
        <f aca="false">A20</f>
        <v>[:huomiot :ymparys :toimenpide 2 :jaahdytys]</v>
      </c>
      <c r="G24" s="339" t="str">
        <f aca="false">A21</f>
        <v>[:huomiot :ymparys :toimenpide 2 :eluvun-muutos]</v>
      </c>
    </row>
    <row r="25" customFormat="false" ht="21.75" hidden="false" customHeight="true" outlineLevel="0" collapsed="false">
      <c r="A25" s="151" t="s">
        <v>567</v>
      </c>
      <c r="C25" s="340" t="s">
        <v>568</v>
      </c>
      <c r="D25" s="94"/>
      <c r="E25" s="168"/>
      <c r="F25" s="168"/>
      <c r="G25" s="341"/>
    </row>
    <row r="26" customFormat="false" ht="12.8" hidden="false" customHeight="false" outlineLevel="0" collapsed="false">
      <c r="A26" s="151" t="s">
        <v>569</v>
      </c>
      <c r="C26" s="332" t="str">
        <f aca="false">A23</f>
        <v>[:huomiot :alapohja-ylapohja :teksti-sv]</v>
      </c>
      <c r="D26" s="332"/>
      <c r="E26" s="332"/>
      <c r="F26" s="332"/>
      <c r="G26" s="332"/>
    </row>
    <row r="27" customFormat="false" ht="12.8" hidden="false" customHeight="false" outlineLevel="0" collapsed="false">
      <c r="A27" s="151" t="s">
        <v>570</v>
      </c>
      <c r="C27" s="332"/>
      <c r="D27" s="332"/>
      <c r="E27" s="332"/>
      <c r="F27" s="332"/>
      <c r="G27" s="332"/>
    </row>
    <row r="28" customFormat="false" ht="12.8" hidden="false" customHeight="false" outlineLevel="0" collapsed="false">
      <c r="A28" s="151" t="s">
        <v>571</v>
      </c>
      <c r="C28" s="332"/>
      <c r="D28" s="332"/>
      <c r="E28" s="332"/>
      <c r="F28" s="332"/>
      <c r="G28" s="332"/>
    </row>
    <row r="29" customFormat="false" ht="12.8" hidden="false" customHeight="false" outlineLevel="0" collapsed="false">
      <c r="A29" s="151" t="s">
        <v>572</v>
      </c>
      <c r="C29" s="332"/>
      <c r="D29" s="332"/>
      <c r="E29" s="332"/>
      <c r="F29" s="332"/>
      <c r="G29" s="332"/>
    </row>
    <row r="30" customFormat="false" ht="12.8" hidden="false" customHeight="false" outlineLevel="0" collapsed="false">
      <c r="A30" s="151" t="s">
        <v>573</v>
      </c>
      <c r="C30" s="332"/>
      <c r="D30" s="332"/>
      <c r="E30" s="332"/>
      <c r="F30" s="332"/>
      <c r="G30" s="332"/>
    </row>
    <row r="31" customFormat="false" ht="12.8" hidden="false" customHeight="false" outlineLevel="0" collapsed="false">
      <c r="A31" s="151" t="s">
        <v>574</v>
      </c>
      <c r="C31" s="332"/>
      <c r="D31" s="332"/>
      <c r="E31" s="332"/>
      <c r="F31" s="332"/>
      <c r="G31" s="332"/>
    </row>
    <row r="32" customFormat="false" ht="12.8" hidden="false" customHeight="false" outlineLevel="0" collapsed="false">
      <c r="A32" s="151" t="s">
        <v>575</v>
      </c>
      <c r="C32" s="332"/>
      <c r="D32" s="332"/>
      <c r="E32" s="332"/>
      <c r="F32" s="332"/>
      <c r="G32" s="332"/>
    </row>
    <row r="33" customFormat="false" ht="12.8" hidden="false" customHeight="false" outlineLevel="0" collapsed="false">
      <c r="A33" s="151" t="s">
        <v>576</v>
      </c>
      <c r="C33" s="332"/>
      <c r="D33" s="332"/>
      <c r="E33" s="332"/>
      <c r="F33" s="332"/>
      <c r="G33" s="332"/>
    </row>
    <row r="34" customFormat="false" ht="12.8" hidden="false" customHeight="false" outlineLevel="0" collapsed="false">
      <c r="A34" s="151" t="s">
        <v>577</v>
      </c>
      <c r="C34" s="332"/>
      <c r="D34" s="332"/>
      <c r="E34" s="332"/>
      <c r="F34" s="332"/>
      <c r="G34" s="332"/>
    </row>
    <row r="35" customFormat="false" ht="12.8" hidden="false" customHeight="false" outlineLevel="0" collapsed="false">
      <c r="A35" s="151" t="s">
        <v>578</v>
      </c>
      <c r="C35" s="332"/>
      <c r="D35" s="332"/>
      <c r="E35" s="332"/>
      <c r="F35" s="332"/>
      <c r="G35" s="332"/>
    </row>
    <row r="36" customFormat="false" ht="21.75" hidden="false" customHeight="true" outlineLevel="0" collapsed="false">
      <c r="A36" s="151" t="s">
        <v>579</v>
      </c>
      <c r="C36" s="333" t="s">
        <v>553</v>
      </c>
      <c r="D36" s="333"/>
      <c r="E36" s="333"/>
      <c r="F36" s="333"/>
      <c r="G36" s="333"/>
    </row>
    <row r="37" customFormat="false" ht="12.8" hidden="false" customHeight="false" outlineLevel="0" collapsed="false">
      <c r="A37" s="151" t="s">
        <v>580</v>
      </c>
      <c r="C37" s="334" t="n">
        <v>1</v>
      </c>
      <c r="D37" s="335" t="str">
        <f aca="false">A25</f>
        <v>[:huomiot :alapohja-ylapohja :toimenpide 0 :nimi-sv]</v>
      </c>
      <c r="E37" s="335"/>
      <c r="F37" s="335"/>
      <c r="G37" s="335"/>
    </row>
    <row r="38" customFormat="false" ht="12.8" hidden="false" customHeight="false" outlineLevel="0" collapsed="false">
      <c r="A38" s="151" t="s">
        <v>581</v>
      </c>
      <c r="C38" s="334" t="n">
        <v>2</v>
      </c>
      <c r="D38" s="335" t="str">
        <f aca="false">A27</f>
        <v>[:huomiot :alapohja-ylapohja :toimenpide 1 :nimi-sv]</v>
      </c>
      <c r="E38" s="335"/>
      <c r="F38" s="335"/>
      <c r="G38" s="335"/>
    </row>
    <row r="39" customFormat="false" ht="12.8" hidden="false" customHeight="false" outlineLevel="0" collapsed="false">
      <c r="A39" s="151" t="s">
        <v>582</v>
      </c>
      <c r="C39" s="334" t="n">
        <v>3</v>
      </c>
      <c r="D39" s="335" t="str">
        <f aca="false">A29</f>
        <v>[:huomiot :alapohja-ylapohja :toimenpide 2 :nimi-sv]</v>
      </c>
      <c r="E39" s="335"/>
      <c r="F39" s="335"/>
      <c r="G39" s="335"/>
    </row>
    <row r="40" customFormat="false" ht="23.85" hidden="false" customHeight="false" outlineLevel="0" collapsed="false">
      <c r="A40" s="151" t="s">
        <v>583</v>
      </c>
      <c r="C40" s="336"/>
      <c r="D40" s="337" t="s">
        <v>558</v>
      </c>
      <c r="E40" s="337" t="s">
        <v>559</v>
      </c>
      <c r="F40" s="337" t="s">
        <v>560</v>
      </c>
      <c r="G40" s="338" t="s">
        <v>561</v>
      </c>
    </row>
    <row r="41" customFormat="false" ht="18" hidden="false" customHeight="true" outlineLevel="0" collapsed="false">
      <c r="A41" s="151" t="s">
        <v>584</v>
      </c>
      <c r="C41" s="336"/>
      <c r="D41" s="108" t="s">
        <v>106</v>
      </c>
      <c r="E41" s="108" t="s">
        <v>106</v>
      </c>
      <c r="F41" s="108" t="s">
        <v>106</v>
      </c>
      <c r="G41" s="108" t="s">
        <v>563</v>
      </c>
    </row>
    <row r="42" customFormat="false" ht="12.8" hidden="false" customHeight="false" outlineLevel="0" collapsed="false">
      <c r="A42" s="151" t="s">
        <v>585</v>
      </c>
      <c r="C42" s="334" t="n">
        <v>1</v>
      </c>
      <c r="D42" s="339" t="str">
        <f aca="false">A30</f>
        <v>[:huomiot :alapohja-ylapohja :toimenpide 0 :lampo]</v>
      </c>
      <c r="E42" s="339" t="str">
        <f aca="false">A31</f>
        <v>[:huomiot :alapohja-ylapohja :toimenpide 0 :sahko]</v>
      </c>
      <c r="F42" s="339" t="str">
        <f aca="false">A32</f>
        <v>[:huomiot :alapohja-ylapohja :toimenpide 0 :jaahdytys]</v>
      </c>
      <c r="G42" s="339" t="str">
        <f aca="false">A33</f>
        <v>[:huomiot :alapohja-ylapohja :toimenpide 0 :eluvun-muutos]</v>
      </c>
    </row>
    <row r="43" customFormat="false" ht="12.8" hidden="false" customHeight="false" outlineLevel="0" collapsed="false">
      <c r="A43" s="151" t="s">
        <v>586</v>
      </c>
      <c r="C43" s="334" t="n">
        <v>2</v>
      </c>
      <c r="D43" s="339" t="str">
        <f aca="false">A34</f>
        <v>[:huomiot :alapohja-ylapohja :toimenpide 1 :lampo]</v>
      </c>
      <c r="E43" s="339" t="str">
        <f aca="false">A35</f>
        <v>[:huomiot :alapohja-ylapohja :toimenpide 1 :sahko]</v>
      </c>
      <c r="F43" s="339" t="str">
        <f aca="false">A36</f>
        <v>[:huomiot :alapohja-ylapohja :toimenpide 1 :jaahdytys]</v>
      </c>
      <c r="G43" s="339" t="str">
        <f aca="false">A37</f>
        <v>[:huomiot :alapohja-ylapohja :toimenpide 1 :eluvun-muutos]</v>
      </c>
    </row>
    <row r="44" customFormat="false" ht="12.8" hidden="false" customHeight="false" outlineLevel="0" collapsed="false">
      <c r="A44" s="151" t="s">
        <v>587</v>
      </c>
      <c r="C44" s="334" t="n">
        <v>3</v>
      </c>
      <c r="D44" s="339" t="str">
        <f aca="false">A38</f>
        <v>[:huomiot :alapohja-ylapohja :toimenpide 2 :lampo]</v>
      </c>
      <c r="E44" s="339" t="str">
        <f aca="false">A39</f>
        <v>[:huomiot :alapohja-ylapohja :toimenpide 2 :sahko]</v>
      </c>
      <c r="F44" s="339" t="str">
        <f aca="false">A40</f>
        <v>[:huomiot :alapohja-ylapohja :toimenpide 2 :jaahdytys]</v>
      </c>
      <c r="G44" s="339" t="str">
        <f aca="false">A41</f>
        <v>[:huomiot :alapohja-ylapohja :toimenpide 2 :eluvun-muutos]</v>
      </c>
    </row>
    <row r="45" customFormat="false" ht="21.75" hidden="false" customHeight="true" outlineLevel="0" collapsed="false">
      <c r="A45" s="151" t="s">
        <v>588</v>
      </c>
      <c r="C45" s="340" t="s">
        <v>589</v>
      </c>
      <c r="D45" s="342"/>
      <c r="E45" s="30"/>
      <c r="F45" s="30"/>
      <c r="G45" s="341"/>
    </row>
    <row r="46" customFormat="false" ht="12.8" hidden="false" customHeight="false" outlineLevel="0" collapsed="false">
      <c r="A46" s="151" t="s">
        <v>590</v>
      </c>
      <c r="C46" s="332" t="str">
        <f aca="false">A43</f>
        <v>[:huomiot :lammitys :teksti-sv]</v>
      </c>
      <c r="D46" s="332"/>
      <c r="E46" s="332"/>
      <c r="F46" s="332"/>
      <c r="G46" s="332"/>
    </row>
    <row r="47" customFormat="false" ht="12.8" hidden="false" customHeight="false" outlineLevel="0" collapsed="false">
      <c r="A47" s="151" t="s">
        <v>591</v>
      </c>
      <c r="C47" s="332"/>
      <c r="D47" s="332"/>
      <c r="E47" s="332"/>
      <c r="F47" s="332"/>
      <c r="G47" s="332"/>
    </row>
    <row r="48" customFormat="false" ht="12.8" hidden="false" customHeight="false" outlineLevel="0" collapsed="false">
      <c r="A48" s="151" t="s">
        <v>592</v>
      </c>
      <c r="C48" s="332"/>
      <c r="D48" s="332"/>
      <c r="E48" s="332"/>
      <c r="F48" s="332"/>
      <c r="G48" s="332"/>
    </row>
    <row r="49" customFormat="false" ht="12.8" hidden="false" customHeight="false" outlineLevel="0" collapsed="false">
      <c r="A49" s="151" t="s">
        <v>593</v>
      </c>
      <c r="C49" s="332"/>
      <c r="D49" s="332"/>
      <c r="E49" s="332"/>
      <c r="F49" s="332"/>
      <c r="G49" s="332"/>
    </row>
    <row r="50" customFormat="false" ht="12.8" hidden="false" customHeight="false" outlineLevel="0" collapsed="false">
      <c r="A50" s="151" t="s">
        <v>594</v>
      </c>
      <c r="C50" s="332"/>
      <c r="D50" s="332"/>
      <c r="E50" s="332"/>
      <c r="F50" s="332"/>
      <c r="G50" s="332"/>
    </row>
    <row r="51" customFormat="false" ht="12.8" hidden="false" customHeight="false" outlineLevel="0" collapsed="false">
      <c r="A51" s="151" t="s">
        <v>595</v>
      </c>
      <c r="C51" s="332"/>
      <c r="D51" s="332"/>
      <c r="E51" s="332"/>
      <c r="F51" s="332"/>
      <c r="G51" s="332"/>
    </row>
    <row r="52" customFormat="false" ht="12.8" hidden="false" customHeight="false" outlineLevel="0" collapsed="false">
      <c r="A52" s="151" t="s">
        <v>596</v>
      </c>
      <c r="C52" s="332"/>
      <c r="D52" s="332"/>
      <c r="E52" s="332"/>
      <c r="F52" s="332"/>
      <c r="G52" s="332"/>
    </row>
    <row r="53" customFormat="false" ht="12.8" hidden="false" customHeight="false" outlineLevel="0" collapsed="false">
      <c r="A53" s="151" t="s">
        <v>597</v>
      </c>
      <c r="C53" s="332"/>
      <c r="D53" s="332"/>
      <c r="E53" s="332"/>
      <c r="F53" s="332"/>
      <c r="G53" s="332"/>
    </row>
    <row r="54" customFormat="false" ht="12.8" hidden="false" customHeight="false" outlineLevel="0" collapsed="false">
      <c r="A54" s="151" t="s">
        <v>598</v>
      </c>
      <c r="C54" s="332"/>
      <c r="D54" s="332"/>
      <c r="E54" s="332"/>
      <c r="F54" s="332"/>
      <c r="G54" s="332"/>
    </row>
    <row r="55" customFormat="false" ht="12.8" hidden="false" customHeight="false" outlineLevel="0" collapsed="false">
      <c r="A55" s="151" t="s">
        <v>599</v>
      </c>
      <c r="C55" s="332"/>
      <c r="D55" s="332"/>
      <c r="E55" s="332"/>
      <c r="F55" s="332"/>
      <c r="G55" s="332"/>
    </row>
    <row r="56" customFormat="false" ht="21.75" hidden="false" customHeight="true" outlineLevel="0" collapsed="false">
      <c r="A56" s="151" t="s">
        <v>600</v>
      </c>
      <c r="C56" s="333" t="s">
        <v>553</v>
      </c>
      <c r="D56" s="333"/>
      <c r="E56" s="333"/>
      <c r="F56" s="333"/>
      <c r="G56" s="333"/>
    </row>
    <row r="57" customFormat="false" ht="12.8" hidden="false" customHeight="false" outlineLevel="0" collapsed="false">
      <c r="A57" s="151" t="s">
        <v>601</v>
      </c>
      <c r="C57" s="334" t="n">
        <v>1</v>
      </c>
      <c r="D57" s="335" t="str">
        <f aca="false">A45</f>
        <v>[:huomiot :lammitys :toimenpide 0 :nimi-sv]</v>
      </c>
      <c r="E57" s="335"/>
      <c r="F57" s="335"/>
      <c r="G57" s="335"/>
    </row>
    <row r="58" customFormat="false" ht="12.8" hidden="false" customHeight="false" outlineLevel="0" collapsed="false">
      <c r="A58" s="151" t="s">
        <v>602</v>
      </c>
      <c r="C58" s="334" t="n">
        <v>2</v>
      </c>
      <c r="D58" s="335" t="str">
        <f aca="false">A47</f>
        <v>[:huomiot :lammitys :toimenpide 1 :nimi-sv]</v>
      </c>
      <c r="E58" s="335"/>
      <c r="F58" s="335"/>
      <c r="G58" s="335"/>
    </row>
    <row r="59" customFormat="false" ht="12.8" hidden="false" customHeight="false" outlineLevel="0" collapsed="false">
      <c r="A59" s="151" t="s">
        <v>603</v>
      </c>
      <c r="C59" s="334" t="n">
        <v>3</v>
      </c>
      <c r="D59" s="335" t="str">
        <f aca="false">A49</f>
        <v>[:huomiot :lammitys :toimenpide 2 :nimi-sv]</v>
      </c>
      <c r="E59" s="335"/>
      <c r="F59" s="335"/>
      <c r="G59" s="335"/>
    </row>
    <row r="60" customFormat="false" ht="23.85" hidden="false" customHeight="false" outlineLevel="0" collapsed="false">
      <c r="A60" s="151" t="s">
        <v>604</v>
      </c>
      <c r="C60" s="336"/>
      <c r="D60" s="337" t="s">
        <v>558</v>
      </c>
      <c r="E60" s="337" t="s">
        <v>559</v>
      </c>
      <c r="F60" s="337" t="s">
        <v>560</v>
      </c>
      <c r="G60" s="338" t="s">
        <v>561</v>
      </c>
    </row>
    <row r="61" customFormat="false" ht="18" hidden="false" customHeight="true" outlineLevel="0" collapsed="false">
      <c r="A61" s="151" t="s">
        <v>605</v>
      </c>
      <c r="C61" s="336"/>
      <c r="D61" s="108" t="s">
        <v>106</v>
      </c>
      <c r="E61" s="108" t="s">
        <v>106</v>
      </c>
      <c r="F61" s="108" t="s">
        <v>106</v>
      </c>
      <c r="G61" s="108" t="s">
        <v>563</v>
      </c>
    </row>
    <row r="62" customFormat="false" ht="12.8" hidden="false" customHeight="false" outlineLevel="0" collapsed="false">
      <c r="A62" s="151"/>
      <c r="C62" s="334" t="n">
        <v>1</v>
      </c>
      <c r="D62" s="339" t="str">
        <f aca="false">A50</f>
        <v>[:huomiot :lammitys :toimenpide 0 :lampo]</v>
      </c>
      <c r="E62" s="339" t="str">
        <f aca="false">A51</f>
        <v>[:huomiot :lammitys :toimenpide 0 :sahko]</v>
      </c>
      <c r="F62" s="339" t="str">
        <f aca="false">A52</f>
        <v>[:huomiot :lammitys :toimenpide 0 :jaahdytys]</v>
      </c>
      <c r="G62" s="339" t="str">
        <f aca="false">A53</f>
        <v>[:huomiot :lammitys :toimenpide 0 :eluvun-muutos]</v>
      </c>
    </row>
    <row r="63" customFormat="false" ht="12.8" hidden="false" customHeight="false" outlineLevel="0" collapsed="false">
      <c r="A63" s="151"/>
      <c r="C63" s="334" t="n">
        <v>2</v>
      </c>
      <c r="D63" s="339" t="str">
        <f aca="false">A54</f>
        <v>[:huomiot :lammitys :toimenpide 1 :lampo]</v>
      </c>
      <c r="E63" s="339" t="str">
        <f aca="false">A55</f>
        <v>[:huomiot :lammitys :toimenpide 1 :sahko]</v>
      </c>
      <c r="F63" s="339" t="str">
        <f aca="false">A56</f>
        <v>[:huomiot :lammitys :toimenpide 1 :jaahdytys]</v>
      </c>
      <c r="G63" s="343" t="str">
        <f aca="false">A57</f>
        <v>[:huomiot :lammitys :toimenpide 1 :eluvun-muutos]</v>
      </c>
    </row>
    <row r="64" customFormat="false" ht="12.8" hidden="false" customHeight="false" outlineLevel="0" collapsed="false">
      <c r="A64" s="151"/>
      <c r="C64" s="334" t="n">
        <v>3</v>
      </c>
      <c r="D64" s="339" t="str">
        <f aca="false">A58</f>
        <v>[:huomiot :lammitys :toimenpide 2 :lampo]</v>
      </c>
      <c r="E64" s="339" t="str">
        <f aca="false">A59</f>
        <v>[:huomiot :lammitys :toimenpide 2 :sahko]</v>
      </c>
      <c r="F64" s="339" t="str">
        <f aca="false">A60</f>
        <v>[:huomiot :lammitys :toimenpide 2 :jaahdytys]</v>
      </c>
      <c r="G64" s="339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C25:G35 C45:G55 H16:AMJ40 H2:AMJ3 B2:C3 H42:AMJ44 B42:C44 A4:AMJ15">
    <cfRule type="cellIs" priority="2" operator="equal" aboveAverage="0" equalAverage="0" bottom="0" percent="0" rank="0" text="" dxfId="428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9">
      <formula>"*"</formula>
    </cfRule>
  </conditionalFormatting>
  <conditionalFormatting sqref="C37:D39 C36">
    <cfRule type="cellIs" priority="4" operator="equal" aboveAverage="0" equalAverage="0" bottom="0" percent="0" rank="0" text="" dxfId="430">
      <formula>"*"</formula>
    </cfRule>
  </conditionalFormatting>
  <conditionalFormatting sqref="C40">
    <cfRule type="cellIs" priority="5" operator="equal" aboveAverage="0" equalAverage="0" bottom="0" percent="0" rank="0" text="" dxfId="431">
      <formula>"*"</formula>
    </cfRule>
  </conditionalFormatting>
  <conditionalFormatting sqref="C22:C24">
    <cfRule type="cellIs" priority="6" operator="equal" aboveAverage="0" equalAverage="0" bottom="0" percent="0" rank="0" text="" dxfId="432">
      <formula>"*"</formula>
    </cfRule>
  </conditionalFormatting>
  <conditionalFormatting sqref="C17:D19 C16">
    <cfRule type="cellIs" priority="7" operator="equal" aboveAverage="0" equalAverage="0" bottom="0" percent="0" rank="0" text="" dxfId="433">
      <formula>"*"</formula>
    </cfRule>
  </conditionalFormatting>
  <conditionalFormatting sqref="C60">
    <cfRule type="cellIs" priority="8" operator="equal" aboveAverage="0" equalAverage="0" bottom="0" percent="0" rank="0" text="" dxfId="434">
      <formula>"*"</formula>
    </cfRule>
  </conditionalFormatting>
  <conditionalFormatting sqref="C62:C64">
    <cfRule type="cellIs" priority="9" operator="equal" aboveAverage="0" equalAverage="0" bottom="0" percent="0" rank="0" text="" dxfId="435">
      <formula>"*"</formula>
    </cfRule>
  </conditionalFormatting>
  <conditionalFormatting sqref="C57:D59 C56">
    <cfRule type="cellIs" priority="10" operator="equal" aboveAverage="0" equalAverage="0" bottom="0" percent="0" rank="0" text="" dxfId="436">
      <formula>"*"</formula>
    </cfRule>
  </conditionalFormatting>
  <conditionalFormatting sqref="C20">
    <cfRule type="cellIs" priority="11" operator="equal" aboveAverage="0" equalAverage="0" bottom="0" percent="0" rank="0" text="" dxfId="437">
      <formula>"*"</formula>
    </cfRule>
  </conditionalFormatting>
  <conditionalFormatting sqref="D20 D40 D60">
    <cfRule type="cellIs" priority="12" operator="equal" aboveAverage="0" equalAverage="0" bottom="0" percent="0" rank="0" text="" dxfId="438">
      <formula>"*"</formula>
    </cfRule>
  </conditionalFormatting>
  <conditionalFormatting sqref="E20 E40 E60">
    <cfRule type="cellIs" priority="13" operator="equal" aboveAverage="0" equalAverage="0" bottom="0" percent="0" rank="0" text="" dxfId="439">
      <formula>"*"</formula>
    </cfRule>
  </conditionalFormatting>
  <conditionalFormatting sqref="F20 F40 F60">
    <cfRule type="cellIs" priority="14" operator="equal" aboveAverage="0" equalAverage="0" bottom="0" percent="0" rank="0" text="" dxfId="440">
      <formula>"*"</formula>
    </cfRule>
  </conditionalFormatting>
  <conditionalFormatting sqref="D21:F21 D41:F41 D61:F61">
    <cfRule type="cellIs" priority="15" operator="equal" aboveAverage="0" equalAverage="0" bottom="0" percent="0" rank="0" text="" dxfId="441">
      <formula>"*"</formula>
    </cfRule>
  </conditionalFormatting>
  <conditionalFormatting sqref="G21 G41 G61">
    <cfRule type="cellIs" priority="16" operator="equal" aboveAverage="0" equalAverage="0" bottom="0" percent="0" rank="0" text="" dxfId="442">
      <formula>"*"</formula>
    </cfRule>
  </conditionalFormatting>
  <conditionalFormatting sqref="B41 H41:AMJ41">
    <cfRule type="cellIs" priority="17" operator="equal" aboveAverage="0" equalAverage="0" bottom="0" percent="0" rank="0" text="" dxfId="443">
      <formula>"*"</formula>
    </cfRule>
  </conditionalFormatting>
  <conditionalFormatting sqref="B61 H61:AMJ61">
    <cfRule type="cellIs" priority="18" operator="equal" aboveAverage="0" equalAverage="0" bottom="0" percent="0" rank="0" text="" dxfId="444">
      <formula>"*"</formula>
    </cfRule>
  </conditionalFormatting>
  <conditionalFormatting sqref="D22:F24">
    <cfRule type="cellIs" priority="19" operator="equal" aboveAverage="0" equalAverage="0" bottom="0" percent="0" rank="0" text="" dxfId="445">
      <formula>"*"</formula>
    </cfRule>
  </conditionalFormatting>
  <conditionalFormatting sqref="D42:F44">
    <cfRule type="cellIs" priority="20" operator="equal" aboveAverage="0" equalAverage="0" bottom="0" percent="0" rank="0" text="" dxfId="446">
      <formula>"*"</formula>
    </cfRule>
  </conditionalFormatting>
  <conditionalFormatting sqref="D62:E64 F62 F64">
    <cfRule type="cellIs" priority="21" operator="equal" aboveAverage="0" equalAverage="0" bottom="0" percent="0" rank="0" text="" dxfId="447">
      <formula>"*"</formula>
    </cfRule>
  </conditionalFormatting>
  <conditionalFormatting sqref="G64 G62 F63">
    <cfRule type="cellIs" priority="22" operator="equal" aboveAverage="0" equalAverage="0" bottom="0" percent="0" rank="0" text="" dxfId="448">
      <formula>"*"</formula>
    </cfRule>
  </conditionalFormatting>
  <conditionalFormatting sqref="G42:G44">
    <cfRule type="cellIs" priority="23" operator="equal" aboveAverage="0" equalAverage="0" bottom="0" percent="0" rank="0" text="" dxfId="449">
      <formula>"*"</formula>
    </cfRule>
  </conditionalFormatting>
  <conditionalFormatting sqref="G22:G24">
    <cfRule type="cellIs" priority="24" operator="equal" aboveAverage="0" equalAverage="0" bottom="0" percent="0" rank="0" text="" dxfId="450">
      <formula>"*"</formula>
    </cfRule>
  </conditionalFormatting>
  <dataValidations count="1">
    <dataValidation allowBlank="true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7" activeCellId="0" sqref="A77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6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6" t="s">
        <v>0</v>
      </c>
      <c r="C1" s="5"/>
    </row>
    <row r="2" customFormat="false" ht="21.75" hidden="false" customHeight="true" outlineLevel="0" collapsed="false">
      <c r="A2" s="326" t="s">
        <v>606</v>
      </c>
      <c r="C2" s="331" t="s">
        <v>607</v>
      </c>
      <c r="D2" s="94"/>
      <c r="E2" s="168"/>
      <c r="F2" s="168"/>
      <c r="G2" s="169"/>
    </row>
    <row r="3" customFormat="false" ht="12.8" hidden="false" customHeight="false" outlineLevel="0" collapsed="false">
      <c r="A3" s="326" t="s">
        <v>608</v>
      </c>
      <c r="C3" s="332" t="str">
        <f aca="false">A3</f>
        <v>[:huomiot :iv-ilmastointi :teksti-sv]</v>
      </c>
      <c r="D3" s="332"/>
      <c r="E3" s="332"/>
      <c r="F3" s="332"/>
      <c r="G3" s="332"/>
    </row>
    <row r="4" customFormat="false" ht="12.8" hidden="false" customHeight="false" outlineLevel="0" collapsed="false">
      <c r="A4" s="326" t="s">
        <v>609</v>
      </c>
      <c r="C4" s="332"/>
      <c r="D4" s="332"/>
      <c r="E4" s="332"/>
      <c r="F4" s="332"/>
      <c r="G4" s="332"/>
    </row>
    <row r="5" customFormat="false" ht="12.8" hidden="false" customHeight="false" outlineLevel="0" collapsed="false">
      <c r="A5" s="326" t="s">
        <v>610</v>
      </c>
      <c r="C5" s="332"/>
      <c r="D5" s="332"/>
      <c r="E5" s="332"/>
      <c r="F5" s="332"/>
      <c r="G5" s="332"/>
    </row>
    <row r="6" customFormat="false" ht="12.8" hidden="false" customHeight="false" outlineLevel="0" collapsed="false">
      <c r="A6" s="326" t="s">
        <v>611</v>
      </c>
      <c r="C6" s="332"/>
      <c r="D6" s="332"/>
      <c r="E6" s="332"/>
      <c r="F6" s="332"/>
      <c r="G6" s="332"/>
    </row>
    <row r="7" customFormat="false" ht="12.8" hidden="false" customHeight="false" outlineLevel="0" collapsed="false">
      <c r="A7" s="326" t="s">
        <v>612</v>
      </c>
      <c r="C7" s="332"/>
      <c r="D7" s="332"/>
      <c r="E7" s="332"/>
      <c r="F7" s="332"/>
      <c r="G7" s="332"/>
    </row>
    <row r="8" customFormat="false" ht="12.8" hidden="false" customHeight="false" outlineLevel="0" collapsed="false">
      <c r="A8" s="326" t="s">
        <v>613</v>
      </c>
      <c r="C8" s="332"/>
      <c r="D8" s="332"/>
      <c r="E8" s="332"/>
      <c r="F8" s="332"/>
      <c r="G8" s="332"/>
    </row>
    <row r="9" customFormat="false" ht="12.8" hidden="false" customHeight="false" outlineLevel="0" collapsed="false">
      <c r="A9" s="326" t="s">
        <v>614</v>
      </c>
      <c r="C9" s="332"/>
      <c r="D9" s="332"/>
      <c r="E9" s="332"/>
      <c r="F9" s="332"/>
      <c r="G9" s="332"/>
    </row>
    <row r="10" customFormat="false" ht="12.8" hidden="false" customHeight="false" outlineLevel="0" collapsed="false">
      <c r="A10" s="326" t="s">
        <v>615</v>
      </c>
      <c r="C10" s="332"/>
      <c r="D10" s="332"/>
      <c r="E10" s="332"/>
      <c r="F10" s="332"/>
      <c r="G10" s="332"/>
    </row>
    <row r="11" customFormat="false" ht="12.8" hidden="false" customHeight="false" outlineLevel="0" collapsed="false">
      <c r="A11" s="326" t="s">
        <v>616</v>
      </c>
      <c r="C11" s="332"/>
      <c r="D11" s="332"/>
      <c r="E11" s="332"/>
      <c r="F11" s="332"/>
      <c r="G11" s="332"/>
    </row>
    <row r="12" customFormat="false" ht="12.8" hidden="false" customHeight="false" outlineLevel="0" collapsed="false">
      <c r="A12" s="326" t="s">
        <v>617</v>
      </c>
      <c r="C12" s="332"/>
      <c r="D12" s="332"/>
      <c r="E12" s="332"/>
      <c r="F12" s="332"/>
      <c r="G12" s="332"/>
    </row>
    <row r="13" customFormat="false" ht="21.75" hidden="false" customHeight="true" outlineLevel="0" collapsed="false">
      <c r="A13" s="151" t="s">
        <v>618</v>
      </c>
      <c r="C13" s="333" t="s">
        <v>553</v>
      </c>
      <c r="D13" s="333"/>
      <c r="E13" s="333"/>
      <c r="F13" s="333"/>
      <c r="G13" s="333"/>
    </row>
    <row r="14" customFormat="false" ht="12.8" hidden="false" customHeight="false" outlineLevel="0" collapsed="false">
      <c r="A14" s="151" t="s">
        <v>619</v>
      </c>
      <c r="C14" s="334" t="n">
        <v>1</v>
      </c>
      <c r="D14" s="344" t="str">
        <f aca="false">A5</f>
        <v>[:huomiot :iv-ilmastointi :toimenpide 0 :nimi-sv]</v>
      </c>
      <c r="E14" s="344"/>
      <c r="F14" s="344"/>
      <c r="G14" s="344"/>
    </row>
    <row r="15" customFormat="false" ht="12.8" hidden="false" customHeight="false" outlineLevel="0" collapsed="false">
      <c r="A15" s="151" t="s">
        <v>620</v>
      </c>
      <c r="C15" s="334" t="n">
        <v>2</v>
      </c>
      <c r="D15" s="344" t="str">
        <f aca="false">A7</f>
        <v>[:huomiot :iv-ilmastointi :toimenpide 1 :nimi-sv]</v>
      </c>
      <c r="E15" s="344"/>
      <c r="F15" s="344"/>
      <c r="G15" s="344"/>
    </row>
    <row r="16" customFormat="false" ht="12.8" hidden="false" customHeight="false" outlineLevel="0" collapsed="false">
      <c r="A16" s="151" t="s">
        <v>621</v>
      </c>
      <c r="C16" s="334" t="n">
        <v>3</v>
      </c>
      <c r="D16" s="344" t="str">
        <f aca="false">A9</f>
        <v>[:huomiot :iv-ilmastointi :toimenpide 2 :nimi-sv]</v>
      </c>
      <c r="E16" s="344"/>
      <c r="F16" s="344"/>
      <c r="G16" s="344"/>
    </row>
    <row r="17" customFormat="false" ht="23.85" hidden="false" customHeight="false" outlineLevel="0" collapsed="false">
      <c r="A17" s="151" t="s">
        <v>622</v>
      </c>
      <c r="C17" s="336"/>
      <c r="D17" s="337" t="s">
        <v>558</v>
      </c>
      <c r="E17" s="337" t="s">
        <v>559</v>
      </c>
      <c r="F17" s="337" t="s">
        <v>560</v>
      </c>
      <c r="G17" s="338" t="s">
        <v>561</v>
      </c>
    </row>
    <row r="18" customFormat="false" ht="18" hidden="false" customHeight="true" outlineLevel="0" collapsed="false">
      <c r="A18" s="151" t="s">
        <v>623</v>
      </c>
      <c r="C18" s="336"/>
      <c r="D18" s="108" t="s">
        <v>106</v>
      </c>
      <c r="E18" s="108" t="s">
        <v>106</v>
      </c>
      <c r="F18" s="108" t="s">
        <v>106</v>
      </c>
      <c r="G18" s="108" t="s">
        <v>563</v>
      </c>
    </row>
    <row r="19" customFormat="false" ht="12.8" hidden="false" customHeight="false" outlineLevel="0" collapsed="false">
      <c r="A19" s="151" t="s">
        <v>624</v>
      </c>
      <c r="C19" s="334" t="n">
        <v>1</v>
      </c>
      <c r="D19" s="339" t="str">
        <f aca="false">A10</f>
        <v>[:huomiot :iv-ilmastointi :toimenpide 0 :lampo]</v>
      </c>
      <c r="E19" s="339" t="str">
        <f aca="false">A11</f>
        <v>[:huomiot :iv-ilmastointi :toimenpide 0 :sahko]</v>
      </c>
      <c r="F19" s="339" t="str">
        <f aca="false">A12</f>
        <v>[:huomiot :iv-ilmastointi :toimenpide 0 :jaahdytys]</v>
      </c>
      <c r="G19" s="339" t="str">
        <f aca="false">A13</f>
        <v>[:huomiot :iv-ilmastointi :toimenpide 0 :eluvun-muutos]</v>
      </c>
    </row>
    <row r="20" customFormat="false" ht="12.8" hidden="false" customHeight="false" outlineLevel="0" collapsed="false">
      <c r="A20" s="151" t="s">
        <v>625</v>
      </c>
      <c r="C20" s="334" t="n">
        <v>2</v>
      </c>
      <c r="D20" s="339" t="str">
        <f aca="false">A14</f>
        <v>[:huomiot :iv-ilmastointi :toimenpide 1 :lampo]</v>
      </c>
      <c r="E20" s="339" t="str">
        <f aca="false">A15</f>
        <v>[:huomiot :iv-ilmastointi :toimenpide 1 :sahko]</v>
      </c>
      <c r="F20" s="339" t="str">
        <f aca="false">A16</f>
        <v>[:huomiot :iv-ilmastointi :toimenpide 1 :jaahdytys]</v>
      </c>
      <c r="G20" s="339" t="str">
        <f aca="false">A17</f>
        <v>[:huomiot :iv-ilmastointi :toimenpide 1 :eluvun-muutos]</v>
      </c>
    </row>
    <row r="21" customFormat="false" ht="12.8" hidden="false" customHeight="false" outlineLevel="0" collapsed="false">
      <c r="A21" s="151" t="s">
        <v>626</v>
      </c>
      <c r="C21" s="334" t="n">
        <v>3</v>
      </c>
      <c r="D21" s="339" t="str">
        <f aca="false">A18</f>
        <v>[:huomiot :iv-ilmastointi :toimenpide 2 :lampo]</v>
      </c>
      <c r="E21" s="339" t="str">
        <f aca="false">A19</f>
        <v>[:huomiot :iv-ilmastointi :toimenpide 2 :sahko]</v>
      </c>
      <c r="F21" s="339" t="str">
        <f aca="false">A20</f>
        <v>[:huomiot :iv-ilmastointi :toimenpide 2 :jaahdytys]</v>
      </c>
      <c r="G21" s="339" t="str">
        <f aca="false">A21</f>
        <v>[:huomiot :iv-ilmastointi :toimenpide 2 :eluvun-muutos]</v>
      </c>
    </row>
    <row r="22" customFormat="false" ht="21.75" hidden="false" customHeight="true" outlineLevel="0" collapsed="false">
      <c r="A22" s="151" t="s">
        <v>627</v>
      </c>
      <c r="C22" s="340" t="s">
        <v>628</v>
      </c>
      <c r="D22" s="342"/>
      <c r="E22" s="30"/>
      <c r="F22" s="30"/>
      <c r="G22" s="341"/>
    </row>
    <row r="23" customFormat="false" ht="12.8" hidden="false" customHeight="false" outlineLevel="0" collapsed="false">
      <c r="A23" s="151" t="s">
        <v>629</v>
      </c>
      <c r="C23" s="332" t="str">
        <f aca="false">A23</f>
        <v>[:huomiot :valaistus-muut :teksti-sv]</v>
      </c>
      <c r="D23" s="332"/>
      <c r="E23" s="332"/>
      <c r="F23" s="332"/>
      <c r="G23" s="332"/>
    </row>
    <row r="24" customFormat="false" ht="12.8" hidden="false" customHeight="false" outlineLevel="0" collapsed="false">
      <c r="A24" s="151" t="s">
        <v>630</v>
      </c>
      <c r="C24" s="332"/>
      <c r="D24" s="332"/>
      <c r="E24" s="332"/>
      <c r="F24" s="332"/>
      <c r="G24" s="332"/>
    </row>
    <row r="25" customFormat="false" ht="12.8" hidden="false" customHeight="false" outlineLevel="0" collapsed="false">
      <c r="A25" s="151" t="s">
        <v>631</v>
      </c>
      <c r="C25" s="332"/>
      <c r="D25" s="332"/>
      <c r="E25" s="332"/>
      <c r="F25" s="332"/>
      <c r="G25" s="332"/>
    </row>
    <row r="26" customFormat="false" ht="12.8" hidden="false" customHeight="false" outlineLevel="0" collapsed="false">
      <c r="A26" s="151" t="s">
        <v>632</v>
      </c>
      <c r="C26" s="332"/>
      <c r="D26" s="332"/>
      <c r="E26" s="332"/>
      <c r="F26" s="332"/>
      <c r="G26" s="332"/>
    </row>
    <row r="27" customFormat="false" ht="12.8" hidden="false" customHeight="false" outlineLevel="0" collapsed="false">
      <c r="A27" s="151" t="s">
        <v>633</v>
      </c>
      <c r="C27" s="332"/>
      <c r="D27" s="332"/>
      <c r="E27" s="332"/>
      <c r="F27" s="332"/>
      <c r="G27" s="332"/>
    </row>
    <row r="28" customFormat="false" ht="12.8" hidden="false" customHeight="false" outlineLevel="0" collapsed="false">
      <c r="A28" s="151" t="s">
        <v>634</v>
      </c>
      <c r="C28" s="332"/>
      <c r="D28" s="332"/>
      <c r="E28" s="332"/>
      <c r="F28" s="332"/>
      <c r="G28" s="332"/>
    </row>
    <row r="29" customFormat="false" ht="12.8" hidden="false" customHeight="false" outlineLevel="0" collapsed="false">
      <c r="A29" s="151" t="s">
        <v>635</v>
      </c>
      <c r="C29" s="332"/>
      <c r="D29" s="332"/>
      <c r="E29" s="332"/>
      <c r="F29" s="332"/>
      <c r="G29" s="332"/>
    </row>
    <row r="30" customFormat="false" ht="12.8" hidden="false" customHeight="false" outlineLevel="0" collapsed="false">
      <c r="A30" s="151" t="s">
        <v>636</v>
      </c>
      <c r="C30" s="332"/>
      <c r="D30" s="332"/>
      <c r="E30" s="332"/>
      <c r="F30" s="332"/>
      <c r="G30" s="332"/>
    </row>
    <row r="31" customFormat="false" ht="12.8" hidden="false" customHeight="false" outlineLevel="0" collapsed="false">
      <c r="A31" s="151" t="s">
        <v>637</v>
      </c>
      <c r="C31" s="332"/>
      <c r="D31" s="332"/>
      <c r="E31" s="332"/>
      <c r="F31" s="332"/>
      <c r="G31" s="332"/>
    </row>
    <row r="32" customFormat="false" ht="12.8" hidden="false" customHeight="false" outlineLevel="0" collapsed="false">
      <c r="A32" s="151" t="s">
        <v>638</v>
      </c>
      <c r="C32" s="332"/>
      <c r="D32" s="332"/>
      <c r="E32" s="332"/>
      <c r="F32" s="332"/>
      <c r="G32" s="332"/>
    </row>
    <row r="33" customFormat="false" ht="21.75" hidden="false" customHeight="true" outlineLevel="0" collapsed="false">
      <c r="A33" s="151" t="s">
        <v>639</v>
      </c>
      <c r="C33" s="333" t="s">
        <v>553</v>
      </c>
      <c r="D33" s="333"/>
      <c r="E33" s="333"/>
      <c r="F33" s="333"/>
      <c r="G33" s="333"/>
    </row>
    <row r="34" customFormat="false" ht="12.8" hidden="false" customHeight="false" outlineLevel="0" collapsed="false">
      <c r="A34" s="151" t="s">
        <v>640</v>
      </c>
      <c r="C34" s="334" t="n">
        <v>1</v>
      </c>
      <c r="D34" s="344" t="str">
        <f aca="false">A25</f>
        <v>[:huomiot :valaistus-muut :toimenpide 0 :nimi-sv]</v>
      </c>
      <c r="E34" s="344"/>
      <c r="F34" s="344"/>
      <c r="G34" s="344"/>
    </row>
    <row r="35" customFormat="false" ht="12.8" hidden="false" customHeight="false" outlineLevel="0" collapsed="false">
      <c r="A35" s="151" t="s">
        <v>641</v>
      </c>
      <c r="C35" s="334" t="n">
        <v>2</v>
      </c>
      <c r="D35" s="344" t="str">
        <f aca="false">A27</f>
        <v>[:huomiot :valaistus-muut :toimenpide 1 :nimi-sv]</v>
      </c>
      <c r="E35" s="344"/>
      <c r="F35" s="344"/>
      <c r="G35" s="344"/>
    </row>
    <row r="36" customFormat="false" ht="12.8" hidden="false" customHeight="false" outlineLevel="0" collapsed="false">
      <c r="A36" s="151" t="s">
        <v>642</v>
      </c>
      <c r="C36" s="334" t="n">
        <v>3</v>
      </c>
      <c r="D36" s="344" t="str">
        <f aca="false">A29</f>
        <v>[:huomiot :valaistus-muut :toimenpide 2 :nimi-sv]</v>
      </c>
      <c r="E36" s="344"/>
      <c r="F36" s="344"/>
      <c r="G36" s="344"/>
    </row>
    <row r="37" customFormat="false" ht="24.75" hidden="false" customHeight="true" outlineLevel="0" collapsed="false">
      <c r="A37" s="151" t="s">
        <v>643</v>
      </c>
      <c r="C37" s="336"/>
      <c r="D37" s="337" t="s">
        <v>558</v>
      </c>
      <c r="E37" s="337" t="s">
        <v>559</v>
      </c>
      <c r="F37" s="337" t="s">
        <v>560</v>
      </c>
      <c r="G37" s="338" t="s">
        <v>561</v>
      </c>
    </row>
    <row r="38" customFormat="false" ht="18" hidden="false" customHeight="true" outlineLevel="0" collapsed="false">
      <c r="A38" s="151" t="s">
        <v>644</v>
      </c>
      <c r="C38" s="336"/>
      <c r="D38" s="108" t="s">
        <v>106</v>
      </c>
      <c r="E38" s="108" t="s">
        <v>106</v>
      </c>
      <c r="F38" s="108" t="s">
        <v>106</v>
      </c>
      <c r="G38" s="108" t="s">
        <v>563</v>
      </c>
    </row>
    <row r="39" customFormat="false" ht="12.8" hidden="false" customHeight="false" outlineLevel="0" collapsed="false">
      <c r="A39" s="151" t="s">
        <v>645</v>
      </c>
      <c r="C39" s="334" t="n">
        <v>1</v>
      </c>
      <c r="D39" s="339" t="str">
        <f aca="false">A30</f>
        <v>[:huomiot :valaistus-muut :toimenpide 0 :lampo]</v>
      </c>
      <c r="E39" s="339" t="str">
        <f aca="false">A31</f>
        <v>[:huomiot :valaistus-muut :toimenpide 0 :sahko]</v>
      </c>
      <c r="F39" s="339" t="str">
        <f aca="false">A32</f>
        <v>[:huomiot :valaistus-muut :toimenpide 0 :jaahdytys]</v>
      </c>
      <c r="G39" s="339" t="str">
        <f aca="false">A33</f>
        <v>[:huomiot :valaistus-muut :toimenpide 0 :eluvun-muutos]</v>
      </c>
    </row>
    <row r="40" customFormat="false" ht="12.8" hidden="false" customHeight="false" outlineLevel="0" collapsed="false">
      <c r="A40" s="151" t="s">
        <v>646</v>
      </c>
      <c r="C40" s="334" t="n">
        <v>2</v>
      </c>
      <c r="D40" s="339" t="str">
        <f aca="false">A34</f>
        <v>[:huomiot :valaistus-muut :toimenpide 1 :lampo]</v>
      </c>
      <c r="E40" s="339" t="str">
        <f aca="false">A35</f>
        <v>[:huomiot :valaistus-muut :toimenpide 1 :sahko]</v>
      </c>
      <c r="F40" s="339" t="str">
        <f aca="false">A36</f>
        <v>[:huomiot :valaistus-muut :toimenpide 1 :jaahdytys]</v>
      </c>
      <c r="G40" s="339" t="str">
        <f aca="false">A37</f>
        <v>[:huomiot :valaistus-muut :toimenpide 1 :eluvun-muutos]</v>
      </c>
    </row>
    <row r="41" customFormat="false" ht="12.8" hidden="false" customHeight="false" outlineLevel="0" collapsed="false">
      <c r="A41" s="151" t="s">
        <v>647</v>
      </c>
      <c r="C41" s="334" t="n">
        <v>3</v>
      </c>
      <c r="D41" s="339" t="str">
        <f aca="false">A38</f>
        <v>[:huomiot :valaistus-muut :toimenpide 2 :lampo]</v>
      </c>
      <c r="E41" s="339" t="str">
        <f aca="false">A39</f>
        <v>[:huomiot :valaistus-muut :toimenpide 2 :sahko]</v>
      </c>
      <c r="F41" s="339" t="str">
        <f aca="false">A40</f>
        <v>[:huomiot :valaistus-muut :toimenpide 2 :jaahdytys]</v>
      </c>
      <c r="G41" s="339" t="str">
        <f aca="false">A41</f>
        <v>[:huomiot :valaistus-muut :toimenpide 2 :eluvun-muutos]</v>
      </c>
    </row>
    <row r="42" customFormat="false" ht="21.75" hidden="false" customHeight="true" outlineLevel="0" collapsed="false">
      <c r="A42" s="151" t="s">
        <v>648</v>
      </c>
      <c r="C42" s="340" t="s">
        <v>649</v>
      </c>
      <c r="D42" s="342"/>
      <c r="E42" s="345"/>
      <c r="F42" s="30"/>
      <c r="G42" s="341"/>
    </row>
    <row r="43" customFormat="false" ht="12.8" hidden="false" customHeight="false" outlineLevel="0" collapsed="false">
      <c r="A43" s="151" t="s">
        <v>650</v>
      </c>
      <c r="C43" s="332" t="str">
        <f aca="false">A43</f>
        <v>[:huomiot :suositukset-sv]</v>
      </c>
      <c r="D43" s="332"/>
      <c r="E43" s="332"/>
      <c r="F43" s="332"/>
      <c r="G43" s="332"/>
    </row>
    <row r="44" customFormat="false" ht="12.8" hidden="false" customHeight="false" outlineLevel="0" collapsed="false">
      <c r="A44" s="151" t="s">
        <v>651</v>
      </c>
      <c r="C44" s="332"/>
      <c r="D44" s="332"/>
      <c r="E44" s="332"/>
      <c r="F44" s="332"/>
      <c r="G44" s="332"/>
    </row>
    <row r="45" customFormat="false" ht="12.8" hidden="false" customHeight="false" outlineLevel="0" collapsed="false">
      <c r="A45" s="151" t="s">
        <v>652</v>
      </c>
      <c r="C45" s="332"/>
      <c r="D45" s="332"/>
      <c r="E45" s="332"/>
      <c r="F45" s="332"/>
      <c r="G45" s="332"/>
    </row>
    <row r="46" customFormat="false" ht="12.8" hidden="false" customHeight="false" outlineLevel="0" collapsed="false">
      <c r="A46" s="151"/>
      <c r="C46" s="332"/>
      <c r="D46" s="332"/>
      <c r="E46" s="332"/>
      <c r="F46" s="332"/>
      <c r="G46" s="332"/>
    </row>
    <row r="47" customFormat="false" ht="12.8" hidden="false" customHeight="false" outlineLevel="0" collapsed="false">
      <c r="A47" s="151"/>
      <c r="C47" s="332"/>
      <c r="D47" s="332"/>
      <c r="E47" s="332"/>
      <c r="F47" s="332"/>
      <c r="G47" s="332"/>
    </row>
    <row r="48" customFormat="false" ht="12.8" hidden="false" customHeight="false" outlineLevel="0" collapsed="false">
      <c r="A48" s="151"/>
      <c r="C48" s="332"/>
      <c r="D48" s="332"/>
      <c r="E48" s="332"/>
      <c r="F48" s="332"/>
      <c r="G48" s="332"/>
    </row>
    <row r="49" customFormat="false" ht="12.8" hidden="false" customHeight="false" outlineLevel="0" collapsed="false">
      <c r="A49" s="151"/>
      <c r="C49" s="332"/>
      <c r="D49" s="332"/>
      <c r="E49" s="332"/>
      <c r="F49" s="332"/>
      <c r="G49" s="332"/>
    </row>
    <row r="50" customFormat="false" ht="12.8" hidden="false" customHeight="false" outlineLevel="0" collapsed="false">
      <c r="A50" s="151"/>
      <c r="C50" s="332"/>
      <c r="D50" s="332"/>
      <c r="E50" s="332"/>
      <c r="F50" s="332"/>
      <c r="G50" s="332"/>
    </row>
    <row r="51" customFormat="false" ht="12.8" hidden="false" customHeight="false" outlineLevel="0" collapsed="false">
      <c r="A51" s="151"/>
      <c r="C51" s="332"/>
      <c r="D51" s="332"/>
      <c r="E51" s="332"/>
      <c r="F51" s="332"/>
      <c r="G51" s="332"/>
    </row>
    <row r="52" customFormat="false" ht="12.8" hidden="false" customHeight="false" outlineLevel="0" collapsed="false">
      <c r="A52" s="151"/>
      <c r="C52" s="332"/>
      <c r="D52" s="332"/>
      <c r="E52" s="332"/>
      <c r="F52" s="332"/>
      <c r="G52" s="332"/>
    </row>
    <row r="53" customFormat="false" ht="12.8" hidden="false" customHeight="false" outlineLevel="0" collapsed="false">
      <c r="A53" s="151"/>
      <c r="C53" s="332"/>
      <c r="D53" s="332"/>
      <c r="E53" s="332"/>
      <c r="F53" s="332"/>
      <c r="G53" s="332"/>
    </row>
    <row r="54" customFormat="false" ht="12.8" hidden="false" customHeight="false" outlineLevel="0" collapsed="false">
      <c r="A54" s="151"/>
      <c r="C54" s="332"/>
      <c r="D54" s="332"/>
      <c r="E54" s="332"/>
      <c r="F54" s="332"/>
      <c r="G54" s="332"/>
    </row>
    <row r="55" customFormat="false" ht="12.8" hidden="false" customHeight="false" outlineLevel="0" collapsed="false">
      <c r="A55" s="151"/>
      <c r="C55" s="332"/>
      <c r="D55" s="332"/>
      <c r="E55" s="332"/>
      <c r="F55" s="332"/>
      <c r="G55" s="332"/>
    </row>
    <row r="56" customFormat="false" ht="12.8" hidden="false" customHeight="false" outlineLevel="0" collapsed="false">
      <c r="A56" s="151"/>
      <c r="C56" s="332"/>
      <c r="D56" s="332"/>
      <c r="E56" s="332"/>
      <c r="F56" s="332"/>
      <c r="G56" s="332"/>
    </row>
    <row r="57" customFormat="false" ht="12.8" hidden="false" customHeight="false" outlineLevel="0" collapsed="false">
      <c r="A57" s="151"/>
      <c r="C57" s="332"/>
      <c r="D57" s="332"/>
      <c r="E57" s="332"/>
      <c r="F57" s="332"/>
      <c r="G57" s="332"/>
    </row>
    <row r="58" customFormat="false" ht="15.95" hidden="false" customHeight="true" outlineLevel="0" collapsed="false">
      <c r="C58" s="331" t="s">
        <v>653</v>
      </c>
      <c r="D58" s="94"/>
      <c r="E58" s="168"/>
      <c r="F58" s="168"/>
      <c r="G58" s="169"/>
    </row>
    <row r="59" customFormat="false" ht="7.5" hidden="false" customHeight="true" outlineLevel="0" collapsed="false">
      <c r="A59" s="151"/>
      <c r="C59" s="152"/>
      <c r="D59" s="14"/>
      <c r="E59" s="5"/>
      <c r="F59" s="5"/>
      <c r="G59" s="156"/>
    </row>
    <row r="60" customFormat="false" ht="11.9" hidden="false" customHeight="true" outlineLevel="0" collapsed="false">
      <c r="A60" s="151"/>
      <c r="C60" s="307" t="s">
        <v>654</v>
      </c>
      <c r="D60" s="307"/>
      <c r="E60" s="307"/>
      <c r="F60" s="307"/>
      <c r="G60" s="307"/>
    </row>
    <row r="61" customFormat="false" ht="14.4" hidden="false" customHeight="true" outlineLevel="0" collapsed="false">
      <c r="A61" s="151"/>
      <c r="C61" s="346" t="str">
        <f aca="false">A45</f>
        <v>[:huomiot :lisatietoja-sv]</v>
      </c>
      <c r="D61" s="346"/>
      <c r="E61" s="346"/>
      <c r="F61" s="346"/>
      <c r="G61" s="346"/>
    </row>
    <row r="62" customFormat="false" ht="14.4" hidden="false" customHeight="true" outlineLevel="0" collapsed="false">
      <c r="A62" s="151"/>
      <c r="C62" s="346"/>
      <c r="D62" s="346"/>
      <c r="E62" s="346"/>
      <c r="F62" s="346"/>
      <c r="G62" s="346"/>
    </row>
    <row r="63" customFormat="false" ht="14.4" hidden="false" customHeight="true" outlineLevel="0" collapsed="false">
      <c r="A63" s="151"/>
      <c r="C63" s="346"/>
      <c r="D63" s="346"/>
      <c r="E63" s="346"/>
      <c r="F63" s="346"/>
      <c r="G63" s="346"/>
    </row>
    <row r="64" customFormat="false" ht="14.4" hidden="false" customHeight="true" outlineLevel="0" collapsed="false">
      <c r="A64" s="151"/>
      <c r="C64" s="346"/>
      <c r="D64" s="346"/>
      <c r="E64" s="346"/>
      <c r="F64" s="346"/>
      <c r="G64" s="346"/>
    </row>
    <row r="65" customFormat="false" ht="5.1" hidden="false" customHeight="true" outlineLevel="0" collapsed="false">
      <c r="C65" s="346"/>
      <c r="D65" s="346"/>
      <c r="E65" s="346"/>
      <c r="F65" s="346"/>
      <c r="G65" s="346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5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51">
      <formula>"*"</formula>
    </cfRule>
  </conditionalFormatting>
  <conditionalFormatting sqref="C17">
    <cfRule type="cellIs" priority="3" operator="equal" aboveAverage="0" equalAverage="0" bottom="0" percent="0" rank="0" text="" dxfId="452">
      <formula>"*"</formula>
    </cfRule>
  </conditionalFormatting>
  <conditionalFormatting sqref="B64:C64">
    <cfRule type="cellIs" priority="4" operator="equal" aboveAverage="0" equalAverage="0" bottom="0" percent="0" rank="0" text="" dxfId="453">
      <formula>"*"</formula>
    </cfRule>
  </conditionalFormatting>
  <conditionalFormatting sqref="C34:D36 C23:G32 C39:C41">
    <cfRule type="cellIs" priority="5" operator="equal" aboveAverage="0" equalAverage="0" bottom="0" percent="0" rank="0" text="" dxfId="454">
      <formula>"*"</formula>
    </cfRule>
  </conditionalFormatting>
  <conditionalFormatting sqref="C37">
    <cfRule type="cellIs" priority="6" operator="equal" aboveAverage="0" equalAverage="0" bottom="0" percent="0" rank="0" text="" dxfId="455">
      <formula>"*"</formula>
    </cfRule>
  </conditionalFormatting>
  <conditionalFormatting sqref="C50:C56">
    <cfRule type="cellIs" priority="7" operator="equal" aboveAverage="0" equalAverage="0" bottom="0" percent="0" rank="0" text="" dxfId="456">
      <formula>"*"</formula>
    </cfRule>
  </conditionalFormatting>
  <conditionalFormatting sqref="B38 H38:AMJ38">
    <cfRule type="cellIs" priority="8" operator="equal" aboveAverage="0" equalAverage="0" bottom="0" percent="0" rank="0" text="" dxfId="457">
      <formula>"*"</formula>
    </cfRule>
  </conditionalFormatting>
  <conditionalFormatting sqref="B18 H18:AMJ18">
    <cfRule type="cellIs" priority="9" operator="equal" aboveAverage="0" equalAverage="0" bottom="0" percent="0" rank="0" text="" dxfId="458">
      <formula>"*"</formula>
    </cfRule>
  </conditionalFormatting>
  <conditionalFormatting sqref="D39:F41">
    <cfRule type="cellIs" priority="10" operator="equal" aboveAverage="0" equalAverage="0" bottom="0" percent="0" rank="0" text="" dxfId="459">
      <formula>"*"</formula>
    </cfRule>
  </conditionalFormatting>
  <conditionalFormatting sqref="G19:G21">
    <cfRule type="cellIs" priority="11" operator="equal" aboveAverage="0" equalAverage="0" bottom="0" percent="0" rank="0" text="" dxfId="460">
      <formula>"*"</formula>
    </cfRule>
  </conditionalFormatting>
  <conditionalFormatting sqref="G39:G41">
    <cfRule type="cellIs" priority="12" operator="equal" aboveAverage="0" equalAverage="0" bottom="0" percent="0" rank="0" text="" dxfId="461">
      <formula>"*"</formula>
    </cfRule>
  </conditionalFormatting>
  <conditionalFormatting sqref="D37 D17">
    <cfRule type="cellIs" priority="13" operator="equal" aboveAverage="0" equalAverage="0" bottom="0" percent="0" rank="0" text="" dxfId="438">
      <formula>"*"</formula>
    </cfRule>
  </conditionalFormatting>
  <conditionalFormatting sqref="E37 E17">
    <cfRule type="cellIs" priority="14" operator="equal" aboveAverage="0" equalAverage="0" bottom="0" percent="0" rank="0" text="" dxfId="439">
      <formula>"*"</formula>
    </cfRule>
  </conditionalFormatting>
  <conditionalFormatting sqref="F37 F17">
    <cfRule type="cellIs" priority="15" operator="equal" aboveAverage="0" equalAverage="0" bottom="0" percent="0" rank="0" text="" dxfId="440">
      <formula>"*"</formula>
    </cfRule>
  </conditionalFormatting>
  <conditionalFormatting sqref="D38:F38 D18:F18">
    <cfRule type="cellIs" priority="16" operator="equal" aboveAverage="0" equalAverage="0" bottom="0" percent="0" rank="0" text="" dxfId="441">
      <formula>"*"</formula>
    </cfRule>
  </conditionalFormatting>
  <conditionalFormatting sqref="G38 G18">
    <cfRule type="cellIs" priority="17" operator="equal" aboveAverage="0" equalAverage="0" bottom="0" percent="0" rank="0" text="" dxfId="442">
      <formula>"*"</formula>
    </cfRule>
  </conditionalFormatting>
  <conditionalFormatting sqref="C33 C13">
    <cfRule type="cellIs" priority="18" operator="equal" aboveAverage="0" equalAverage="0" bottom="0" percent="0" rank="0" text="" dxfId="43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6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6" t="s">
        <v>0</v>
      </c>
      <c r="C1" s="5"/>
    </row>
    <row r="2" customFormat="false" ht="27.75" hidden="false" customHeight="true" outlineLevel="0" collapsed="false">
      <c r="A2" s="151" t="s">
        <v>655</v>
      </c>
      <c r="C2" s="347" t="s">
        <v>656</v>
      </c>
      <c r="D2" s="347"/>
      <c r="E2" s="347"/>
      <c r="F2" s="347"/>
      <c r="G2" s="347"/>
      <c r="H2" s="347"/>
      <c r="I2" s="347"/>
    </row>
    <row r="3" customFormat="false" ht="12.8" hidden="false" customHeight="false" outlineLevel="0" collapsed="false">
      <c r="A3" s="326" t="s">
        <v>657</v>
      </c>
      <c r="C3" s="332" t="str">
        <f aca="false">A3</f>
        <v>[:lisamerkintoja-sv]</v>
      </c>
      <c r="D3" s="332"/>
      <c r="E3" s="332"/>
      <c r="F3" s="332"/>
      <c r="G3" s="332"/>
      <c r="H3" s="332"/>
      <c r="I3" s="332"/>
    </row>
    <row r="4" customFormat="false" ht="12.8" hidden="false" customHeight="false" outlineLevel="0" collapsed="false">
      <c r="A4" s="326" t="s">
        <v>658</v>
      </c>
      <c r="C4" s="332"/>
      <c r="D4" s="332"/>
      <c r="E4" s="332"/>
      <c r="F4" s="332"/>
      <c r="G4" s="332"/>
      <c r="H4" s="332"/>
      <c r="I4" s="332"/>
    </row>
    <row r="5" customFormat="false" ht="12.8" hidden="false" customHeight="false" outlineLevel="0" collapsed="false">
      <c r="A5" s="326" t="s">
        <v>659</v>
      </c>
      <c r="C5" s="332"/>
      <c r="D5" s="332"/>
      <c r="E5" s="332"/>
      <c r="F5" s="332"/>
      <c r="G5" s="332"/>
      <c r="H5" s="332"/>
      <c r="I5" s="332"/>
    </row>
    <row r="6" customFormat="false" ht="12.8" hidden="false" customHeight="false" outlineLevel="0" collapsed="false">
      <c r="A6" s="326" t="s">
        <v>660</v>
      </c>
      <c r="C6" s="332"/>
      <c r="D6" s="332"/>
      <c r="E6" s="332"/>
      <c r="F6" s="332"/>
      <c r="G6" s="332"/>
      <c r="H6" s="332"/>
      <c r="I6" s="332"/>
    </row>
    <row r="7" customFormat="false" ht="12.8" hidden="false" customHeight="false" outlineLevel="0" collapsed="false">
      <c r="A7" s="326" t="s">
        <v>661</v>
      </c>
      <c r="C7" s="332"/>
      <c r="D7" s="332"/>
      <c r="E7" s="332"/>
      <c r="F7" s="332"/>
      <c r="G7" s="332"/>
      <c r="H7" s="332"/>
      <c r="I7" s="332"/>
    </row>
    <row r="8" customFormat="false" ht="12.8" hidden="false" customHeight="false" outlineLevel="0" collapsed="false">
      <c r="A8" s="326" t="s">
        <v>662</v>
      </c>
      <c r="C8" s="332"/>
      <c r="D8" s="332"/>
      <c r="E8" s="332"/>
      <c r="F8" s="332"/>
      <c r="G8" s="332"/>
      <c r="H8" s="332"/>
      <c r="I8" s="332"/>
    </row>
    <row r="9" customFormat="false" ht="12.8" hidden="false" customHeight="false" outlineLevel="0" collapsed="false">
      <c r="A9" s="326" t="s">
        <v>663</v>
      </c>
      <c r="C9" s="332"/>
      <c r="D9" s="332"/>
      <c r="E9" s="332"/>
      <c r="F9" s="332"/>
      <c r="G9" s="332"/>
      <c r="H9" s="332"/>
      <c r="I9" s="332"/>
    </row>
    <row r="10" customFormat="false" ht="12.8" hidden="false" customHeight="false" outlineLevel="0" collapsed="false">
      <c r="A10" s="326" t="s">
        <v>664</v>
      </c>
      <c r="C10" s="332"/>
      <c r="D10" s="332"/>
      <c r="E10" s="332"/>
      <c r="F10" s="332"/>
      <c r="G10" s="332"/>
      <c r="H10" s="332"/>
      <c r="I10" s="332"/>
    </row>
    <row r="11" customFormat="false" ht="12.8" hidden="false" customHeight="false" outlineLevel="0" collapsed="false">
      <c r="A11" s="326" t="s">
        <v>665</v>
      </c>
      <c r="C11" s="332"/>
      <c r="D11" s="332"/>
      <c r="E11" s="332"/>
      <c r="F11" s="332"/>
      <c r="G11" s="332"/>
      <c r="H11" s="332"/>
      <c r="I11" s="332"/>
    </row>
    <row r="12" customFormat="false" ht="12.8" hidden="false" customHeight="false" outlineLevel="0" collapsed="false">
      <c r="A12" s="326" t="s">
        <v>666</v>
      </c>
      <c r="C12" s="332"/>
      <c r="D12" s="332"/>
      <c r="E12" s="332"/>
      <c r="F12" s="332"/>
      <c r="G12" s="332"/>
      <c r="H12" s="332"/>
      <c r="I12" s="332"/>
    </row>
    <row r="13" customFormat="false" ht="12.8" hidden="false" customHeight="false" outlineLevel="0" collapsed="false">
      <c r="A13" s="326" t="s">
        <v>667</v>
      </c>
      <c r="C13" s="332"/>
      <c r="D13" s="332"/>
      <c r="E13" s="332"/>
      <c r="F13" s="332"/>
      <c r="G13" s="332"/>
      <c r="H13" s="332"/>
      <c r="I13" s="332"/>
    </row>
    <row r="14" customFormat="false" ht="12.8" hidden="false" customHeight="false" outlineLevel="0" collapsed="false">
      <c r="A14" s="326" t="s">
        <v>668</v>
      </c>
      <c r="C14" s="332"/>
      <c r="D14" s="332"/>
      <c r="E14" s="332"/>
      <c r="F14" s="332"/>
      <c r="G14" s="332"/>
      <c r="H14" s="332"/>
      <c r="I14" s="332"/>
    </row>
    <row r="15" customFormat="false" ht="12.8" hidden="false" customHeight="false" outlineLevel="0" collapsed="false">
      <c r="A15" s="326" t="s">
        <v>669</v>
      </c>
      <c r="C15" s="332"/>
      <c r="D15" s="332"/>
      <c r="E15" s="332"/>
      <c r="F15" s="332"/>
      <c r="G15" s="332"/>
      <c r="H15" s="332"/>
      <c r="I15" s="332"/>
    </row>
    <row r="16" customFormat="false" ht="12.8" hidden="false" customHeight="false" outlineLevel="0" collapsed="false">
      <c r="A16" s="326" t="s">
        <v>670</v>
      </c>
      <c r="C16" s="332"/>
      <c r="D16" s="332"/>
      <c r="E16" s="332"/>
      <c r="F16" s="332"/>
      <c r="G16" s="332"/>
      <c r="H16" s="332"/>
      <c r="I16" s="332"/>
    </row>
    <row r="17" customFormat="false" ht="12.8" hidden="false" customHeight="false" outlineLevel="0" collapsed="false">
      <c r="A17" s="326" t="s">
        <v>671</v>
      </c>
      <c r="C17" s="332"/>
      <c r="D17" s="332"/>
      <c r="E17" s="332"/>
      <c r="F17" s="332"/>
      <c r="G17" s="332"/>
      <c r="H17" s="332"/>
      <c r="I17" s="332"/>
    </row>
    <row r="18" customFormat="false" ht="12.8" hidden="false" customHeight="false" outlineLevel="0" collapsed="false">
      <c r="A18" s="326" t="s">
        <v>672</v>
      </c>
      <c r="C18" s="332"/>
      <c r="D18" s="332"/>
      <c r="E18" s="332"/>
      <c r="F18" s="332"/>
      <c r="G18" s="332"/>
      <c r="H18" s="332"/>
      <c r="I18" s="332"/>
    </row>
    <row r="19" customFormat="false" ht="12.8" hidden="false" customHeight="false" outlineLevel="0" collapsed="false">
      <c r="A19" s="326" t="s">
        <v>673</v>
      </c>
      <c r="C19" s="332"/>
      <c r="D19" s="332"/>
      <c r="E19" s="332"/>
      <c r="F19" s="332"/>
      <c r="G19" s="332"/>
      <c r="H19" s="332"/>
      <c r="I19" s="332"/>
    </row>
    <row r="20" customFormat="false" ht="12.8" hidden="false" customHeight="false" outlineLevel="0" collapsed="false">
      <c r="A20" s="326" t="s">
        <v>674</v>
      </c>
      <c r="C20" s="332"/>
      <c r="D20" s="332"/>
      <c r="E20" s="332"/>
      <c r="F20" s="332"/>
      <c r="G20" s="332"/>
      <c r="H20" s="332"/>
      <c r="I20" s="332"/>
    </row>
    <row r="21" customFormat="false" ht="12.8" hidden="false" customHeight="false" outlineLevel="0" collapsed="false">
      <c r="A21" s="326" t="s">
        <v>675</v>
      </c>
      <c r="C21" s="332"/>
      <c r="D21" s="332"/>
      <c r="E21" s="332"/>
      <c r="F21" s="332"/>
      <c r="G21" s="332"/>
      <c r="H21" s="332"/>
      <c r="I21" s="332"/>
    </row>
    <row r="22" customFormat="false" ht="12.8" hidden="false" customHeight="false" outlineLevel="0" collapsed="false">
      <c r="A22" s="326" t="s">
        <v>676</v>
      </c>
      <c r="C22" s="332"/>
      <c r="D22" s="332"/>
      <c r="E22" s="332"/>
      <c r="F22" s="332"/>
      <c r="G22" s="332"/>
      <c r="H22" s="332"/>
      <c r="I22" s="332"/>
    </row>
    <row r="23" customFormat="false" ht="12.8" hidden="false" customHeight="false" outlineLevel="0" collapsed="false">
      <c r="A23" s="326" t="s">
        <v>677</v>
      </c>
      <c r="C23" s="332"/>
      <c r="D23" s="332"/>
      <c r="E23" s="332"/>
      <c r="F23" s="332"/>
      <c r="G23" s="332"/>
      <c r="H23" s="332"/>
      <c r="I23" s="332"/>
    </row>
    <row r="24" customFormat="false" ht="12.8" hidden="false" customHeight="false" outlineLevel="0" collapsed="false">
      <c r="A24" s="326" t="s">
        <v>678</v>
      </c>
      <c r="C24" s="332"/>
      <c r="D24" s="332"/>
      <c r="E24" s="332"/>
      <c r="F24" s="332"/>
      <c r="G24" s="332"/>
      <c r="H24" s="332"/>
      <c r="I24" s="332"/>
    </row>
    <row r="25" customFormat="false" ht="12.8" hidden="false" customHeight="false" outlineLevel="0" collapsed="false">
      <c r="A25" s="326" t="s">
        <v>679</v>
      </c>
      <c r="C25" s="332"/>
      <c r="D25" s="332"/>
      <c r="E25" s="332"/>
      <c r="F25" s="332"/>
      <c r="G25" s="332"/>
      <c r="H25" s="332"/>
      <c r="I25" s="332"/>
    </row>
    <row r="26" customFormat="false" ht="12.8" hidden="false" customHeight="false" outlineLevel="0" collapsed="false">
      <c r="A26" s="326" t="s">
        <v>680</v>
      </c>
      <c r="C26" s="332"/>
      <c r="D26" s="332"/>
      <c r="E26" s="332"/>
      <c r="F26" s="332"/>
      <c r="G26" s="332"/>
      <c r="H26" s="332"/>
      <c r="I26" s="332"/>
    </row>
    <row r="27" customFormat="false" ht="12.8" hidden="false" customHeight="false" outlineLevel="0" collapsed="false">
      <c r="A27" s="326" t="s">
        <v>681</v>
      </c>
      <c r="C27" s="332"/>
      <c r="D27" s="332"/>
      <c r="E27" s="332"/>
      <c r="F27" s="332"/>
      <c r="G27" s="332"/>
      <c r="H27" s="332"/>
      <c r="I27" s="332"/>
    </row>
    <row r="28" customFormat="false" ht="12.8" hidden="false" customHeight="false" outlineLevel="0" collapsed="false">
      <c r="A28" s="326" t="s">
        <v>682</v>
      </c>
      <c r="C28" s="332"/>
      <c r="D28" s="332"/>
      <c r="E28" s="332"/>
      <c r="F28" s="332"/>
      <c r="G28" s="332"/>
      <c r="H28" s="332"/>
      <c r="I28" s="332"/>
    </row>
    <row r="29" customFormat="false" ht="12.8" hidden="false" customHeight="false" outlineLevel="0" collapsed="false">
      <c r="A29" s="326" t="s">
        <v>683</v>
      </c>
      <c r="C29" s="332"/>
      <c r="D29" s="332"/>
      <c r="E29" s="332"/>
      <c r="F29" s="332"/>
      <c r="G29" s="332"/>
      <c r="H29" s="332"/>
      <c r="I29" s="332"/>
    </row>
    <row r="30" customFormat="false" ht="12.8" hidden="false" customHeight="false" outlineLevel="0" collapsed="false">
      <c r="A30" s="326" t="s">
        <v>684</v>
      </c>
      <c r="C30" s="332"/>
      <c r="D30" s="332"/>
      <c r="E30" s="332"/>
      <c r="F30" s="332"/>
      <c r="G30" s="332"/>
      <c r="H30" s="332"/>
      <c r="I30" s="332"/>
    </row>
    <row r="31" customFormat="false" ht="12.8" hidden="false" customHeight="false" outlineLevel="0" collapsed="false">
      <c r="A31" s="326" t="s">
        <v>685</v>
      </c>
      <c r="C31" s="332"/>
      <c r="D31" s="332"/>
      <c r="E31" s="332"/>
      <c r="F31" s="332"/>
      <c r="G31" s="332"/>
      <c r="H31" s="332"/>
      <c r="I31" s="332"/>
    </row>
    <row r="32" customFormat="false" ht="12.8" hidden="false" customHeight="false" outlineLevel="0" collapsed="false">
      <c r="A32" s="326" t="s">
        <v>686</v>
      </c>
      <c r="C32" s="332"/>
      <c r="D32" s="332"/>
      <c r="E32" s="332"/>
      <c r="F32" s="332"/>
      <c r="G32" s="332"/>
      <c r="H32" s="332"/>
      <c r="I32" s="332"/>
    </row>
    <row r="33" customFormat="false" ht="12.8" hidden="false" customHeight="false" outlineLevel="0" collapsed="false">
      <c r="A33" s="326" t="s">
        <v>687</v>
      </c>
      <c r="C33" s="332"/>
      <c r="D33" s="332"/>
      <c r="E33" s="332"/>
      <c r="F33" s="332"/>
      <c r="G33" s="332"/>
      <c r="H33" s="332"/>
      <c r="I33" s="332"/>
    </row>
    <row r="34" customFormat="false" ht="12.8" hidden="false" customHeight="false" outlineLevel="0" collapsed="false">
      <c r="A34" s="326" t="s">
        <v>688</v>
      </c>
      <c r="C34" s="332"/>
      <c r="D34" s="332"/>
      <c r="E34" s="332"/>
      <c r="F34" s="332"/>
      <c r="G34" s="332"/>
      <c r="H34" s="332"/>
      <c r="I34" s="332"/>
    </row>
    <row r="35" customFormat="false" ht="12.8" hidden="false" customHeight="false" outlineLevel="0" collapsed="false">
      <c r="A35" s="326" t="s">
        <v>689</v>
      </c>
      <c r="C35" s="332"/>
      <c r="D35" s="332"/>
      <c r="E35" s="332"/>
      <c r="F35" s="332"/>
      <c r="G35" s="332"/>
      <c r="H35" s="332"/>
      <c r="I35" s="332"/>
    </row>
    <row r="36" customFormat="false" ht="12.8" hidden="false" customHeight="false" outlineLevel="0" collapsed="false">
      <c r="A36" s="326" t="s">
        <v>690</v>
      </c>
      <c r="C36" s="332"/>
      <c r="D36" s="332"/>
      <c r="E36" s="332"/>
      <c r="F36" s="332"/>
      <c r="G36" s="332"/>
      <c r="H36" s="332"/>
      <c r="I36" s="332"/>
    </row>
    <row r="37" customFormat="false" ht="12.8" hidden="false" customHeight="false" outlineLevel="0" collapsed="false">
      <c r="A37" s="326" t="s">
        <v>691</v>
      </c>
      <c r="C37" s="332"/>
      <c r="D37" s="332"/>
      <c r="E37" s="332"/>
      <c r="F37" s="332"/>
      <c r="G37" s="332"/>
      <c r="H37" s="332"/>
      <c r="I37" s="332"/>
    </row>
    <row r="38" customFormat="false" ht="12.8" hidden="false" customHeight="false" outlineLevel="0" collapsed="false">
      <c r="A38" s="326" t="s">
        <v>692</v>
      </c>
      <c r="C38" s="332"/>
      <c r="D38" s="332"/>
      <c r="E38" s="332"/>
      <c r="F38" s="332"/>
      <c r="G38" s="332"/>
      <c r="H38" s="332"/>
      <c r="I38" s="332"/>
    </row>
    <row r="39" customFormat="false" ht="12.8" hidden="false" customHeight="false" outlineLevel="0" collapsed="false">
      <c r="A39" s="326" t="s">
        <v>693</v>
      </c>
      <c r="C39" s="332"/>
      <c r="D39" s="332"/>
      <c r="E39" s="332"/>
      <c r="F39" s="332"/>
      <c r="G39" s="332"/>
      <c r="H39" s="332"/>
      <c r="I39" s="332"/>
    </row>
    <row r="40" customFormat="false" ht="12.8" hidden="false" customHeight="false" outlineLevel="0" collapsed="false">
      <c r="A40" s="326" t="s">
        <v>694</v>
      </c>
      <c r="C40" s="332"/>
      <c r="D40" s="332"/>
      <c r="E40" s="332"/>
      <c r="F40" s="332"/>
      <c r="G40" s="332"/>
      <c r="H40" s="332"/>
      <c r="I40" s="332"/>
    </row>
    <row r="41" customFormat="false" ht="12.8" hidden="false" customHeight="false" outlineLevel="0" collapsed="false">
      <c r="A41" s="326" t="s">
        <v>695</v>
      </c>
      <c r="C41" s="332"/>
      <c r="D41" s="332"/>
      <c r="E41" s="332"/>
      <c r="F41" s="332"/>
      <c r="G41" s="332"/>
      <c r="H41" s="332"/>
      <c r="I41" s="332"/>
    </row>
    <row r="42" customFormat="false" ht="12.8" hidden="false" customHeight="false" outlineLevel="0" collapsed="false">
      <c r="A42" s="326" t="s">
        <v>696</v>
      </c>
      <c r="C42" s="332"/>
      <c r="D42" s="332"/>
      <c r="E42" s="332"/>
      <c r="F42" s="332"/>
      <c r="G42" s="332"/>
      <c r="H42" s="332"/>
      <c r="I42" s="332"/>
    </row>
    <row r="43" customFormat="false" ht="12.8" hidden="false" customHeight="false" outlineLevel="0" collapsed="false">
      <c r="A43" s="326" t="s">
        <v>697</v>
      </c>
      <c r="C43" s="332"/>
      <c r="D43" s="332"/>
      <c r="E43" s="332"/>
      <c r="F43" s="332"/>
      <c r="G43" s="332"/>
      <c r="H43" s="332"/>
      <c r="I43" s="332"/>
    </row>
    <row r="44" customFormat="false" ht="12.8" hidden="false" customHeight="false" outlineLevel="0" collapsed="false">
      <c r="A44" s="326" t="s">
        <v>698</v>
      </c>
      <c r="C44" s="332"/>
      <c r="D44" s="332"/>
      <c r="E44" s="332"/>
      <c r="F44" s="332"/>
      <c r="G44" s="332"/>
      <c r="H44" s="332"/>
      <c r="I44" s="332"/>
    </row>
    <row r="45" customFormat="false" ht="12.8" hidden="false" customHeight="false" outlineLevel="0" collapsed="false">
      <c r="A45" s="326" t="s">
        <v>699</v>
      </c>
      <c r="C45" s="332"/>
      <c r="D45" s="332"/>
      <c r="E45" s="332"/>
      <c r="F45" s="332"/>
      <c r="G45" s="332"/>
      <c r="H45" s="332"/>
      <c r="I45" s="332"/>
    </row>
    <row r="46" customFormat="false" ht="12.8" hidden="false" customHeight="false" outlineLevel="0" collapsed="false">
      <c r="A46" s="326" t="s">
        <v>700</v>
      </c>
      <c r="C46" s="332"/>
      <c r="D46" s="332"/>
      <c r="E46" s="332"/>
      <c r="F46" s="332"/>
      <c r="G46" s="332"/>
      <c r="H46" s="332"/>
      <c r="I46" s="332"/>
    </row>
    <row r="47" customFormat="false" ht="12.8" hidden="false" customHeight="false" outlineLevel="0" collapsed="false">
      <c r="A47" s="326" t="s">
        <v>701</v>
      </c>
      <c r="C47" s="332"/>
      <c r="D47" s="332"/>
      <c r="E47" s="332"/>
      <c r="F47" s="332"/>
      <c r="G47" s="332"/>
      <c r="H47" s="332"/>
      <c r="I47" s="332"/>
    </row>
    <row r="48" customFormat="false" ht="12.8" hidden="false" customHeight="false" outlineLevel="0" collapsed="false">
      <c r="A48" s="326" t="s">
        <v>702</v>
      </c>
      <c r="C48" s="332"/>
      <c r="D48" s="332"/>
      <c r="E48" s="332"/>
      <c r="F48" s="332"/>
      <c r="G48" s="332"/>
      <c r="H48" s="332"/>
      <c r="I48" s="332"/>
    </row>
    <row r="49" customFormat="false" ht="12.8" hidden="false" customHeight="false" outlineLevel="0" collapsed="false">
      <c r="A49" s="326" t="s">
        <v>703</v>
      </c>
      <c r="C49" s="332"/>
      <c r="D49" s="332"/>
      <c r="E49" s="332"/>
      <c r="F49" s="332"/>
      <c r="G49" s="332"/>
      <c r="H49" s="332"/>
      <c r="I49" s="332"/>
    </row>
    <row r="50" customFormat="false" ht="12.8" hidden="false" customHeight="false" outlineLevel="0" collapsed="false">
      <c r="A50" s="326" t="s">
        <v>704</v>
      </c>
      <c r="C50" s="332"/>
      <c r="D50" s="332"/>
      <c r="E50" s="332"/>
      <c r="F50" s="332"/>
      <c r="G50" s="332"/>
      <c r="H50" s="332"/>
      <c r="I50" s="332"/>
    </row>
    <row r="51" customFormat="false" ht="12.8" hidden="false" customHeight="false" outlineLevel="0" collapsed="false">
      <c r="A51" s="326" t="s">
        <v>705</v>
      </c>
      <c r="C51" s="332"/>
      <c r="D51" s="332"/>
      <c r="E51" s="332"/>
      <c r="F51" s="332"/>
      <c r="G51" s="332"/>
      <c r="H51" s="332"/>
      <c r="I51" s="332"/>
    </row>
    <row r="52" customFormat="false" ht="12.8" hidden="false" customHeight="false" outlineLevel="0" collapsed="false">
      <c r="A52" s="326" t="s">
        <v>706</v>
      </c>
      <c r="C52" s="332"/>
      <c r="D52" s="332"/>
      <c r="E52" s="332"/>
      <c r="F52" s="332"/>
      <c r="G52" s="332"/>
      <c r="H52" s="332"/>
      <c r="I52" s="332"/>
    </row>
    <row r="53" customFormat="false" ht="12.8" hidden="false" customHeight="false" outlineLevel="0" collapsed="false">
      <c r="A53" s="326" t="s">
        <v>707</v>
      </c>
      <c r="C53" s="332"/>
      <c r="D53" s="332"/>
      <c r="E53" s="332"/>
      <c r="F53" s="332"/>
      <c r="G53" s="332"/>
      <c r="H53" s="332"/>
      <c r="I53" s="332"/>
    </row>
    <row r="54" customFormat="false" ht="12.8" hidden="false" customHeight="false" outlineLevel="0" collapsed="false">
      <c r="A54" s="326" t="s">
        <v>708</v>
      </c>
      <c r="C54" s="332"/>
      <c r="D54" s="332"/>
      <c r="E54" s="332"/>
      <c r="F54" s="332"/>
      <c r="G54" s="332"/>
      <c r="H54" s="332"/>
      <c r="I54" s="332"/>
    </row>
    <row r="55" customFormat="false" ht="12.8" hidden="false" customHeight="false" outlineLevel="0" collapsed="false">
      <c r="A55" s="326" t="s">
        <v>709</v>
      </c>
      <c r="C55" s="332"/>
      <c r="D55" s="332"/>
      <c r="E55" s="332"/>
      <c r="F55" s="332"/>
      <c r="G55" s="332"/>
      <c r="H55" s="332"/>
      <c r="I55" s="332"/>
    </row>
    <row r="56" customFormat="false" ht="12.8" hidden="false" customHeight="false" outlineLevel="0" collapsed="false">
      <c r="A56" s="326" t="s">
        <v>710</v>
      </c>
      <c r="C56" s="332"/>
      <c r="D56" s="332"/>
      <c r="E56" s="332"/>
      <c r="F56" s="332"/>
      <c r="G56" s="332"/>
      <c r="H56" s="332"/>
      <c r="I56" s="332"/>
    </row>
    <row r="57" customFormat="false" ht="12.8" hidden="false" customHeight="false" outlineLevel="0" collapsed="false">
      <c r="A57" s="326" t="s">
        <v>711</v>
      </c>
      <c r="C57" s="332"/>
      <c r="D57" s="332"/>
      <c r="E57" s="332"/>
      <c r="F57" s="332"/>
      <c r="G57" s="332"/>
      <c r="H57" s="332"/>
      <c r="I57" s="332"/>
    </row>
    <row r="58" customFormat="false" ht="12.8" hidden="false" customHeight="false" outlineLevel="0" collapsed="false">
      <c r="A58" s="326" t="s">
        <v>712</v>
      </c>
      <c r="C58" s="332"/>
      <c r="D58" s="332"/>
      <c r="E58" s="332"/>
      <c r="F58" s="332"/>
      <c r="G58" s="332"/>
      <c r="H58" s="332"/>
      <c r="I58" s="332"/>
    </row>
    <row r="59" customFormat="false" ht="12.8" hidden="false" customHeight="false" outlineLevel="0" collapsed="false">
      <c r="A59" s="326" t="s">
        <v>713</v>
      </c>
      <c r="C59" s="332"/>
      <c r="D59" s="332"/>
      <c r="E59" s="332"/>
      <c r="F59" s="332"/>
      <c r="G59" s="332"/>
      <c r="H59" s="332"/>
      <c r="I59" s="332"/>
    </row>
    <row r="60" customFormat="false" ht="12.8" hidden="false" customHeight="false" outlineLevel="0" collapsed="false">
      <c r="A60" s="326" t="s">
        <v>714</v>
      </c>
      <c r="C60" s="332"/>
      <c r="D60" s="332"/>
      <c r="E60" s="332"/>
      <c r="F60" s="332"/>
      <c r="G60" s="332"/>
      <c r="H60" s="332"/>
      <c r="I60" s="332"/>
    </row>
    <row r="61" customFormat="false" ht="12.8" hidden="false" customHeight="false" outlineLevel="0" collapsed="false">
      <c r="A61" s="326" t="s">
        <v>715</v>
      </c>
      <c r="C61" s="332"/>
      <c r="D61" s="332"/>
      <c r="E61" s="332"/>
      <c r="F61" s="332"/>
      <c r="G61" s="332"/>
      <c r="H61" s="332"/>
      <c r="I61" s="332"/>
    </row>
    <row r="62" customFormat="false" ht="12.8" hidden="false" customHeight="false" outlineLevel="0" collapsed="false">
      <c r="A62" s="326" t="s">
        <v>716</v>
      </c>
      <c r="C62" s="332"/>
      <c r="D62" s="332"/>
      <c r="E62" s="332"/>
      <c r="F62" s="332"/>
      <c r="G62" s="332"/>
      <c r="H62" s="332"/>
      <c r="I62" s="332"/>
    </row>
    <row r="63" customFormat="false" ht="12.8" hidden="false" customHeight="false" outlineLevel="0" collapsed="false">
      <c r="A63" s="326" t="s">
        <v>717</v>
      </c>
      <c r="C63" s="332"/>
      <c r="D63" s="332"/>
      <c r="E63" s="332"/>
      <c r="F63" s="332"/>
      <c r="G63" s="332"/>
      <c r="H63" s="332"/>
      <c r="I63" s="332"/>
    </row>
    <row r="64" customFormat="false" ht="12.8" hidden="false" customHeight="false" outlineLevel="0" collapsed="false">
      <c r="A64" s="326" t="s">
        <v>718</v>
      </c>
      <c r="C64" s="332"/>
      <c r="D64" s="332"/>
      <c r="E64" s="332"/>
      <c r="F64" s="332"/>
      <c r="G64" s="332"/>
      <c r="H64" s="332"/>
      <c r="I64" s="332"/>
    </row>
    <row r="65" customFormat="false" ht="12.8" hidden="false" customHeight="false" outlineLevel="0" collapsed="false">
      <c r="A65" s="326" t="s">
        <v>719</v>
      </c>
      <c r="C65" s="332"/>
      <c r="D65" s="332"/>
      <c r="E65" s="332"/>
      <c r="F65" s="332"/>
      <c r="G65" s="332"/>
      <c r="H65" s="332"/>
      <c r="I65" s="332"/>
    </row>
    <row r="66" customFormat="false" ht="5.1" hidden="false" customHeight="true" outlineLevel="0" collapsed="false">
      <c r="A66" s="326" t="s">
        <v>720</v>
      </c>
      <c r="C66" s="144"/>
      <c r="D66" s="145"/>
      <c r="E66" s="145"/>
      <c r="F66" s="145"/>
      <c r="G66" s="145"/>
      <c r="H66" s="145"/>
      <c r="I66" s="158"/>
    </row>
    <row r="67" customFormat="false" ht="4.5" hidden="false" customHeight="true" outlineLevel="0" collapsed="false">
      <c r="A67" s="326" t="s">
        <v>721</v>
      </c>
    </row>
    <row r="68" customFormat="false" ht="12.8" hidden="false" customHeight="false" outlineLevel="0" collapsed="false">
      <c r="A68" s="326" t="s">
        <v>722</v>
      </c>
    </row>
    <row r="69" customFormat="false" ht="12.8" hidden="false" customHeight="false" outlineLevel="0" collapsed="false">
      <c r="A69" s="326" t="s">
        <v>723</v>
      </c>
    </row>
    <row r="70" customFormat="false" ht="12.8" hidden="false" customHeight="false" outlineLevel="0" collapsed="false">
      <c r="A70" s="326" t="s">
        <v>724</v>
      </c>
    </row>
    <row r="71" customFormat="false" ht="12.8" hidden="false" customHeight="false" outlineLevel="0" collapsed="false">
      <c r="A71" s="326" t="s">
        <v>725</v>
      </c>
    </row>
    <row r="72" customFormat="false" ht="12.8" hidden="false" customHeight="false" outlineLevel="0" collapsed="false">
      <c r="A72" s="326" t="s">
        <v>726</v>
      </c>
    </row>
    <row r="73" customFormat="false" ht="12.8" hidden="false" customHeight="false" outlineLevel="0" collapsed="false">
      <c r="A73" s="326" t="s">
        <v>727</v>
      </c>
    </row>
    <row r="74" customFormat="false" ht="12.8" hidden="false" customHeight="false" outlineLevel="0" collapsed="false">
      <c r="A74" s="326" t="s">
        <v>728</v>
      </c>
    </row>
    <row r="75" customFormat="false" ht="12.8" hidden="false" customHeight="false" outlineLevel="0" collapsed="false">
      <c r="A75" s="326" t="s">
        <v>729</v>
      </c>
    </row>
    <row r="76" customFormat="false" ht="12.8" hidden="false" customHeight="false" outlineLevel="0" collapsed="false">
      <c r="A76" s="326" t="s">
        <v>730</v>
      </c>
    </row>
    <row r="77" customFormat="false" ht="12.8" hidden="false" customHeight="false" outlineLevel="0" collapsed="false">
      <c r="A77" s="326" t="s">
        <v>731</v>
      </c>
    </row>
    <row r="78" customFormat="false" ht="12.8" hidden="false" customHeight="false" outlineLevel="0" collapsed="false">
      <c r="A78" s="326" t="s">
        <v>732</v>
      </c>
    </row>
    <row r="79" customFormat="false" ht="12.8" hidden="false" customHeight="false" outlineLevel="0" collapsed="false">
      <c r="A79" s="326" t="s">
        <v>733</v>
      </c>
    </row>
    <row r="80" customFormat="false" ht="12.8" hidden="false" customHeight="false" outlineLevel="0" collapsed="false">
      <c r="A80" s="326" t="s">
        <v>734</v>
      </c>
    </row>
    <row r="81" customFormat="false" ht="12.8" hidden="false" customHeight="false" outlineLevel="0" collapsed="false">
      <c r="A81" s="326" t="s">
        <v>735</v>
      </c>
    </row>
    <row r="82" customFormat="false" ht="12.8" hidden="false" customHeight="false" outlineLevel="0" collapsed="false">
      <c r="A82" s="326" t="s">
        <v>736</v>
      </c>
    </row>
    <row r="83" customFormat="false" ht="12.8" hidden="false" customHeight="false" outlineLevel="0" collapsed="false">
      <c r="A83" s="326" t="s">
        <v>737</v>
      </c>
    </row>
    <row r="84" customFormat="false" ht="12.8" hidden="false" customHeight="false" outlineLevel="0" collapsed="false">
      <c r="A84" s="326" t="s">
        <v>738</v>
      </c>
    </row>
    <row r="85" customFormat="false" ht="12.8" hidden="false" customHeight="false" outlineLevel="0" collapsed="false">
      <c r="A85" s="326" t="s">
        <v>739</v>
      </c>
    </row>
    <row r="86" customFormat="false" ht="12.8" hidden="false" customHeight="false" outlineLevel="0" collapsed="false">
      <c r="A86" s="326" t="s">
        <v>740</v>
      </c>
    </row>
    <row r="87" customFormat="false" ht="12.8" hidden="false" customHeight="false" outlineLevel="0" collapsed="false">
      <c r="A87" s="326" t="s">
        <v>741</v>
      </c>
    </row>
    <row r="88" customFormat="false" ht="12.8" hidden="false" customHeight="false" outlineLevel="0" collapsed="false">
      <c r="A88" s="326" t="s">
        <v>742</v>
      </c>
    </row>
    <row r="89" customFormat="false" ht="12.8" hidden="false" customHeight="false" outlineLevel="0" collapsed="false">
      <c r="A89" s="326" t="s">
        <v>743</v>
      </c>
    </row>
    <row r="90" customFormat="false" ht="12.8" hidden="false" customHeight="false" outlineLevel="0" collapsed="false">
      <c r="A90" s="326" t="s">
        <v>744</v>
      </c>
    </row>
    <row r="91" customFormat="false" ht="12.8" hidden="false" customHeight="false" outlineLevel="0" collapsed="false">
      <c r="A91" s="326" t="s">
        <v>745</v>
      </c>
    </row>
    <row r="92" customFormat="false" ht="12.8" hidden="false" customHeight="false" outlineLevel="0" collapsed="false">
      <c r="A92" s="326" t="s">
        <v>746</v>
      </c>
    </row>
    <row r="93" customFormat="false" ht="12.8" hidden="false" customHeight="false" outlineLevel="0" collapsed="false">
      <c r="A93" s="326" t="s">
        <v>747</v>
      </c>
    </row>
    <row r="94" customFormat="false" ht="12.8" hidden="false" customHeight="false" outlineLevel="0" collapsed="false">
      <c r="A94" s="326" t="s">
        <v>748</v>
      </c>
    </row>
    <row r="95" customFormat="false" ht="12.8" hidden="false" customHeight="false" outlineLevel="0" collapsed="false">
      <c r="A95" s="326" t="s">
        <v>749</v>
      </c>
    </row>
    <row r="96" customFormat="false" ht="12.8" hidden="false" customHeight="false" outlineLevel="0" collapsed="false">
      <c r="A96" s="326" t="s">
        <v>750</v>
      </c>
    </row>
    <row r="97" customFormat="false" ht="12.8" hidden="false" customHeight="false" outlineLevel="0" collapsed="false">
      <c r="A97" s="326" t="s">
        <v>751</v>
      </c>
    </row>
    <row r="98" customFormat="false" ht="12.8" hidden="false" customHeight="false" outlineLevel="0" collapsed="false">
      <c r="A98" s="326" t="s">
        <v>752</v>
      </c>
    </row>
    <row r="99" customFormat="false" ht="12.8" hidden="false" customHeight="false" outlineLevel="0" collapsed="false">
      <c r="A99" s="326" t="s">
        <v>753</v>
      </c>
    </row>
    <row r="100" customFormat="false" ht="12.8" hidden="false" customHeight="false" outlineLevel="0" collapsed="false">
      <c r="A100" s="326" t="s">
        <v>754</v>
      </c>
    </row>
    <row r="101" customFormat="false" ht="12.8" hidden="false" customHeight="false" outlineLevel="0" collapsed="false">
      <c r="A101" s="326" t="s">
        <v>755</v>
      </c>
    </row>
    <row r="102" customFormat="false" ht="12.8" hidden="false" customHeight="false" outlineLevel="0" collapsed="false">
      <c r="A102" s="326" t="s">
        <v>756</v>
      </c>
    </row>
    <row r="103" customFormat="false" ht="12.8" hidden="false" customHeight="false" outlineLevel="0" collapsed="false">
      <c r="A103" s="326" t="s">
        <v>757</v>
      </c>
    </row>
    <row r="104" customFormat="false" ht="12.8" hidden="false" customHeight="false" outlineLevel="0" collapsed="false">
      <c r="A104" s="326" t="s">
        <v>758</v>
      </c>
    </row>
    <row r="105" customFormat="false" ht="12.8" hidden="false" customHeight="false" outlineLevel="0" collapsed="false">
      <c r="A105" s="326" t="s">
        <v>759</v>
      </c>
    </row>
    <row r="106" customFormat="false" ht="12.8" hidden="false" customHeight="false" outlineLevel="0" collapsed="false">
      <c r="A106" s="326" t="s">
        <v>760</v>
      </c>
    </row>
    <row r="107" customFormat="false" ht="12.8" hidden="false" customHeight="false" outlineLevel="0" collapsed="false">
      <c r="A107" s="326" t="s">
        <v>761</v>
      </c>
    </row>
    <row r="108" customFormat="false" ht="12.8" hidden="false" customHeight="false" outlineLevel="0" collapsed="false">
      <c r="A108" s="326" t="s">
        <v>762</v>
      </c>
    </row>
    <row r="109" customFormat="false" ht="12.8" hidden="false" customHeight="false" outlineLevel="0" collapsed="false">
      <c r="A109" s="326" t="s">
        <v>763</v>
      </c>
    </row>
    <row r="110" customFormat="false" ht="12.8" hidden="false" customHeight="false" outlineLevel="0" collapsed="false">
      <c r="A110" s="326" t="s">
        <v>764</v>
      </c>
    </row>
    <row r="111" customFormat="false" ht="12.8" hidden="false" customHeight="false" outlineLevel="0" collapsed="false">
      <c r="A111" s="326" t="s">
        <v>765</v>
      </c>
    </row>
    <row r="112" customFormat="false" ht="12.8" hidden="false" customHeight="false" outlineLevel="0" collapsed="false">
      <c r="A112" s="326" t="s">
        <v>766</v>
      </c>
    </row>
    <row r="113" customFormat="false" ht="12.8" hidden="false" customHeight="false" outlineLevel="0" collapsed="false">
      <c r="A113" s="326" t="s">
        <v>767</v>
      </c>
    </row>
    <row r="114" customFormat="false" ht="12.8" hidden="false" customHeight="false" outlineLevel="0" collapsed="false">
      <c r="A114" s="326" t="s">
        <v>768</v>
      </c>
    </row>
    <row r="115" customFormat="false" ht="12.8" hidden="false" customHeight="false" outlineLevel="0" collapsed="false">
      <c r="A115" s="326" t="s">
        <v>769</v>
      </c>
    </row>
    <row r="116" customFormat="false" ht="12.8" hidden="false" customHeight="false" outlineLevel="0" collapsed="false">
      <c r="A116" s="326" t="s">
        <v>770</v>
      </c>
    </row>
    <row r="117" customFormat="false" ht="12.8" hidden="false" customHeight="false" outlineLevel="0" collapsed="false">
      <c r="A117" s="326" t="s">
        <v>771</v>
      </c>
    </row>
    <row r="118" customFormat="false" ht="12.8" hidden="false" customHeight="false" outlineLevel="0" collapsed="false">
      <c r="A118" s="326" t="s">
        <v>772</v>
      </c>
    </row>
    <row r="119" customFormat="false" ht="12.8" hidden="false" customHeight="false" outlineLevel="0" collapsed="false">
      <c r="A119" s="326" t="s">
        <v>773</v>
      </c>
    </row>
    <row r="120" customFormat="false" ht="12.8" hidden="false" customHeight="false" outlineLevel="0" collapsed="false">
      <c r="A120" s="326" t="s">
        <v>774</v>
      </c>
    </row>
    <row r="121" customFormat="false" ht="12.8" hidden="false" customHeight="false" outlineLevel="0" collapsed="false">
      <c r="A121" s="326" t="s">
        <v>775</v>
      </c>
    </row>
    <row r="122" customFormat="false" ht="12.8" hidden="false" customHeight="false" outlineLevel="0" collapsed="false">
      <c r="A122" s="326" t="s">
        <v>776</v>
      </c>
    </row>
    <row r="123" customFormat="false" ht="12.8" hidden="false" customHeight="false" outlineLevel="0" collapsed="false">
      <c r="A123" s="326" t="s">
        <v>777</v>
      </c>
    </row>
    <row r="124" customFormat="false" ht="12.8" hidden="false" customHeight="false" outlineLevel="0" collapsed="false">
      <c r="A124" s="326" t="s">
        <v>778</v>
      </c>
    </row>
    <row r="125" customFormat="false" ht="12.8" hidden="false" customHeight="false" outlineLevel="0" collapsed="false">
      <c r="A125" s="326" t="s">
        <v>779</v>
      </c>
    </row>
    <row r="126" customFormat="false" ht="12.8" hidden="false" customHeight="false" outlineLevel="0" collapsed="false">
      <c r="A126" s="326" t="s">
        <v>780</v>
      </c>
    </row>
    <row r="127" customFormat="false" ht="12.8" hidden="false" customHeight="false" outlineLevel="0" collapsed="false">
      <c r="A127" s="326" t="s">
        <v>781</v>
      </c>
    </row>
    <row r="128" customFormat="false" ht="12.8" hidden="false" customHeight="false" outlineLevel="0" collapsed="false">
      <c r="A128" s="326" t="s">
        <v>782</v>
      </c>
    </row>
    <row r="129" customFormat="false" ht="12.8" hidden="false" customHeight="false" outlineLevel="0" collapsed="false">
      <c r="A129" s="326" t="s">
        <v>783</v>
      </c>
    </row>
    <row r="130" customFormat="false" ht="12.8" hidden="false" customHeight="false" outlineLevel="0" collapsed="false">
      <c r="A130" s="326" t="s">
        <v>784</v>
      </c>
    </row>
    <row r="131" customFormat="false" ht="12.8" hidden="false" customHeight="false" outlineLevel="0" collapsed="false">
      <c r="A131" s="326" t="s">
        <v>785</v>
      </c>
    </row>
    <row r="132" customFormat="false" ht="12.8" hidden="false" customHeight="false" outlineLevel="0" collapsed="false">
      <c r="A132" s="326" t="s">
        <v>786</v>
      </c>
    </row>
    <row r="133" customFormat="false" ht="12.8" hidden="false" customHeight="false" outlineLevel="0" collapsed="false">
      <c r="A133" s="326" t="s">
        <v>787</v>
      </c>
    </row>
    <row r="134" customFormat="false" ht="12.8" hidden="false" customHeight="false" outlineLevel="0" collapsed="false">
      <c r="A134" s="326" t="s">
        <v>788</v>
      </c>
    </row>
    <row r="135" customFormat="false" ht="12.8" hidden="false" customHeight="false" outlineLevel="0" collapsed="false">
      <c r="A135" s="326" t="s">
        <v>789</v>
      </c>
    </row>
    <row r="136" customFormat="false" ht="12.8" hidden="false" customHeight="false" outlineLevel="0" collapsed="false">
      <c r="A136" s="326" t="s">
        <v>790</v>
      </c>
    </row>
    <row r="137" customFormat="false" ht="12.8" hidden="false" customHeight="false" outlineLevel="0" collapsed="false">
      <c r="A137" s="326" t="s">
        <v>791</v>
      </c>
    </row>
    <row r="138" customFormat="false" ht="12.8" hidden="false" customHeight="false" outlineLevel="0" collapsed="false">
      <c r="A138" s="326" t="s">
        <v>792</v>
      </c>
    </row>
    <row r="139" customFormat="false" ht="12.8" hidden="false" customHeight="false" outlineLevel="0" collapsed="false">
      <c r="A139" s="326" t="s">
        <v>793</v>
      </c>
    </row>
    <row r="140" customFormat="false" ht="12.8" hidden="false" customHeight="false" outlineLevel="0" collapsed="false">
      <c r="A140" s="326" t="s">
        <v>794</v>
      </c>
    </row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62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2020-12-01T17:30:06Z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NewReviewCycle">
    <vt:lpwstr/>
  </property>
</Properties>
</file>