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9.png" ContentType="image/png"/>
  <Override PartName="/xl/media/image30.png" ContentType="image/png"/>
  <Override PartName="/xl/media/image31.png" ContentType="image/png"/>
  <Override PartName="/xl/media/image32.png" ContentType="image/png"/>
  <Override PartName="/xl/media/image33.png" ContentType="image/png"/>
  <Override PartName="/xl/media/image34.png" ContentType="image/png"/>
  <Override PartName="/xl/media/image35.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lisämerkintöjä'!$B$2:$N$63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lisämerkintöjä'!$B$2:$O$62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<sst xmlns="http://schemas.openxmlformats.org/spreadsheetml/2006/main" count="931" uniqueCount="768">
  <si>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</si>
  <si>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</si>
  <si>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</si>
  <si>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</si>
  <si>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</si>
  <si>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#function[solita.etp.service.energiatodistus-pdf/fn--44497]</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</si>
  <si>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</si>
  <si>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</si>
  <si>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</si>
  <si>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</si>
  <si>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</si>
  <si>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#function[solita.etp.service.energiatodistus-pdf/fn--44499]</t>
  </si>
  <si>
    <t xml:space="preserve">#function[solita.etp.service.energiatodistus-pdf/fn--44501]</t>
  </si>
  <si>
    <t xml:space="preserve">#function[solita.etp.service.energiatodistus-pdf/fn--44503]</t>
  </si>
  <si>
    <t xml:space="preserve">Pysyvä rakennustunnus:</t>
  </si>
  <si>
    <t xml:space="preserve">#function[solita.etp.service.energiatodistus-pdf/fn--44505]</t>
  </si>
  <si>
    <t xml:space="preserve">Rakennuksen valmistumisvuosi:</t>
  </si>
  <si>
    <t xml:space="preserve">#function[solita.etp.service.energiatodistus-pdf/fn--44507]</t>
  </si>
  <si>
    <t xml:space="preserve">Rakennuksen käyttötarkoitusluokka:</t>
  </si>
  <si>
    <t xml:space="preserve">#function[solita.etp.service.energiatodistus-pdf/fn--44509]</t>
  </si>
  <si>
    <t xml:space="preserve">#function[solita.etp.service.energiatodistus-pdf/fn--44511]</t>
  </si>
  <si>
    <t xml:space="preserve">Todistustunnus:</t>
  </si>
  <si>
    <t xml:space="preserve">[:tulokset :e-luku]</t>
  </si>
  <si>
    <t xml:space="preserve">[:tulokset :e-luokka-info :raja-uusi-2018]</t>
  </si>
  <si>
    <t xml:space="preserve">Energiatodistus on laadittu</t>
  </si>
  <si>
    <t xml:space="preserve">[:laatija-fullname]</t>
  </si>
  <si>
    <t xml:space="preserve">[:perustiedot :yritys :nimi]</t>
  </si>
  <si>
    <t xml:space="preserve"> </t>
  </si>
  <si>
    <t xml:space="preserve">#function[solita.etp.service.energiatodistus-pdf/fn--44514]</t>
  </si>
  <si>
    <t xml:space="preserve">#function[solita.etp.service.energiatodistus-pdf/fn--44516]</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</si>
  <si>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</si>
  <si>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</si>
  <si>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</si>
  <si>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</si>
  <si>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&lt;</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</si>
  <si>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</si>
  <si>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</si>
  <si>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</si>
  <si>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</si>
  <si>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</si>
  <si>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#function[solita.etp.service.energiatodistus-pdf/fn--44518]</t>
  </si>
  <si>
    <t xml:space="preserve">YHTEENVETO RAKENNUKSEN ENERGIATEHOKKUUDESTA</t>
  </si>
  <si>
    <t xml:space="preserve">[:lahtotiedot :lammitys :kuvaus-fi]</t>
  </si>
  <si>
    <t xml:space="preserve">Laskennallinen ostoenergiankulutus ja energiatehokkuuden vertailuluku (E-luku)</t>
  </si>
  <si>
    <t xml:space="preserve">[:lahtotiedot :lammitys :kuvaus-sv]</t>
  </si>
  <si>
    <t xml:space="preserve">[:lahtotiedot :ilmanvaihto :kuvaus-fi]</t>
  </si>
  <si>
    <t xml:space="preserve">Lämmitetty nettoala</t>
  </si>
  <si>
    <t xml:space="preserve">[:lahtotiedot :ilmanvaihto :kuvaus-sv]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</si>
  <si>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</si>
  <si>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</si>
  <si>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</si>
  <si>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</si>
  <si>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</si>
  <si>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</si>
  <si>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</si>
  <si>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</si>
  <si>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</si>
  <si>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</si>
  <si>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</si>
  <si>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</si>
  <si>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</si>
  <si>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</si>
  <si>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</si>
  <si>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</si>
  <si>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</si>
  <si>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</si>
  <si>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kaukolämpö</t>
  </si>
  <si>
    <t xml:space="preserve">[:tulokset :kaytettavat-energiamuodot :uusiutuva-polttoaine]</t>
  </si>
  <si>
    <t xml:space="preserve">sähkö</t>
  </si>
  <si>
    <t xml:space="preserve">[:tulokset :kaytettavat-energiamuodot :uusiutuva-polttoaine-nettoala]</t>
  </si>
  <si>
    <t xml:space="preserve">uusiutuva polttoaine</t>
  </si>
  <si>
    <t xml:space="preserve">[:tulokset :kaytettavat-energiamuodot :uusiutuva-polttoaine-kerroin]</t>
  </si>
  <si>
    <t xml:space="preserve">fossiilinen polttoaine</t>
  </si>
  <si>
    <t xml:space="preserve">[:tulokset :kaytettavat-energiamuodot :uusiutuva-polttoaine-nettoala-kertoimella]</t>
  </si>
  <si>
    <t xml:space="preserve">kaukojäähdytys</t>
  </si>
  <si>
    <t xml:space="preserve">[:tulokset :kaytettavat-energiamuodot :fossiilinen-polttoaine]</t>
  </si>
  <si>
    <t xml:space="preserve">[:tulokset :kaytettavat-energiamuodot :fossiilinen-polttoaine-nettoala]</t>
  </si>
  <si>
    <t xml:space="preserve">Energiatehokkuuden vertailuluku (E-luku)</t>
  </si>
  <si>
    <t xml:space="preserve">[:tulokset :kaytettavat-energiamuodot :fossiilinen-polttoaine-kerroin]</t>
  </si>
  <si>
    <t xml:space="preserve">Rakennuksen energiatehokkuusluokka</t>
  </si>
  <si>
    <t xml:space="preserve">[:tulokset :kaytettavat-energiamuodot :fossiilinen-polttoaine-nettoala-kertoimella]</t>
  </si>
  <si>
    <t xml:space="preserve">[:tulokset :kaytettavat-energiamuodot :kaukojaahdytys]</t>
  </si>
  <si>
    <t xml:space="preserve">Käytetty E-luvun luokitteluasteikko</t>
  </si>
  <si>
    <t xml:space="preserve">[:tulokset :kaytettavat-energiamuodot :kaukojaahdytys-nettoala]</t>
  </si>
  <si>
    <t xml:space="preserve">[:tulokset :kaytettavat-energiamuodot :kaukojaahdytys-kerroin]</t>
  </si>
  <si>
    <t xml:space="preserve">Luokkien rajat asteikolla</t>
  </si>
  <si>
    <t xml:space="preserve">[:tulokset :kaytettavat-energiamuodot :kaukojaahdytys-nettoala-kertoimella]</t>
  </si>
  <si>
    <t xml:space="preserve">[:tulokset :kaytettavat-energiamuodot :muu 0 :nimi]</t>
  </si>
  <si>
    <t xml:space="preserve">[:tulokset :kaytettavat-energiamuodot :muu 0 :ostoenergia]</t>
  </si>
  <si>
    <t xml:space="preserve">[:tulokset :kaytettavat-energiamuodot :muu 0 :ostoenergia-nettoala]</t>
  </si>
  <si>
    <t xml:space="preserve">Tämän rakennuksen energiatehokkuusluokka</t>
  </si>
  <si>
    <t xml:space="preserve">[:tulokset :kaytettavat-energiamuodot :muu 0 :muotokerroin]</t>
  </si>
  <si>
    <t xml:space="preserve">[:tulokset :kaytettavat-energiamuodot :muu 0 :ostoenergia-nettoala-kertoimella]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</si>
  <si>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</si>
  <si>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1 :nimi]</t>
  </si>
  <si>
    <t xml:space="preserve">[:tulokset :kaytettavat-energiamuodot :muu 1 :ostoenergia]</t>
  </si>
  <si>
    <t xml:space="preserve">[:tulokset :kaytettavat-energiamuodot :muu 1 :ostoenergia-nettoala]</t>
  </si>
  <si>
    <t xml:space="preserve">[:tulokset :kaytettavat-energiamuodot :muu 1 :muotokerroin]</t>
  </si>
  <si>
    <t xml:space="preserve">[:tulokset :kaytettavat-energiamuodot :muu 1 :ostoenergia-nettoala-kertoimella]</t>
  </si>
  <si>
    <t xml:space="preserve">TOIMENPIDE-EHDOTUKSIA E-LUVUN PARANTAMISEKSI</t>
  </si>
  <si>
    <t xml:space="preserve">[:tulokset :kaytettavat-energiamuodot :muu 2 :nimi]</t>
  </si>
  <si>
    <t xml:space="preserve">Keskeiset suositukset rakennuksen E-lukua parantaviksi toimenpiteiksi (ei koske uusia rakennuksia)</t>
  </si>
  <si>
    <t xml:space="preserve">[:tulokset :kaytettavat-energiamuodot :muu 2 :ostoenergia]</t>
  </si>
  <si>
    <t xml:space="preserve">[:tulokset :kaytettavat-energiamuodot :muu 2 :ostoenergia-nettoala]</t>
  </si>
  <si>
    <t xml:space="preserve">[:tulokset :kaytettavat-energiamuodot :muu 2 :muotokerroin]</t>
  </si>
  <si>
    <t xml:space="preserve">[:tulokset :kaytettavat-energiamuodot :muu 2 :ostoenergia-nettoala-kertoimella]</t>
  </si>
  <si>
    <t xml:space="preserve">[:tulokset :e-luokka-info :luokittelu :label-fi]</t>
  </si>
  <si>
    <t xml:space="preserve">[:tulokset :e-luokka-info :luokittelu :label-sv]</t>
  </si>
  <si>
    <t xml:space="preserve">#function[solita.etp.service.energiatodistus-pdf/fn--44520]</t>
  </si>
  <si>
    <t xml:space="preserve">#function[solita.etp.service.energiatodistus-pdf/fn--44523]</t>
  </si>
  <si>
    <t xml:space="preserve">#function[solita.etp.service.energiatodistus-pdf/fn--44526]</t>
  </si>
  <si>
    <t xml:space="preserve">#function[solita.etp.service.energiatodistus-pdf/fn--44529]</t>
  </si>
  <si>
    <t xml:space="preserve">#function[solita.etp.service.energiatodistus-pdf/fn--44532]</t>
  </si>
  <si>
    <t xml:space="preserve">#function[solita.etp.service.energiatodistus-pdf/fn--44535]</t>
  </si>
  <si>
    <t xml:space="preserve">#function[solita.etp.service.energiatodistus-pdf/fn--44538]</t>
  </si>
  <si>
    <t xml:space="preserve">[:tulokset :e-luokka-info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</si>
  <si>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</si>
  <si>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</si>
  <si>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</si>
  <si>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</si>
  <si>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</si>
  <si>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</si>
  <si>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</si>
  <si>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</si>
  <si>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</si>
  <si>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</si>
  <si>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</si>
  <si>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</si>
  <si>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</si>
  <si>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</si>
  <si>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</si>
  <si>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</si>
  <si>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</si>
  <si>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</si>
  <si>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</si>
  <si>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</si>
  <si>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</si>
  <si>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</si>
  <si>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</si>
  <si>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</si>
  <si>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</si>
  <si>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</si>
  <si>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</si>
  <si>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</si>
  <si>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</si>
  <si>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</si>
  <si>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</si>
  <si>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</si>
  <si>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</si>
  <si>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</si>
  <si>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</si>
  <si>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</si>
  <si>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</si>
  <si>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</si>
  <si>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</si>
  <si>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</si>
  <si>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</si>
  <si>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</si>
  <si>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</si>
  <si>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</si>
  <si>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</si>
  <si>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</si>
  <si>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</si>
  <si>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</si>
  <si>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</si>
  <si>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</si>
  <si>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</si>
  <si>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</si>
  <si>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</si>
  <si>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</si>
  <si>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</si>
  <si>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</si>
  <si>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</si>
  <si>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</si>
  <si>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</si>
  <si>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</si>
  <si>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</si>
  <si>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</si>
  <si>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</si>
  <si>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</si>
  <si>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</si>
  <si>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</si>
  <si>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</si>
  <si>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</si>
  <si>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</si>
  <si>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</si>
  <si>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</si>
  <si>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</si>
  <si>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</si>
  <si>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</si>
  <si>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</si>
  <si>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</si>
  <si>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</si>
  <si>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</si>
  <si>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</si>
  <si>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</si>
  <si>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</si>
  <si>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</si>
  <si>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</si>
  <si>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</si>
  <si>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</si>
  <si>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</si>
  <si>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</si>
  <si>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</si>
  <si>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</si>
  <si>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</si>
  <si>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</si>
  <si>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</si>
  <si>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</si>
  <si>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</si>
  <si>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</si>
  <si>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</si>
  <si>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</si>
  <si>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</si>
  <si>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</si>
  <si>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</si>
  <si>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</si>
  <si>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</si>
  <si>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</si>
  <si>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</si>
  <si>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</si>
  <si>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</si>
  <si>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</si>
  <si>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</si>
  <si>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</si>
  <si>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</si>
  <si>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</si>
  <si>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</si>
  <si>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</si>
  <si>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</si>
  <si>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</si>
  <si>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</si>
  <si>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</si>
  <si>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</si>
  <si>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</si>
  <si>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</si>
  <si>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</si>
  <si>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</si>
  <si>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</si>
  <si>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</si>
  <si>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</si>
  <si>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</si>
  <si>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</si>
  <si>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</si>
  <si>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</si>
  <si>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</si>
  <si>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</si>
  <si>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</si>
  <si>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</si>
  <si>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</si>
  <si>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</si>
  <si>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</si>
  <si>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</si>
  <si>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</si>
  <si>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</si>
  <si>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</si>
  <si>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</si>
  <si>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</si>
  <si>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</si>
  <si>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</si>
  <si>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</si>
  <si>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:ilmanlampopumppu :maara]</t>
  </si>
  <si>
    <t xml:space="preserve">[:lahtotiedot :lammitys :ilmanlampopumppu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</si>
  <si>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</si>
  <si>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</si>
  <si>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</si>
  <si>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#function[solita.etp.service.energiatodistus-pdf/fn--44541]</t>
  </si>
  <si>
    <t xml:space="preserve">#function[solita.etp.service.energiatodistus-pdf/fn--44543]</t>
  </si>
  <si>
    <t xml:space="preserve">#function[solita.etp.service.energiatodistus-pdf/fn--44545]</t>
  </si>
  <si>
    <t xml:space="preserve">#function[solita.etp.service.energiatodistus-pdf/fn--44547]</t>
  </si>
  <si>
    <t xml:space="preserve">#function[solita.etp.service.energiatodistus-pdf/fn--44549]</t>
  </si>
  <si>
    <t xml:space="preserve">#function[solita.etp.service.energiatodistus-pdf/fn--44551]</t>
  </si>
  <si>
    <t xml:space="preserve">#function[solita.etp.service.energiatodistus-pdf/fn--44553]</t>
  </si>
  <si>
    <t xml:space="preserve">#function[solita.etp.service.energiatodistus-pdf/fn--44555]</t>
  </si>
  <si>
    <t xml:space="preserve">#function[solita.etp.service.energiatodistus-pdf/fn--44557]</t>
  </si>
  <si>
    <t xml:space="preserve">#function[solita.etp.service.energiatodistus-pdf/fn--44559]</t>
  </si>
  <si>
    <t xml:space="preserve">#function[solita.etp.service.energiatodistus-pdf/fn--44561]</t>
  </si>
  <si>
    <t xml:space="preserve">#function[solita.etp.service.energiatodistus-pdf/fn--44563]</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</si>
  <si>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</si>
  <si>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</si>
  <si>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</si>
  <si>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</si>
  <si>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</si>
  <si>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</si>
  <si>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</si>
  <si>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</si>
  <si>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</si>
  <si>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</si>
  <si>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</si>
  <si>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</si>
  <si>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</si>
  <si>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</si>
  <si>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</si>
  <si>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</si>
  <si>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</si>
  <si>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</si>
  <si>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</si>
  <si>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</si>
  <si>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</si>
  <si>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</si>
  <si>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</si>
  <si>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</si>
  <si>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Muu ympäristöstä otettu energia, sähkö</t>
  </si>
  <si>
    <t xml:space="preserve">Muu ympäristöstä otettu energia, lämpö</t>
  </si>
  <si>
    <t xml:space="preserve">[:tulokset :kaytettavat-energiamuodot :muu 1 :ostoenergia-kertoimella]</t>
  </si>
  <si>
    <t xml:space="preserve">Rakennuksen teknisten järjestelmien energiankulutus</t>
  </si>
  <si>
    <t xml:space="preserve">Sähkö</t>
  </si>
  <si>
    <t xml:space="preserve">Lämpö</t>
  </si>
  <si>
    <t xml:space="preserve">Kaukojäähdytys</t>
  </si>
  <si>
    <t xml:space="preserve">[:tulokset :kaytettavat-energiamuodot :muu 2 :ostoenergia-kertoimella]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</si>
  <si>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</si>
  <si>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</si>
  <si>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</si>
  <si>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</si>
  <si>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</si>
  <si>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[:tulokset :kaytettavat-energiamuodot :nettoala-kertoimella-summa]</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</si>
  <si>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</si>
  <si>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</si>
  <si>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</si>
  <si>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</si>
  <si>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</si>
  <si>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</si>
  <si>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</si>
  <si>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</si>
  <si>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</si>
  <si>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</si>
  <si>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</si>
  <si>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</si>
  <si>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</si>
  <si>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</si>
  <si>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</si>
  <si>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</si>
  <si>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</si>
  <si>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</si>
  <si>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</si>
  <si>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</si>
  <si>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</si>
  <si>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</si>
  <si>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</si>
  <si>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</si>
  <si>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</si>
  <si>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</si>
  <si>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</si>
  <si>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</si>
  <si>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</si>
  <si>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</si>
  <si>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</si>
  <si>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</si>
  <si>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</si>
  <si>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</si>
  <si>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</si>
  <si>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</si>
  <si>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</si>
  <si>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</si>
  <si>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</si>
  <si>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</si>
  <si>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</si>
  <si>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</si>
  <si>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</si>
  <si>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</si>
  <si>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</si>
  <si>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</si>
  <si>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</si>
  <si>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</si>
  <si>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</si>
  <si>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</si>
  <si>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</si>
  <si>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</si>
  <si>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</si>
  <si>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</si>
  <si>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</si>
  <si>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</si>
  <si>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</si>
  <si>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</si>
  <si>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</si>
  <si>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</si>
  <si>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</si>
  <si>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</si>
  <si>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</si>
  <si>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</si>
  <si>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</si>
  <si>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</si>
  <si>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</si>
  <si>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</si>
  <si>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</si>
  <si>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</si>
  <si>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</si>
  <si>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</si>
  <si>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</si>
  <si>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</si>
  <si>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</si>
  <si>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</si>
  <si>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</si>
  <si>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</si>
  <si>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</si>
  <si>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</si>
  <si>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</si>
  <si>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</si>
  <si>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#function[solita.etp.service.energiatodistus-pdf/fn--44565]</t>
  </si>
  <si>
    <t xml:space="preserve">TOTEUTUNUT ENERGIANKULUTUS</t>
  </si>
  <si>
    <t xml:space="preserve">#function[solita.etp.service.energiatodistus-pdf/fn--44567]</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</si>
  <si>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</si>
  <si>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</si>
  <si>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</si>
  <si>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</si>
  <si>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</si>
  <si>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</si>
  <si>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</si>
  <si>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</si>
  <si>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</si>
  <si>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</si>
  <si>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</si>
  <si>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</si>
  <si>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</si>
  <si>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</si>
  <si>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</si>
  <si>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</si>
  <si>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</si>
  <si>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</si>
  <si>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</si>
  <si>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</si>
  <si>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</si>
  <si>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</si>
  <si>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</si>
  <si>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</si>
  <si>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</si>
  <si>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</si>
  <si>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</si>
  <si>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</si>
  <si>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</si>
  <si>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</si>
  <si>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</si>
  <si>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</si>
  <si>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</si>
  <si>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</si>
  <si>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</si>
  <si>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</si>
  <si>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</si>
  <si>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</si>
  <si>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</si>
  <si>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</si>
  <si>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</si>
  <si>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</si>
  <si>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</si>
  <si>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</si>
  <si>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</si>
  <si>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</si>
  <si>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</si>
  <si>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</si>
  <si>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</si>
  <si>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</si>
  <si>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</si>
  <si>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</si>
  <si>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</si>
  <si>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</si>
  <si>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</si>
  <si>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</si>
  <si>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</si>
  <si>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</si>
  <si>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</si>
  <si>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</si>
  <si>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</si>
  <si>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</si>
  <si>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</si>
  <si>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</si>
  <si>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</si>
  <si>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</si>
  <si>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</si>
  <si>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</si>
  <si>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</si>
  <si>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</si>
  <si>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</si>
  <si>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</si>
  <si>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</si>
  <si>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</si>
  <si>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</si>
  <si>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</si>
  <si>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</si>
  <si>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</si>
  <si>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</si>
  <si>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</si>
  <si>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</si>
  <si>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</si>
  <si>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</si>
  <si>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</si>
  <si>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</si>
  <si>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</si>
  <si>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</si>
  <si>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</si>
  <si>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</si>
  <si>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</si>
  <si>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</si>
  <si>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</si>
  <si>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</si>
  <si>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</si>
  <si>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</si>
  <si>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</si>
  <si>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</si>
  <si>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</si>
  <si>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</si>
  <si>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</si>
  <si>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</si>
  <si>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</si>
  <si>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</si>
  <si>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</si>
  <si>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</si>
  <si>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</si>
  <si>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</si>
  <si>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</si>
  <si>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</si>
  <si>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</si>
  <si>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</si>
  <si>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</si>
  <si>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</si>
  <si>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</si>
  <si>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</si>
  <si>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</si>
  <si>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</si>
  <si>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</si>
  <si>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</si>
  <si>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</si>
  <si>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</si>
  <si>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</si>
  <si>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</si>
  <si>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</si>
  <si>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</si>
  <si>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</si>
  <si>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</si>
  <si>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</si>
  <si>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</si>
  <si>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</si>
  <si>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</si>
  <si>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</si>
  <si>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</si>
  <si>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</si>
  <si>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</si>
  <si>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</si>
  <si>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</si>
  <si>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</si>
  <si>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</si>
  <si>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</si>
  <si>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</si>
  <si>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</si>
  <si>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</si>
  <si>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</si>
  <si>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</si>
  <si>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</si>
  <si>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</si>
  <si>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</si>
  <si>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</si>
  <si>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</si>
  <si>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</si>
  <si>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</si>
  <si>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</si>
  <si>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</si>
  <si>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</si>
  <si>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</si>
  <si>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</si>
  <si>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</si>
  <si>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</si>
  <si>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</si>
  <si>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</si>
  <si>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</si>
  <si>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</si>
  <si>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</si>
  <si>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</si>
  <si>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</si>
  <si>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</si>
  <si>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</si>
  <si>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</si>
  <si>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</si>
  <si>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</si>
  <si>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</si>
  <si>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</si>
  <si>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</si>
  <si>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</si>
  <si>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</si>
  <si>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</si>
  <si>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</si>
  <si>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</si>
  <si>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</si>
  <si>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</si>
  <si>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</si>
  <si>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</si>
  <si>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</si>
  <si>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</si>
  <si>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</si>
  <si>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</si>
  <si>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</si>
  <si>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</si>
  <si>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</si>
  <si>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</si>
  <si>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</si>
  <si>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</si>
  <si>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</si>
  <si>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</si>
  <si>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</si>
  <si>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</si>
  <si>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</si>
  <si>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</si>
  <si>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</si>
  <si>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</si>
  <si>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</si>
  <si>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</si>
  <si>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</si>
  <si>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</si>
  <si>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</si>
  <si>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</si>
  <si>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</si>
  <si>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</si>
  <si>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</si>
  <si>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</si>
  <si>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</si>
  <si>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</si>
  <si>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</si>
  <si>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</si>
  <si>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</si>
  <si>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</si>
  <si>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</si>
  <si>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</si>
  <si>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</si>
  <si>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</si>
  <si>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</si>
  <si>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</si>
  <si>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</si>
  <si>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</si>
  <si>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</si>
  <si>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</si>
  <si>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</si>
  <si>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</si>
  <si>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</si>
  <si>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</si>
  <si>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Kuukausitason erittely ympäristöstä olevasta energiasta otetun energian määrästä</t>
  </si>
  <si>
    <t xml:space="preserve">[:tulokset :kuukausierittely 1 :tuotto :tuulisahko]</t>
  </si>
  <si>
    <t xml:space="preserve">[:tulokset :kuukausierittely 1 :tuotto :muusahko]</t>
  </si>
  <si>
    <t xml:space="preserve">[:tulokset :kuukausierittely 1 :tuotto :aurinkolampo]</t>
  </si>
  <si>
    <t xml:space="preserve">Kulutus</t>
  </si>
  <si>
    <t xml:space="preserve">Hyöty</t>
  </si>
  <si>
    <t xml:space="preserve">[:tulokset :kuukausierittely 1 :tuotto :muulampo]</t>
  </si>
  <si>
    <t xml:space="preserve">Aurinko-sähkö</t>
  </si>
  <si>
    <t xml:space="preserve">Muusähkö</t>
  </si>
  <si>
    <t xml:space="preserve">Aurinko-lämpö</t>
  </si>
  <si>
    <t xml:space="preserve">Muu lämpö</t>
  </si>
  <si>
    <t xml:space="preserve">Lämpö-pumppu</t>
  </si>
  <si>
    <t xml:space="preserve">[:tulokset :kuukausierittely 1 :tuotto :lampopumppu]</t>
  </si>
  <si>
    <t xml:space="preserve">Tammi</t>
  </si>
  <si>
    <t xml:space="preserve">[:tulokset :kuukausierittely 1 :kulutus :sahko]</t>
  </si>
  <si>
    <t xml:space="preserve">Helmi</t>
  </si>
  <si>
    <t xml:space="preserve">[:tulokset :kuukausierittely 1 :kulutus :lampo]</t>
  </si>
  <si>
    <t xml:space="preserve">Maalis</t>
  </si>
  <si>
    <t xml:space="preserve">[:tulokset :kuukausierittely 1 :hyoty :sahko]</t>
  </si>
  <si>
    <t xml:space="preserve">Huhti</t>
  </si>
  <si>
    <t xml:space="preserve">[:tulokset :kuukausierittely 1 :hyoty :lampo]</t>
  </si>
  <si>
    <t xml:space="preserve">Touko</t>
  </si>
  <si>
    <t xml:space="preserve">[:tulokset :kuukausierittely 2 :tuotto :aurinkosahko]</t>
  </si>
  <si>
    <t xml:space="preserve">Kesä</t>
  </si>
  <si>
    <t xml:space="preserve">[:tulokset :kuukausierittely 2 :tuotto :tuulisahko]</t>
  </si>
  <si>
    <t xml:space="preserve">Heinä</t>
  </si>
  <si>
    <t xml:space="preserve">[:tulokset :kuukausierittely 2 :tuotto :muusahko]</t>
  </si>
  <si>
    <t xml:space="preserve">Elo</t>
  </si>
  <si>
    <t xml:space="preserve">[:tulokset :kuukausierittely 2 :tuotto :aurinkolampo]</t>
  </si>
  <si>
    <t xml:space="preserve">Syys</t>
  </si>
  <si>
    <t xml:space="preserve">[:tulokset :kuukausierittely 2 :tuotto :muulampo]</t>
  </si>
  <si>
    <t xml:space="preserve">Loka</t>
  </si>
  <si>
    <t xml:space="preserve">[:tulokset :kuukausierittely 2 :tuotto :lampopumppu]</t>
  </si>
  <si>
    <t xml:space="preserve">Marras</t>
  </si>
  <si>
    <t xml:space="preserve">[:tulokset :kuukausierittely 2 :kulutus :sahko]</t>
  </si>
  <si>
    <t xml:space="preserve">Joulu</t>
  </si>
  <si>
    <t xml:space="preserve">[:tulokset :kuukausierittely 2 :kulutus :lampo]</t>
  </si>
  <si>
    <t xml:space="preserve">[:tulokset :kuukausierittely 2 :hyoty :sahko]</t>
  </si>
  <si>
    <t xml:space="preserve">Energiatodistuksen laatimisessa käytettyjä lähtötietoja</t>
  </si>
  <si>
    <t xml:space="preserve">[:tulokset :kuukausierittely 2 :hyoty :lampo]</t>
  </si>
  <si>
    <t xml:space="preserve">[:tulokset :kuukausierittely 3 :tuotto :aurinkosahko]</t>
  </si>
  <si>
    <t xml:space="preserve">[:tulokset :kuukausierittely 3 :tuotto :tuulisahko]</t>
  </si>
  <si>
    <t xml:space="preserve">Lämpökapasiteetti Crak omin
(Wh/m²K)</t>
  </si>
  <si>
    <t xml:space="preserve">[:tulokset :kuukausierittely 3 :tuotto :muusahko]</t>
  </si>
  <si>
    <t xml:space="preserve">Rakennuksen ilmatilavuus V
(m³)</t>
  </si>
  <si>
    <t xml:space="preserve">[:tulokset :kuukausierittely 3 :tuotto :aurinkolampo]</t>
  </si>
  <si>
    <t xml:space="preserve">Tuloilman sisäänpuhalluslämpötila Tsp
(°C)</t>
  </si>
  <si>
    <t xml:space="preserve">[:tulokset :kuukausierittely 3 :tuotto :muulampo]</t>
  </si>
  <si>
    <t xml:space="preserve">Lämpöpumpun tuotto-osuus tilojen lämpöenergian tarpeesta QLP/Qlämmitys, tilat </t>
  </si>
  <si>
    <t xml:space="preserve">[:tulokset :kuukausierittely 3 :tuotto :lampopumppu]</t>
  </si>
  <si>
    <t xml:space="preserve">Lämpöpumpun tuotto-osuus käyttöveden lämpöenergian tarpeesta QLP/Qlämmitys, lkv </t>
  </si>
  <si>
    <t xml:space="preserve">[:tulokset :kuukausierittely 3 :kulutus :sahko]</t>
  </si>
  <si>
    <t xml:space="preserve">Lämmönjakelujärjestelmän lämpöhäviöt lämmittämättömään tilaan Qjakelu, ulos
(kWh/a)</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</si>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</sst>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5">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10"/>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30">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style="thin">
        <color rgb="FF009EE0"/>
      </top>
      <bottom style="hair">
        <color rgb="FF009EE0"/>
      </bottom>
      <diagonal/>
    </border>
    <border diagonalUp="false" diagonalDown="false">
      <left style="thin">
        <color rgb="FF009EE0"/>
      </left>
      <right style="hair">
        <color rgb="FF009EE0"/>
      </right>
      <top style="thin">
        <color rgb="FF009EE0"/>
      </top>
      <bottom style="hair">
        <color rgb="FF009EE0"/>
      </bottom>
      <diagonal/>
    </border>
    <border diagonalUp="false" diagonalDown="false">
      <left style="hair">
        <color rgb="FF009EE0"/>
      </left>
      <right style="hair">
        <color rgb="FF009EE0"/>
      </right>
      <top style="thin">
        <color rgb="FF009EE0"/>
      </top>
      <bottom style="hair">
        <color rgb="FF009EE0"/>
      </bottom>
      <diagonal/>
    </border>
    <border diagonalUp="false" diagonalDown="false">
      <left style="hair">
        <color rgb="FF009EE0"/>
      </left>
      <right style="thin">
        <color rgb="FF009EE0"/>
      </right>
      <top style="thin">
        <color rgb="FF009EE0"/>
      </top>
      <bottom style="hair">
        <color rgb="FF009EE0"/>
      </bottom>
      <diagonal/>
    </border>
    <border diagonalUp="false" diagonalDown="false">
      <left style="thin">
        <color rgb="FF009EE0"/>
      </left>
      <right style="thin">
        <color rgb="FF009EE0"/>
      </right>
      <top style="hair">
        <color rgb="FF009EE0"/>
      </top>
      <bottom style="hair">
        <color rgb="FF009EE0"/>
      </bottom>
      <diagonal/>
    </border>
    <border diagonalUp="false" diagonalDown="false">
      <left style="thin">
        <color rgb="FF009EE0"/>
      </left>
      <right style="hair">
        <color rgb="FF009EE0"/>
      </right>
      <top style="hair">
        <color rgb="FF009EE0"/>
      </top>
      <bottom style="hair">
        <color rgb="FF009EE0"/>
      </bottom>
      <diagonal/>
    </border>
    <border diagonalUp="false" diagonalDown="false">
      <left style="hair">
        <color rgb="FF009EE0"/>
      </left>
      <right style="hair">
        <color rgb="FF009EE0"/>
      </right>
      <top style="hair">
        <color rgb="FF009EE0"/>
      </top>
      <bottom style="hair">
        <color rgb="FF009EE0"/>
      </bottom>
      <diagonal/>
    </border>
    <border diagonalUp="false" diagonalDown="false">
      <left style="hair">
        <color rgb="FF009EE0"/>
      </left>
      <right style="thin">
        <color rgb="FF009EE0"/>
      </right>
      <top style="hair">
        <color rgb="FF009EE0"/>
      </top>
      <bottom style="hair">
        <color rgb="FF009EE0"/>
      </bottom>
      <diagonal/>
    </border>
    <border diagonalUp="false" diagonalDown="false">
      <left style="thin">
        <color rgb="FF009EE0"/>
      </left>
      <right style="thin">
        <color rgb="FF009EE0"/>
      </right>
      <top style="hair">
        <color rgb="FF009EE0"/>
      </top>
      <bottom style="thin">
        <color rgb="FF009EE0"/>
      </bottom>
      <diagonal/>
    </border>
    <border diagonalUp="false" diagonalDown="false">
      <left style="thin">
        <color rgb="FF009EE0"/>
      </left>
      <right style="hair">
        <color rgb="FF009EE0"/>
      </right>
      <top style="hair">
        <color rgb="FF009EE0"/>
      </top>
      <bottom style="thin">
        <color rgb="FF009EE0"/>
      </bottom>
      <diagonal/>
    </border>
    <border diagonalUp="false" diagonalDown="false">
      <left style="hair">
        <color rgb="FF009EE0"/>
      </left>
      <right style="hair">
        <color rgb="FF009EE0"/>
      </right>
      <top style="hair">
        <color rgb="FF009EE0"/>
      </top>
      <bottom style="thin">
        <color rgb="FF009EE0"/>
      </bottom>
      <diagonal/>
    </border>
    <border diagonalUp="false" diagonalDown="false">
      <left style="hair">
        <color rgb="FF009EE0"/>
      </left>
      <right style="thin">
        <color rgb="FF009EE0"/>
      </right>
      <top style="hair">
        <color rgb="FF009EE0"/>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2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1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8" fillId="3" borderId="0" xfId="0" applyFont="true" applyBorder="tru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 fillId="0" borderId="17" xfId="0" applyFont="true" applyBorder="true" applyAlignment="true" applyProtection="true">
      <alignment horizontal="left" vertical="top" textRotation="0" wrapText="true" indent="1" shrinkToFit="false"/>
      <protection locked="false" hidden="false"/>
    </xf>
    <xf numFmtId="164" fontId="18" fillId="0" borderId="14" xfId="0" applyFont="true" applyBorder="true" applyAlignment="true" applyProtection="true">
      <alignment horizontal="left" vertical="center" textRotation="0" wrapText="false" indent="1" shrinkToFit="false"/>
      <protection locked="true" hidden="false"/>
    </xf>
    <xf numFmtId="164" fontId="13" fillId="2" borderId="13" xfId="0" applyFont="true" applyBorder="true" applyAlignment="true" applyProtection="true">
      <alignment horizontal="left" vertical="center" textRotation="0" wrapText="true" indent="1"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top"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8" fillId="0" borderId="1" xfId="0" applyFont="true" applyBorder="true" applyAlignment="true" applyProtection="true">
      <alignment horizontal="center" vertical="top" textRotation="0" wrapText="true" indent="0" shrinkToFit="false"/>
      <protection locked="false" hidden="false"/>
    </xf>
    <xf numFmtId="164" fontId="23" fillId="0" borderId="6" xfId="0" applyFont="true" applyBorder="true" applyAlignment="true" applyProtection="true">
      <alignment horizontal="center" vertical="top" textRotation="0" wrapText="true" indent="0" shrinkToFit="false"/>
      <protection locked="false" hidden="false"/>
    </xf>
    <xf numFmtId="164" fontId="23" fillId="0" borderId="8" xfId="0" applyFont="true" applyBorder="true" applyAlignment="true" applyProtection="true">
      <alignment horizontal="center" vertical="top" textRotation="0" wrapText="true" indent="0" shrinkToFit="false"/>
      <protection locked="false" hidden="false"/>
    </xf>
    <xf numFmtId="164" fontId="7" fillId="0" borderId="9" xfId="0" applyFont="true" applyBorder="true" applyAlignment="true" applyProtection="true">
      <alignment horizontal="center" vertical="center" textRotation="0" wrapText="true" indent="0" shrinkToFit="false"/>
      <protection locked="false" hidden="false"/>
    </xf>
    <xf numFmtId="164" fontId="7" fillId="0" borderId="10" xfId="0" applyFont="true" applyBorder="true" applyAlignment="true" applyProtection="true">
      <alignment horizontal="center" vertical="center" textRotation="0" wrapText="true" indent="0" shrinkToFit="false"/>
      <protection locked="false" hidden="false"/>
    </xf>
    <xf numFmtId="164" fontId="7" fillId="0" borderId="11" xfId="0" applyFont="true" applyBorder="true" applyAlignment="true" applyProtection="true">
      <alignment horizontal="center" vertical="center" textRotation="0" wrapText="true" indent="0" shrinkToFit="false"/>
      <protection locked="false" hidden="false"/>
    </xf>
    <xf numFmtId="164" fontId="7" fillId="0" borderId="18" xfId="0" applyFont="true" applyBorder="true" applyAlignment="true" applyProtection="true">
      <alignment horizontal="center" vertical="center" textRotation="0" wrapText="true" indent="0" shrinkToFit="false"/>
      <protection locked="false" hidden="false"/>
    </xf>
    <xf numFmtId="164" fontId="4" fillId="0" borderId="19" xfId="0" applyFont="true" applyBorder="true" applyAlignment="true" applyProtection="true">
      <alignment horizontal="center" vertical="center" textRotation="0" wrapText="true" indent="0" shrinkToFit="false"/>
      <protection locked="false" hidden="false"/>
    </xf>
    <xf numFmtId="164" fontId="4" fillId="0" borderId="20" xfId="0" applyFont="true" applyBorder="true" applyAlignment="true" applyProtection="true">
      <alignment horizontal="center" vertical="center" textRotation="0" wrapText="true" indent="0" shrinkToFit="false"/>
      <protection locked="false" hidden="false"/>
    </xf>
    <xf numFmtId="164" fontId="4" fillId="0" borderId="21" xfId="0" applyFont="true" applyBorder="true" applyAlignment="true" applyProtection="true">
      <alignment horizontal="center" vertical="center" textRotation="0" wrapText="true" indent="0" shrinkToFit="false"/>
      <protection locked="false" hidden="false"/>
    </xf>
    <xf numFmtId="164" fontId="7" fillId="0" borderId="22" xfId="0" applyFont="true" applyBorder="true" applyAlignment="true" applyProtection="true">
      <alignment horizontal="center" vertical="center" textRotation="0" wrapText="true" indent="0" shrinkToFit="false"/>
      <protection locked="false" hidden="false"/>
    </xf>
    <xf numFmtId="164" fontId="4" fillId="0" borderId="23" xfId="0" applyFont="true" applyBorder="true" applyAlignment="true" applyProtection="true">
      <alignment horizontal="center" vertical="center" textRotation="0" wrapText="true" indent="0" shrinkToFit="false"/>
      <protection locked="false" hidden="false"/>
    </xf>
    <xf numFmtId="164" fontId="4" fillId="0" borderId="24" xfId="0" applyFont="true" applyBorder="true" applyAlignment="true" applyProtection="true">
      <alignment horizontal="center" vertical="center" textRotation="0" wrapText="true" indent="0" shrinkToFit="false"/>
      <protection locked="false" hidden="false"/>
    </xf>
    <xf numFmtId="164" fontId="4" fillId="0" borderId="25" xfId="0" applyFont="true" applyBorder="true" applyAlignment="true" applyProtection="true">
      <alignment horizontal="center" vertical="center" textRotation="0" wrapText="true" indent="0" shrinkToFit="false"/>
      <protection locked="false" hidden="false"/>
    </xf>
    <xf numFmtId="164" fontId="7" fillId="0" borderId="26" xfId="0" applyFont="true" applyBorder="true" applyAlignment="true" applyProtection="true">
      <alignment horizontal="center" vertical="center" textRotation="0" wrapText="true" indent="0" shrinkToFit="false"/>
      <protection locked="false" hidden="false"/>
    </xf>
    <xf numFmtId="164" fontId="4" fillId="0" borderId="27" xfId="0" applyFont="true" applyBorder="true" applyAlignment="true" applyProtection="true">
      <alignment horizontal="center" vertical="center" textRotation="0" wrapText="true" indent="0" shrinkToFit="false"/>
      <protection locked="false" hidden="false"/>
    </xf>
    <xf numFmtId="164" fontId="4" fillId="0" borderId="28" xfId="0" applyFont="true" applyBorder="true" applyAlignment="true" applyProtection="true">
      <alignment horizontal="center" vertical="center" textRotation="0" wrapText="true" indent="0" shrinkToFit="false"/>
      <protection locked="false" hidden="false"/>
    </xf>
    <xf numFmtId="164" fontId="4" fillId="0" borderId="29" xfId="0" applyFont="true" applyBorder="true" applyAlignment="true" applyProtection="true">
      <alignment horizontal="center" vertical="center" textRotation="0" wrapText="true" indent="0" shrinkToFit="false"/>
      <protection locked="false" hidden="false"/>
    </xf>
    <xf numFmtId="164" fontId="7" fillId="0" borderId="12" xfId="0" applyFont="true" applyBorder="true" applyAlignment="true" applyProtection="true">
      <alignment horizontal="left" vertical="center" textRotation="0" wrapText="true" indent="1" shrinkToFit="false"/>
      <protection locked="false" hidden="false"/>
    </xf>
    <xf numFmtId="164" fontId="4" fillId="0" borderId="12" xfId="0" applyFont="true" applyBorder="true" applyAlignment="true" applyProtection="true">
      <alignment horizontal="left" vertical="center" textRotation="0" wrapText="true" indent="1"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44" fillId="0" borderId="12" xfId="0" applyFont="true" applyBorder="true" applyAlignment="true" applyProtection="false">
      <alignment horizontal="left" vertical="center" textRotation="0" wrapText="true" indent="1" shrinkToFit="false"/>
      <protection locked="tru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4" fillId="0" borderId="10" xfId="0" applyFont="true" applyBorder="true" applyAlignment="true" applyProtection="true">
      <alignment horizontal="left" vertical="top" textRotation="0" wrapText="true" indent="0" shrinkToFit="false"/>
      <protection locked="false" hidden="false"/>
    </xf>
    <xf numFmtId="164" fontId="4" fillId="0" borderId="11" xfId="0" applyFont="true" applyBorder="true" applyAlignment="true" applyProtection="true">
      <alignment horizontal="left" vertical="top" textRotation="0" wrapText="true" indent="0" shrinkToFit="false"/>
      <protection locked="false" hidden="false"/>
    </xf>
    <xf numFmtId="166" fontId="35"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0.png"/><Relationship Id="rId3" Type="http://schemas.openxmlformats.org/officeDocument/2006/relationships/image" Target="../media/image31.png"/><Relationship Id="rId4" Type="http://schemas.openxmlformats.org/officeDocument/2006/relationships/image" Target="../media/image32.png"/><Relationship Id="rId5" Type="http://schemas.openxmlformats.org/officeDocument/2006/relationships/image" Target="../media/image33.png"/><Relationship Id="rId6" Type="http://schemas.openxmlformats.org/officeDocument/2006/relationships/image" Target="../media/image34.png"/><Relationship Id="rId7" Type="http://schemas.openxmlformats.org/officeDocument/2006/relationships/image" Target="../media/image3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234000</xdr:colOff>
      <xdr:row>24</xdr:row>
      <xdr:rowOff>248400</xdr:rowOff>
    </xdr:to>
    <xdr:pic>
      <xdr:nvPicPr>
        <xdr:cNvPr id="0" name="Picture 10" descr="a"/>
        <xdr:cNvPicPr/>
      </xdr:nvPicPr>
      <xdr:blipFill>
        <a:blip r:embed="rId1"/>
        <a:stretch/>
      </xdr:blipFill>
      <xdr:spPr>
        <a:xfrm>
          <a:off x="3083040" y="4656960"/>
          <a:ext cx="744120" cy="200880"/>
        </a:xfrm>
        <a:prstGeom prst="rect">
          <a:avLst/>
        </a:prstGeom>
        <a:ln>
          <a:noFill/>
        </a:ln>
      </xdr:spPr>
    </xdr:pic>
    <xdr:clientData/>
  </xdr:twoCellAnchor>
  <xdr:twoCellAnchor editAs="oneCell">
    <xdr:from>
      <xdr:col>4</xdr:col>
      <xdr:colOff>195120</xdr:colOff>
      <xdr:row>25</xdr:row>
      <xdr:rowOff>47520</xdr:rowOff>
    </xdr:from>
    <xdr:to>
      <xdr:col>6</xdr:col>
      <xdr:colOff>133920</xdr:colOff>
      <xdr:row>25</xdr:row>
      <xdr:rowOff>248400</xdr:rowOff>
    </xdr:to>
    <xdr:pic>
      <xdr:nvPicPr>
        <xdr:cNvPr id="1" name="Picture 11" descr="b"/>
        <xdr:cNvPicPr/>
      </xdr:nvPicPr>
      <xdr:blipFill>
        <a:blip r:embed="rId2"/>
        <a:stretch/>
      </xdr:blipFill>
      <xdr:spPr>
        <a:xfrm>
          <a:off x="3083040" y="4971240"/>
          <a:ext cx="1087560" cy="200880"/>
        </a:xfrm>
        <a:prstGeom prst="rect">
          <a:avLst/>
        </a:prstGeom>
        <a:ln>
          <a:noFill/>
        </a:ln>
      </xdr:spPr>
    </xdr:pic>
    <xdr:clientData/>
  </xdr:twoCellAnchor>
  <xdr:twoCellAnchor editAs="oneCell">
    <xdr:from>
      <xdr:col>4</xdr:col>
      <xdr:colOff>195120</xdr:colOff>
      <xdr:row>26</xdr:row>
      <xdr:rowOff>47520</xdr:rowOff>
    </xdr:from>
    <xdr:to>
      <xdr:col>7</xdr:col>
      <xdr:colOff>7200</xdr:colOff>
      <xdr:row>26</xdr:row>
      <xdr:rowOff>248400</xdr:rowOff>
    </xdr:to>
    <xdr:pic>
      <xdr:nvPicPr>
        <xdr:cNvPr id="2" name="Picture 12" descr="c"/>
        <xdr:cNvPicPr/>
      </xdr:nvPicPr>
      <xdr:blipFill>
        <a:blip r:embed="rId3"/>
        <a:stretch/>
      </xdr:blipFill>
      <xdr:spPr>
        <a:xfrm>
          <a:off x="3083040" y="5285520"/>
          <a:ext cx="1394280" cy="200880"/>
        </a:xfrm>
        <a:prstGeom prst="rect">
          <a:avLst/>
        </a:prstGeom>
        <a:ln>
          <a:noFill/>
        </a:ln>
      </xdr:spPr>
    </xdr:pic>
    <xdr:clientData/>
  </xdr:twoCellAnchor>
  <xdr:twoCellAnchor editAs="oneCell">
    <xdr:from>
      <xdr:col>4</xdr:col>
      <xdr:colOff>195120</xdr:colOff>
      <xdr:row>27</xdr:row>
      <xdr:rowOff>47520</xdr:rowOff>
    </xdr:from>
    <xdr:to>
      <xdr:col>7</xdr:col>
      <xdr:colOff>331200</xdr:colOff>
      <xdr:row>27</xdr:row>
      <xdr:rowOff>248400</xdr:rowOff>
    </xdr:to>
    <xdr:pic>
      <xdr:nvPicPr>
        <xdr:cNvPr id="3" name="Picture 13" descr="d"/>
        <xdr:cNvPicPr/>
      </xdr:nvPicPr>
      <xdr:blipFill>
        <a:blip r:embed="rId4"/>
        <a:stretch/>
      </xdr:blipFill>
      <xdr:spPr>
        <a:xfrm>
          <a:off x="3083040" y="5599800"/>
          <a:ext cx="1718280" cy="200880"/>
        </a:xfrm>
        <a:prstGeom prst="rect">
          <a:avLst/>
        </a:prstGeom>
        <a:ln>
          <a:noFill/>
        </a:ln>
      </xdr:spPr>
    </xdr:pic>
    <xdr:clientData/>
  </xdr:twoCellAnchor>
  <xdr:twoCellAnchor editAs="oneCell">
    <xdr:from>
      <xdr:col>4</xdr:col>
      <xdr:colOff>195120</xdr:colOff>
      <xdr:row>28</xdr:row>
      <xdr:rowOff>47520</xdr:rowOff>
    </xdr:from>
    <xdr:to>
      <xdr:col>8</xdr:col>
      <xdr:colOff>204480</xdr:colOff>
      <xdr:row>28</xdr:row>
      <xdr:rowOff>261360</xdr:rowOff>
    </xdr:to>
    <xdr:pic>
      <xdr:nvPicPr>
        <xdr:cNvPr id="4" name="Picture 14" descr="e"/>
        <xdr:cNvPicPr/>
      </xdr:nvPicPr>
      <xdr:blipFill>
        <a:blip r:embed="rId5"/>
        <a:stretch/>
      </xdr:blipFill>
      <xdr:spPr>
        <a:xfrm>
          <a:off x="3083040" y="5909760"/>
          <a:ext cx="2025360" cy="213840"/>
        </a:xfrm>
        <a:prstGeom prst="rect">
          <a:avLst/>
        </a:prstGeom>
        <a:ln>
          <a:noFill/>
        </a:ln>
      </xdr:spPr>
    </xdr:pic>
    <xdr:clientData/>
  </xdr:twoCellAnchor>
  <xdr:twoCellAnchor editAs="oneCell">
    <xdr:from>
      <xdr:col>4</xdr:col>
      <xdr:colOff>195120</xdr:colOff>
      <xdr:row>29</xdr:row>
      <xdr:rowOff>47520</xdr:rowOff>
    </xdr:from>
    <xdr:to>
      <xdr:col>9</xdr:col>
      <xdr:colOff>147600</xdr:colOff>
      <xdr:row>29</xdr:row>
      <xdr:rowOff>248400</xdr:rowOff>
    </xdr:to>
    <xdr:pic>
      <xdr:nvPicPr>
        <xdr:cNvPr id="5" name="Picture 15" descr="f"/>
        <xdr:cNvPicPr/>
      </xdr:nvPicPr>
      <xdr:blipFill>
        <a:blip r:embed="rId6"/>
        <a:stretch/>
      </xdr:blipFill>
      <xdr:spPr>
        <a:xfrm>
          <a:off x="3083040" y="6219720"/>
          <a:ext cx="2361600" cy="200880"/>
        </a:xfrm>
        <a:prstGeom prst="rect">
          <a:avLst/>
        </a:prstGeom>
        <a:ln>
          <a:noFill/>
        </a:ln>
      </xdr:spPr>
    </xdr:pic>
    <xdr:clientData/>
  </xdr:twoCellAnchor>
  <xdr:twoCellAnchor editAs="oneCell">
    <xdr:from>
      <xdr:col>4</xdr:col>
      <xdr:colOff>195120</xdr:colOff>
      <xdr:row>30</xdr:row>
      <xdr:rowOff>49680</xdr:rowOff>
    </xdr:from>
    <xdr:to>
      <xdr:col>10</xdr:col>
      <xdr:colOff>87840</xdr:colOff>
      <xdr:row>30</xdr:row>
      <xdr:rowOff>249480</xdr:rowOff>
    </xdr:to>
    <xdr:sp>
      <xdr:nvSpPr>
        <xdr:cNvPr id="6" name="CustomShape 1"/>
        <xdr:cNvSpPr/>
      </xdr:nvSpPr>
      <xdr:spPr>
        <a:xfrm>
          <a:off x="3083040" y="6531480"/>
          <a:ext cx="2674440" cy="1998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287280</xdr:colOff>
      <xdr:row>50</xdr:row>
      <xdr:rowOff>87840</xdr:rowOff>
    </xdr:to>
    <xdr:sp>
      <xdr:nvSpPr>
        <xdr:cNvPr id="15" name="CustomShape 1"/>
        <xdr:cNvSpPr/>
      </xdr:nvSpPr>
      <xdr:spPr>
        <a:xfrm>
          <a:off x="1978200" y="78480"/>
          <a:ext cx="6973560" cy="104950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D1" colorId="64" zoomScale="110" zoomScaleNormal="110" zoomScalePageLayoutView="100" workbookViewId="0">
      <selection pane="topLeft" activeCell="L22" activeCellId="0" sqref="L22"/>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1" t="s">
        <v>0</v>
      </c>
      <c r="B1" s="3"/>
      <c r="C1" s="3"/>
      <c r="D1" s="3"/>
      <c r="E1" s="3"/>
      <c r="F1" s="3"/>
      <c r="G1" s="3"/>
      <c r="H1" s="3"/>
      <c r="I1" s="3"/>
      <c r="J1" s="3"/>
      <c r="K1" s="3"/>
      <c r="L1" s="3"/>
      <c r="M1" s="3"/>
      <c r="N1" s="3"/>
      <c r="O1" s="3"/>
      <c r="P1" s="3"/>
      <c r="Q1" s="3"/>
      <c r="R1" s="3"/>
    </row>
    <row r="2" customFormat="false" ht="12.8" hidden="false" customHeight="false" outlineLevel="0" collapsed="false">
      <c r="A2" s="1" t="s">
        <v>1</v>
      </c>
      <c r="B2" s="3"/>
      <c r="C2" s="4"/>
      <c r="D2" s="4"/>
      <c r="E2" s="4"/>
      <c r="F2" s="4"/>
      <c r="G2" s="4"/>
      <c r="H2" s="4"/>
      <c r="I2" s="4"/>
      <c r="J2" s="4"/>
      <c r="K2" s="4"/>
      <c r="L2" s="4"/>
      <c r="M2" s="5"/>
      <c r="N2" s="4"/>
      <c r="O2" s="4"/>
      <c r="P2" s="4"/>
      <c r="Q2" s="4"/>
      <c r="R2" s="6"/>
    </row>
    <row r="3" customFormat="false" ht="33.85" hidden="false" customHeight="false" outlineLevel="0" collapsed="false">
      <c r="A3" s="1" t="s">
        <v>2</v>
      </c>
      <c r="B3" s="3"/>
      <c r="C3" s="7" t="s">
        <v>3</v>
      </c>
      <c r="D3" s="7"/>
      <c r="E3" s="7"/>
      <c r="F3" s="7"/>
      <c r="G3" s="7"/>
      <c r="H3" s="7"/>
      <c r="I3" s="7"/>
      <c r="J3" s="7"/>
      <c r="K3" s="7"/>
      <c r="L3" s="7"/>
      <c r="M3" s="7"/>
      <c r="N3" s="7"/>
      <c r="O3" s="7"/>
      <c r="P3" s="7"/>
      <c r="Q3" s="7"/>
      <c r="R3" s="6"/>
    </row>
    <row r="4" customFormat="false" ht="12.8" hidden="false" customHeight="false" outlineLevel="0" collapsed="false">
      <c r="A4" s="1" t="s">
        <v>4</v>
      </c>
      <c r="B4" s="3"/>
      <c r="C4" s="4"/>
      <c r="D4" s="4"/>
      <c r="E4" s="4"/>
      <c r="F4" s="4"/>
      <c r="G4" s="4"/>
      <c r="H4" s="4"/>
      <c r="I4" s="4"/>
      <c r="J4" s="4"/>
      <c r="K4" s="4"/>
      <c r="L4" s="4"/>
      <c r="M4" s="4"/>
      <c r="N4" s="4"/>
      <c r="O4" s="4"/>
      <c r="P4" s="4"/>
      <c r="Q4" s="4"/>
      <c r="R4" s="6"/>
    </row>
    <row r="5" customFormat="false" ht="30" hidden="false" customHeight="true" outlineLevel="0" collapsed="false">
      <c r="A5" s="1" t="s">
        <v>5</v>
      </c>
      <c r="B5" s="4"/>
      <c r="C5" s="8"/>
      <c r="D5" s="9"/>
      <c r="E5" s="9"/>
      <c r="F5" s="9"/>
      <c r="G5" s="9"/>
      <c r="H5" s="9"/>
      <c r="I5" s="9"/>
      <c r="J5" s="9"/>
      <c r="K5" s="9"/>
      <c r="L5" s="9"/>
      <c r="M5" s="9"/>
      <c r="N5" s="9"/>
      <c r="O5" s="9"/>
      <c r="P5" s="9"/>
      <c r="Q5" s="10"/>
      <c r="R5" s="6"/>
    </row>
    <row r="6" customFormat="false" ht="7.35" hidden="false" customHeight="true" outlineLevel="0" collapsed="false">
      <c r="A6" s="1" t="s">
        <v>6</v>
      </c>
      <c r="B6" s="4"/>
      <c r="C6" s="11"/>
      <c r="D6" s="12"/>
      <c r="E6" s="12"/>
      <c r="F6" s="12"/>
      <c r="G6" s="12"/>
      <c r="H6" s="12"/>
      <c r="I6" s="12"/>
      <c r="J6" s="12"/>
      <c r="K6" s="12"/>
      <c r="L6" s="13"/>
      <c r="M6" s="12"/>
      <c r="N6" s="12"/>
      <c r="O6" s="12"/>
      <c r="P6" s="14"/>
      <c r="Q6" s="14"/>
      <c r="R6" s="6"/>
    </row>
    <row r="7" s="18" customFormat="true" ht="12.75" hidden="false" customHeight="true" outlineLevel="0" collapsed="false">
      <c r="A7" s="1" t="s">
        <v>7</v>
      </c>
      <c r="B7" s="5"/>
      <c r="C7" s="15"/>
      <c r="D7" s="5"/>
      <c r="E7" s="16" t="s">
        <v>8</v>
      </c>
      <c r="F7" s="5"/>
      <c r="G7" s="5"/>
      <c r="H7" s="5"/>
      <c r="I7" s="5"/>
      <c r="J7" s="0"/>
      <c r="K7" s="5" t="str">
        <f aca="false">A2</f>
        <v>[:perustiedot :nimi]</v>
      </c>
      <c r="L7" s="5"/>
      <c r="M7" s="5"/>
      <c r="N7" s="5"/>
      <c r="O7" s="5"/>
      <c r="P7" s="17"/>
      <c r="Q7" s="17"/>
      <c r="R7" s="6"/>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8" customFormat="true" ht="12.8" hidden="false" customHeight="false" outlineLevel="0" collapsed="false">
      <c r="A8" s="1" t="s">
        <v>9</v>
      </c>
      <c r="B8" s="5"/>
      <c r="C8" s="19"/>
      <c r="D8" s="20"/>
      <c r="E8" s="20"/>
      <c r="F8" s="20"/>
      <c r="G8" s="20"/>
      <c r="H8" s="20"/>
      <c r="I8" s="20"/>
      <c r="J8" s="0"/>
      <c r="K8" s="20" t="str">
        <f aca="false">A3</f>
        <v>[:perustiedot :katuosoite-fi]</v>
      </c>
      <c r="L8" s="20"/>
      <c r="M8" s="20"/>
      <c r="N8" s="20"/>
      <c r="O8" s="20"/>
      <c r="P8" s="21"/>
      <c r="Q8" s="17"/>
      <c r="R8" s="6"/>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2.8" hidden="false" customHeight="false" outlineLevel="0" collapsed="false">
      <c r="A9" s="1" t="s">
        <v>10</v>
      </c>
      <c r="B9" s="5"/>
      <c r="C9" s="19"/>
      <c r="D9" s="20"/>
      <c r="E9" s="20"/>
      <c r="F9" s="20"/>
      <c r="G9" s="20"/>
      <c r="H9" s="20"/>
      <c r="I9" s="20"/>
      <c r="J9" s="0"/>
      <c r="K9" s="20" t="str">
        <f aca="false">A5</f>
        <v>#function[solita.etp.service.energiatodistus-pdf/fn--44497]</v>
      </c>
      <c r="L9" s="20"/>
      <c r="M9" s="20"/>
      <c r="N9" s="20"/>
      <c r="O9" s="20"/>
      <c r="P9" s="21"/>
      <c r="Q9" s="17"/>
      <c r="R9" s="6"/>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8" customFormat="true" ht="12.8" hidden="false" customHeight="false" outlineLevel="0" collapsed="false">
      <c r="A10" s="1" t="s">
        <v>11</v>
      </c>
      <c r="B10" s="5"/>
      <c r="C10" s="19"/>
      <c r="D10" s="20"/>
      <c r="E10" s="20"/>
      <c r="F10" s="20"/>
      <c r="G10" s="20"/>
      <c r="H10" s="20"/>
      <c r="I10" s="20"/>
      <c r="J10" s="20"/>
      <c r="K10" s="20"/>
      <c r="L10" s="20"/>
      <c r="M10" s="20"/>
      <c r="N10" s="20"/>
      <c r="O10" s="20"/>
      <c r="P10" s="21"/>
      <c r="Q10" s="17"/>
      <c r="R10" s="6"/>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8" customFormat="true" ht="12.8" hidden="false" customHeight="false" outlineLevel="0" collapsed="false">
      <c r="A11" s="1" t="s">
        <v>12</v>
      </c>
      <c r="B11" s="5"/>
      <c r="C11" s="19"/>
      <c r="D11" s="22"/>
      <c r="E11" s="22"/>
      <c r="F11" s="22"/>
      <c r="G11" s="22"/>
      <c r="H11" s="22"/>
      <c r="I11" s="22"/>
      <c r="J11" s="22"/>
      <c r="K11" s="22"/>
      <c r="L11" s="22"/>
      <c r="M11" s="22"/>
      <c r="N11" s="22"/>
      <c r="O11" s="22"/>
      <c r="P11" s="23"/>
      <c r="Q11" s="17"/>
      <c r="R11" s="6"/>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8" customFormat="true" ht="12.8" hidden="false" customHeight="false" outlineLevel="0" collapsed="false">
      <c r="A12" s="1" t="s">
        <v>13</v>
      </c>
      <c r="B12" s="5"/>
      <c r="C12" s="15"/>
      <c r="D12" s="24"/>
      <c r="E12" s="25" t="s">
        <v>14</v>
      </c>
      <c r="F12" s="24"/>
      <c r="I12" s="26"/>
      <c r="J12" s="0"/>
      <c r="K12" s="27" t="str">
        <f aca="false">A6</f>
        <v>[:perustiedot :rakennustunnus]</v>
      </c>
      <c r="L12" s="27"/>
      <c r="M12" s="27"/>
      <c r="N12" s="27"/>
      <c r="O12" s="27"/>
      <c r="P12" s="28"/>
      <c r="Q12" s="29"/>
      <c r="R12" s="6"/>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 t="s">
        <v>15</v>
      </c>
      <c r="B13" s="4"/>
      <c r="C13" s="15"/>
      <c r="D13" s="24"/>
      <c r="E13" s="30" t="s">
        <v>16</v>
      </c>
      <c r="F13" s="24"/>
      <c r="G13" s="18"/>
      <c r="H13" s="18"/>
      <c r="I13" s="26"/>
      <c r="J13" s="0"/>
      <c r="K13" s="27" t="str">
        <f aca="false">A7</f>
        <v>[:perustiedot :valmistumisvuosi]</v>
      </c>
      <c r="L13" s="27"/>
      <c r="M13" s="27"/>
      <c r="N13" s="27"/>
      <c r="O13" s="27"/>
      <c r="P13" s="28"/>
      <c r="Q13" s="31"/>
      <c r="R13" s="6"/>
    </row>
    <row r="14" customFormat="false" ht="12.75" hidden="false" customHeight="true" outlineLevel="0" collapsed="false">
      <c r="A14" s="1" t="s">
        <v>17</v>
      </c>
      <c r="B14" s="4"/>
      <c r="C14" s="15"/>
      <c r="D14" s="32"/>
      <c r="E14" s="33" t="s">
        <v>18</v>
      </c>
      <c r="F14" s="5"/>
      <c r="G14" s="5"/>
      <c r="H14" s="5"/>
      <c r="I14" s="5"/>
      <c r="J14" s="0"/>
      <c r="K14" s="27" t="str">
        <f aca="false">A8</f>
        <v>[:perustiedot :alakayttotarkoitus-fi]</v>
      </c>
      <c r="L14" s="34"/>
      <c r="M14" s="34"/>
      <c r="N14" s="34"/>
      <c r="O14" s="34"/>
      <c r="P14" s="14"/>
      <c r="Q14" s="17"/>
      <c r="R14" s="6"/>
    </row>
    <row r="15" customFormat="false" ht="12.8" hidden="false" customHeight="false" outlineLevel="0" collapsed="false">
      <c r="A15" s="1" t="s">
        <v>19</v>
      </c>
      <c r="B15" s="4"/>
      <c r="C15" s="35"/>
      <c r="D15" s="20"/>
      <c r="E15" s="20"/>
      <c r="F15" s="20"/>
      <c r="G15" s="20"/>
      <c r="H15" s="20"/>
      <c r="I15" s="20"/>
      <c r="J15" s="20"/>
      <c r="K15" s="20"/>
      <c r="L15" s="34"/>
      <c r="M15" s="34"/>
      <c r="N15" s="34"/>
      <c r="O15" s="34"/>
      <c r="P15" s="36"/>
      <c r="Q15" s="17"/>
      <c r="R15" s="6"/>
    </row>
    <row r="16" s="18" customFormat="true" ht="12.8" hidden="false" customHeight="false" outlineLevel="0" collapsed="false">
      <c r="A16" s="1" t="s">
        <v>20</v>
      </c>
      <c r="B16" s="5"/>
      <c r="C16" s="15"/>
      <c r="D16" s="24"/>
      <c r="E16" s="30" t="s">
        <v>21</v>
      </c>
      <c r="F16" s="24"/>
      <c r="I16" s="26"/>
      <c r="J16" s="0"/>
      <c r="K16" s="27" t="str">
        <f aca="false">A1</f>
        <v>[:id]</v>
      </c>
      <c r="L16" s="27"/>
      <c r="M16" s="27"/>
      <c r="N16" s="27"/>
      <c r="O16" s="27"/>
      <c r="P16" s="28"/>
      <c r="Q16" s="29"/>
      <c r="R16" s="6"/>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8" customFormat="true" ht="12.8" hidden="false" customHeight="false" outlineLevel="0" collapsed="false">
      <c r="A17" s="1" t="s">
        <v>22</v>
      </c>
      <c r="B17" s="5"/>
      <c r="C17" s="15"/>
      <c r="D17" s="24"/>
      <c r="E17" s="24"/>
      <c r="F17" s="24"/>
      <c r="I17" s="26"/>
      <c r="J17" s="27"/>
      <c r="K17" s="27"/>
      <c r="L17" s="27"/>
      <c r="M17" s="27"/>
      <c r="N17" s="27"/>
      <c r="O17" s="27"/>
      <c r="P17" s="28"/>
      <c r="Q17" s="29"/>
      <c r="R17" s="6"/>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 t="s">
        <v>23</v>
      </c>
      <c r="B18" s="5"/>
      <c r="C18" s="15"/>
      <c r="D18" s="24"/>
      <c r="E18" s="30" t="s">
        <v>24</v>
      </c>
      <c r="F18" s="24"/>
      <c r="G18" s="18"/>
      <c r="H18" s="18"/>
      <c r="I18" s="26"/>
      <c r="J18" s="27"/>
      <c r="K18" s="27"/>
      <c r="L18" s="27"/>
      <c r="M18" s="27"/>
      <c r="N18" s="27"/>
      <c r="O18" s="27"/>
      <c r="P18" s="28"/>
      <c r="Q18" s="29"/>
      <c r="R18" s="6"/>
    </row>
    <row r="19" customFormat="false" ht="12.8" hidden="false" customHeight="false" outlineLevel="0" collapsed="false">
      <c r="A19" s="1" t="s">
        <v>25</v>
      </c>
      <c r="B19" s="3"/>
      <c r="C19" s="37"/>
      <c r="D19" s="18"/>
      <c r="E19" s="38" t="str">
        <f aca="false">A10</f>
        <v>#function[solita.etp.service.energiatodistus-pdf/fn--44499]</v>
      </c>
      <c r="F19" s="18"/>
      <c r="G19" s="18"/>
      <c r="H19" s="18"/>
      <c r="I19" s="18"/>
      <c r="J19" s="18"/>
      <c r="K19" s="18"/>
      <c r="L19" s="18"/>
      <c r="M19" s="18"/>
      <c r="N19" s="18"/>
      <c r="O19" s="18"/>
      <c r="P19" s="29"/>
      <c r="Q19" s="29"/>
      <c r="R19" s="6"/>
    </row>
    <row r="20" customFormat="false" ht="12.8" hidden="false" customHeight="false" outlineLevel="0" collapsed="false">
      <c r="A20" s="1" t="s">
        <v>26</v>
      </c>
      <c r="B20" s="3"/>
      <c r="C20" s="37" t="s">
        <v>27</v>
      </c>
      <c r="D20" s="18"/>
      <c r="E20" s="38" t="str">
        <f aca="false">A12</f>
        <v>#function[solita.etp.service.energiatodistus-pdf/fn--44503]</v>
      </c>
      <c r="F20" s="18"/>
      <c r="G20" s="18"/>
      <c r="H20" s="18"/>
      <c r="I20" s="18"/>
      <c r="J20" s="18"/>
      <c r="K20" s="18"/>
      <c r="L20" s="18"/>
      <c r="M20" s="18"/>
      <c r="N20" s="18"/>
      <c r="O20" s="18"/>
      <c r="P20" s="29"/>
      <c r="Q20" s="29"/>
      <c r="R20" s="6"/>
    </row>
    <row r="21" customFormat="false" ht="12.8" hidden="false" customHeight="false" outlineLevel="0" collapsed="false">
      <c r="A21" s="1" t="s">
        <v>28</v>
      </c>
      <c r="B21" s="3"/>
      <c r="C21" s="39"/>
      <c r="D21" s="16"/>
      <c r="E21" s="16" t="str">
        <f aca="false">A14</f>
        <v>#function[solita.etp.service.energiatodistus-pdf/fn--44507]</v>
      </c>
      <c r="F21" s="16"/>
      <c r="G21" s="16"/>
      <c r="H21" s="16"/>
      <c r="I21" s="16"/>
      <c r="J21" s="16"/>
      <c r="K21" s="16"/>
      <c r="L21" s="16"/>
      <c r="M21" s="16"/>
      <c r="N21" s="5"/>
      <c r="O21" s="16"/>
      <c r="P21" s="40"/>
      <c r="Q21" s="40"/>
      <c r="R21" s="6"/>
    </row>
    <row r="22" customFormat="false" ht="12.8" hidden="false" customHeight="false" outlineLevel="0" collapsed="false">
      <c r="A22" s="1" t="s">
        <v>29</v>
      </c>
      <c r="B22" s="3"/>
      <c r="C22" s="39"/>
      <c r="D22" s="16"/>
      <c r="E22" s="16"/>
      <c r="F22" s="16"/>
      <c r="G22" s="16"/>
      <c r="H22" s="16"/>
      <c r="I22" s="16"/>
      <c r="J22" s="16"/>
      <c r="K22" s="16"/>
      <c r="L22" s="16"/>
      <c r="M22" s="16"/>
      <c r="N22" s="16"/>
      <c r="O22" s="16"/>
      <c r="P22" s="40"/>
      <c r="Q22" s="40"/>
      <c r="R22" s="6"/>
    </row>
    <row r="23" customFormat="false" ht="24.75" hidden="false" customHeight="true" outlineLevel="0" collapsed="false">
      <c r="B23" s="3"/>
      <c r="C23" s="14"/>
      <c r="D23" s="14"/>
      <c r="E23" s="14"/>
      <c r="F23" s="14"/>
      <c r="G23" s="41"/>
      <c r="H23" s="41"/>
      <c r="I23" s="41"/>
      <c r="J23" s="42"/>
      <c r="K23" s="42"/>
      <c r="L23" s="14"/>
      <c r="M23" s="14"/>
      <c r="N23" s="14"/>
      <c r="O23" s="14"/>
      <c r="P23" s="14"/>
      <c r="Q23" s="14"/>
      <c r="R23" s="6"/>
    </row>
    <row r="24" customFormat="false" ht="24.75" hidden="false" customHeight="true" outlineLevel="0" collapsed="false">
      <c r="B24" s="3"/>
      <c r="C24" s="14"/>
      <c r="D24" s="43"/>
      <c r="E24" s="44"/>
      <c r="F24" s="44"/>
      <c r="G24" s="45"/>
      <c r="H24" s="45"/>
      <c r="I24" s="45"/>
      <c r="J24" s="45"/>
      <c r="K24" s="45"/>
      <c r="L24" s="0"/>
      <c r="M24" s="46" t="s">
        <v>30</v>
      </c>
      <c r="N24" s="45"/>
      <c r="O24" s="47"/>
      <c r="P24" s="48"/>
      <c r="Q24" s="14"/>
      <c r="R24" s="6"/>
    </row>
    <row r="25" customFormat="false" ht="24.75" hidden="false" customHeight="true" outlineLevel="0" collapsed="false">
      <c r="B25" s="3"/>
      <c r="C25" s="14"/>
      <c r="D25" s="49"/>
      <c r="E25" s="49"/>
      <c r="F25" s="50"/>
      <c r="G25" s="50"/>
      <c r="H25" s="50"/>
      <c r="I25" s="50"/>
      <c r="J25" s="50"/>
      <c r="K25" s="50"/>
      <c r="L25" s="50"/>
      <c r="M25" s="50"/>
      <c r="N25" s="50"/>
      <c r="O25" s="4"/>
      <c r="P25" s="14"/>
      <c r="Q25" s="14"/>
      <c r="R25" s="6"/>
    </row>
    <row r="26" customFormat="false" ht="24.75" hidden="false" customHeight="true" outlineLevel="0" collapsed="false">
      <c r="B26" s="3"/>
      <c r="C26" s="14"/>
      <c r="D26" s="49"/>
      <c r="E26" s="49"/>
      <c r="F26" s="50"/>
      <c r="G26" s="50"/>
      <c r="H26" s="50"/>
      <c r="I26" s="50"/>
      <c r="J26" s="50"/>
      <c r="K26" s="50"/>
      <c r="L26" s="50"/>
      <c r="M26" s="50"/>
      <c r="N26" s="50"/>
      <c r="O26" s="4"/>
      <c r="P26" s="14"/>
      <c r="Q26" s="14"/>
      <c r="R26" s="6"/>
    </row>
    <row r="27" customFormat="false" ht="24.75" hidden="false" customHeight="true" outlineLevel="0" collapsed="false">
      <c r="B27" s="3"/>
      <c r="C27" s="14"/>
      <c r="D27" s="49"/>
      <c r="E27" s="49"/>
      <c r="F27" s="50"/>
      <c r="G27" s="50"/>
      <c r="H27" s="50"/>
      <c r="I27" s="50"/>
      <c r="J27" s="50"/>
      <c r="K27" s="50"/>
      <c r="L27" s="50"/>
      <c r="M27" s="50"/>
      <c r="N27" s="50"/>
      <c r="O27" s="4"/>
      <c r="P27" s="14"/>
      <c r="Q27" s="14"/>
      <c r="R27" s="6"/>
    </row>
    <row r="28" customFormat="false" ht="24.4" hidden="false" customHeight="true" outlineLevel="0" collapsed="false">
      <c r="B28" s="3"/>
      <c r="C28" s="14"/>
      <c r="D28" s="49"/>
      <c r="E28" s="49"/>
      <c r="F28" s="50"/>
      <c r="G28" s="50"/>
      <c r="H28" s="50"/>
      <c r="I28" s="50"/>
      <c r="J28" s="50"/>
      <c r="K28" s="50"/>
      <c r="L28" s="50"/>
      <c r="M28" s="50"/>
      <c r="N28" s="50"/>
      <c r="O28" s="4"/>
      <c r="P28" s="14"/>
      <c r="Q28" s="14"/>
      <c r="R28" s="6"/>
      <c r="S28" s="51"/>
    </row>
    <row r="29" customFormat="false" ht="24.4" hidden="false" customHeight="true" outlineLevel="0" collapsed="false">
      <c r="B29" s="3"/>
      <c r="C29" s="14"/>
      <c r="D29" s="49"/>
      <c r="E29" s="49"/>
      <c r="F29" s="50"/>
      <c r="G29" s="50"/>
      <c r="H29" s="50"/>
      <c r="I29" s="50"/>
      <c r="J29" s="50"/>
      <c r="K29" s="50"/>
      <c r="L29" s="50"/>
      <c r="M29" s="50"/>
      <c r="N29" s="50"/>
      <c r="O29" s="4"/>
      <c r="P29" s="14"/>
      <c r="Q29" s="14"/>
      <c r="R29" s="6"/>
    </row>
    <row r="30" customFormat="false" ht="24.4" hidden="false" customHeight="true" outlineLevel="0" collapsed="false">
      <c r="B30" s="3"/>
      <c r="C30" s="14"/>
      <c r="D30" s="49"/>
      <c r="E30" s="49"/>
      <c r="F30" s="50"/>
      <c r="G30" s="50"/>
      <c r="H30" s="50"/>
      <c r="I30" s="50"/>
      <c r="J30" s="50"/>
      <c r="K30" s="50"/>
      <c r="L30" s="50"/>
      <c r="M30" s="50"/>
      <c r="N30" s="50"/>
      <c r="O30" s="4"/>
      <c r="P30" s="14"/>
      <c r="Q30" s="14"/>
      <c r="R30" s="6"/>
    </row>
    <row r="31" s="55" customFormat="true" ht="24.4" hidden="false" customHeight="true" outlineLevel="0" collapsed="false">
      <c r="A31" s="1"/>
      <c r="B31" s="52"/>
      <c r="C31" s="14"/>
      <c r="D31" s="53"/>
      <c r="E31" s="53"/>
      <c r="F31" s="50"/>
      <c r="G31" s="50"/>
      <c r="H31" s="50"/>
      <c r="I31" s="50"/>
      <c r="J31" s="50"/>
      <c r="K31" s="50"/>
      <c r="L31" s="50"/>
      <c r="M31" s="50"/>
      <c r="N31" s="50"/>
      <c r="O31" s="4"/>
      <c r="P31" s="14"/>
      <c r="Q31" s="14"/>
      <c r="R31" s="54"/>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1"/>
      <c r="B32" s="52"/>
      <c r="C32" s="14"/>
      <c r="D32" s="43"/>
      <c r="E32" s="44"/>
      <c r="F32" s="56"/>
      <c r="G32" s="57"/>
      <c r="H32" s="57"/>
      <c r="I32" s="57"/>
      <c r="J32" s="57"/>
      <c r="K32" s="57"/>
      <c r="L32" s="57"/>
      <c r="M32" s="57"/>
      <c r="N32" s="57"/>
      <c r="O32" s="4"/>
      <c r="P32" s="14"/>
      <c r="Q32" s="14"/>
      <c r="R32" s="54"/>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1"/>
      <c r="B33" s="52"/>
      <c r="C33" s="14"/>
      <c r="D33" s="40"/>
      <c r="E33" s="14"/>
      <c r="F33" s="58"/>
      <c r="G33" s="59"/>
      <c r="H33" s="59"/>
      <c r="I33" s="59"/>
      <c r="J33" s="59"/>
      <c r="K33" s="59"/>
      <c r="L33" s="59"/>
      <c r="M33" s="59"/>
      <c r="N33" s="59"/>
      <c r="O33" s="14"/>
      <c r="P33" s="14"/>
      <c r="Q33" s="14"/>
      <c r="R33" s="54"/>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3"/>
      <c r="C34" s="14"/>
      <c r="D34" s="5"/>
      <c r="E34" s="4"/>
      <c r="F34" s="4"/>
      <c r="G34" s="4"/>
      <c r="H34" s="4"/>
      <c r="I34" s="4"/>
      <c r="J34" s="4"/>
      <c r="K34" s="4"/>
      <c r="L34" s="4"/>
      <c r="M34" s="4"/>
      <c r="N34" s="4"/>
      <c r="O34" s="4"/>
      <c r="P34" s="14"/>
      <c r="Q34" s="14"/>
      <c r="R34" s="6"/>
    </row>
    <row r="35" customFormat="false" ht="14.9" hidden="false" customHeight="true" outlineLevel="0" collapsed="false">
      <c r="B35" s="3"/>
      <c r="C35" s="60"/>
      <c r="D35" s="61"/>
      <c r="E35" s="62" t="s">
        <v>31</v>
      </c>
      <c r="F35" s="62"/>
      <c r="G35" s="62"/>
      <c r="H35" s="62"/>
      <c r="I35" s="62"/>
      <c r="J35" s="62"/>
      <c r="K35" s="62"/>
      <c r="L35" s="62"/>
      <c r="M35" s="63" t="s">
        <v>32</v>
      </c>
      <c r="N35" s="63"/>
      <c r="O35" s="63"/>
      <c r="P35" s="64"/>
      <c r="Q35" s="60"/>
      <c r="R35" s="6"/>
    </row>
    <row r="36" customFormat="false" ht="20.1" hidden="false" customHeight="true" outlineLevel="0" collapsed="false">
      <c r="B36" s="3"/>
      <c r="C36" s="60"/>
      <c r="D36" s="61"/>
      <c r="E36" s="62"/>
      <c r="F36" s="62"/>
      <c r="G36" s="62"/>
      <c r="H36" s="62"/>
      <c r="I36" s="62"/>
      <c r="J36" s="62"/>
      <c r="K36" s="62"/>
      <c r="L36" s="62"/>
      <c r="M36" s="65"/>
      <c r="N36" s="66" t="str">
        <f aca="false">A17</f>
        <v>[:tulokset :e-luku]</v>
      </c>
      <c r="O36" s="67"/>
      <c r="P36" s="64"/>
      <c r="Q36" s="60"/>
      <c r="R36" s="6"/>
    </row>
    <row r="37" customFormat="false" ht="12.85" hidden="false" customHeight="false" outlineLevel="0" collapsed="false">
      <c r="B37" s="3"/>
      <c r="C37" s="60"/>
      <c r="D37" s="61"/>
      <c r="E37" s="68" t="s">
        <v>33</v>
      </c>
      <c r="F37" s="68"/>
      <c r="G37" s="68"/>
      <c r="H37" s="68"/>
      <c r="I37" s="69"/>
      <c r="J37" s="69"/>
      <c r="K37" s="69"/>
      <c r="L37" s="67"/>
      <c r="M37" s="70" t="s">
        <v>34</v>
      </c>
      <c r="N37" s="71" t="str">
        <f aca="false">A18</f>
        <v>[:tulokset :e-luokka-info :raja-uusi-2018]</v>
      </c>
      <c r="O37" s="72"/>
      <c r="P37" s="64"/>
      <c r="Q37" s="60"/>
      <c r="R37" s="6"/>
    </row>
    <row r="38" customFormat="false" ht="12" hidden="false" customHeight="true" outlineLevel="0" collapsed="false">
      <c r="B38" s="3"/>
      <c r="C38" s="14"/>
      <c r="D38" s="16"/>
      <c r="E38" s="73"/>
      <c r="F38" s="73"/>
      <c r="G38" s="73"/>
      <c r="H38" s="73"/>
      <c r="I38" s="73"/>
      <c r="J38" s="73"/>
      <c r="K38" s="73"/>
      <c r="L38" s="73"/>
      <c r="M38" s="73"/>
      <c r="N38" s="73"/>
      <c r="O38" s="73"/>
      <c r="P38" s="14"/>
      <c r="Q38" s="14"/>
      <c r="R38" s="6"/>
    </row>
    <row r="39" customFormat="false" ht="12" hidden="false" customHeight="true" outlineLevel="0" collapsed="false">
      <c r="B39" s="3"/>
      <c r="C39" s="14"/>
      <c r="D39" s="14"/>
      <c r="E39" s="14"/>
      <c r="F39" s="14"/>
      <c r="G39" s="14"/>
      <c r="H39" s="14"/>
      <c r="I39" s="14"/>
      <c r="J39" s="14"/>
      <c r="K39" s="14"/>
      <c r="L39" s="14"/>
      <c r="M39" s="14"/>
      <c r="N39" s="14"/>
      <c r="O39" s="14"/>
      <c r="P39" s="14"/>
      <c r="Q39" s="14"/>
      <c r="R39" s="6"/>
    </row>
    <row r="40" customFormat="false" ht="6.4" hidden="false" customHeight="true" outlineLevel="0" collapsed="false">
      <c r="B40" s="3"/>
      <c r="C40" s="74"/>
      <c r="D40" s="75"/>
      <c r="E40" s="75"/>
      <c r="F40" s="75"/>
      <c r="G40" s="75"/>
      <c r="H40" s="75"/>
      <c r="I40" s="75"/>
      <c r="J40" s="75"/>
      <c r="K40" s="74"/>
      <c r="L40" s="74"/>
      <c r="M40" s="76"/>
      <c r="N40" s="76"/>
      <c r="O40" s="76"/>
      <c r="P40" s="76"/>
      <c r="Q40" s="76"/>
      <c r="R40" s="6"/>
    </row>
    <row r="41" customFormat="false" ht="12" hidden="false" customHeight="true" outlineLevel="0" collapsed="false">
      <c r="B41" s="3"/>
      <c r="C41" s="24" t="s">
        <v>35</v>
      </c>
      <c r="D41" s="4"/>
      <c r="E41" s="4"/>
      <c r="F41" s="4"/>
      <c r="G41" s="4"/>
      <c r="H41" s="4"/>
      <c r="I41" s="4"/>
      <c r="J41" s="4"/>
      <c r="K41" s="24" t="s">
        <v>36</v>
      </c>
      <c r="L41" s="24"/>
      <c r="M41" s="77"/>
      <c r="N41" s="77"/>
      <c r="O41" s="77"/>
      <c r="P41" s="77"/>
      <c r="Q41" s="77"/>
      <c r="R41" s="6"/>
    </row>
    <row r="42" customFormat="false" ht="12" hidden="false" customHeight="true" outlineLevel="0" collapsed="false">
      <c r="B42" s="3"/>
      <c r="C42" s="78" t="str">
        <f aca="false">A19</f>
        <v>[:laatija-fullname]</v>
      </c>
      <c r="D42" s="79"/>
      <c r="E42" s="79"/>
      <c r="F42" s="79"/>
      <c r="G42" s="79"/>
      <c r="H42" s="79"/>
      <c r="I42" s="79"/>
      <c r="J42" s="79"/>
      <c r="K42" s="78" t="str">
        <f aca="false">A20</f>
        <v>[:perustiedot :yritys :nimi]</v>
      </c>
      <c r="L42" s="24"/>
      <c r="M42" s="77"/>
      <c r="N42" s="77"/>
      <c r="O42" s="77"/>
      <c r="P42" s="77"/>
      <c r="Q42" s="77"/>
      <c r="R42" s="6"/>
    </row>
    <row r="43" customFormat="false" ht="16.25" hidden="false" customHeight="true" outlineLevel="0" collapsed="false">
      <c r="B43" s="3"/>
      <c r="C43" s="80"/>
      <c r="D43" s="80"/>
      <c r="E43" s="80"/>
      <c r="F43" s="80"/>
      <c r="G43" s="80"/>
      <c r="H43" s="80"/>
      <c r="I43" s="80"/>
      <c r="J43" s="80"/>
      <c r="K43" s="5"/>
      <c r="L43" s="20"/>
      <c r="M43" s="20"/>
      <c r="N43" s="20"/>
      <c r="O43" s="20"/>
      <c r="P43" s="20"/>
      <c r="Q43" s="20"/>
      <c r="R43" s="6"/>
    </row>
    <row r="44" customFormat="false" ht="16.9" hidden="false" customHeight="true" outlineLevel="0" collapsed="false">
      <c r="B44" s="3"/>
      <c r="C44" s="81" t="s">
        <v>37</v>
      </c>
      <c r="D44" s="81"/>
      <c r="E44" s="81"/>
      <c r="F44" s="81"/>
      <c r="G44" s="81"/>
      <c r="H44" s="81"/>
      <c r="I44" s="81"/>
      <c r="J44" s="81"/>
      <c r="K44" s="81"/>
      <c r="L44" s="81"/>
      <c r="M44" s="81"/>
      <c r="N44" s="81"/>
      <c r="O44" s="81"/>
      <c r="P44" s="81"/>
      <c r="Q44" s="81"/>
      <c r="R44" s="6"/>
    </row>
    <row r="45" customFormat="false" ht="9.45" hidden="false" customHeight="true" outlineLevel="0" collapsed="false">
      <c r="B45" s="3"/>
      <c r="C45" s="81"/>
      <c r="D45" s="81"/>
      <c r="E45" s="81"/>
      <c r="F45" s="82"/>
      <c r="G45" s="81"/>
      <c r="H45" s="81"/>
      <c r="I45" s="81"/>
      <c r="J45" s="81"/>
      <c r="K45" s="81"/>
      <c r="L45" s="81"/>
      <c r="M45" s="81"/>
      <c r="N45" s="81"/>
      <c r="O45" s="81"/>
      <c r="P45" s="81"/>
      <c r="Q45" s="81"/>
      <c r="R45" s="6"/>
    </row>
    <row r="46" customFormat="false" ht="9.45" hidden="false" customHeight="true" outlineLevel="0" collapsed="false">
      <c r="C46" s="81"/>
      <c r="D46" s="81"/>
      <c r="E46" s="81"/>
      <c r="F46" s="82"/>
      <c r="G46" s="81"/>
      <c r="H46" s="81"/>
      <c r="I46" s="81"/>
      <c r="J46" s="81"/>
      <c r="K46" s="81"/>
      <c r="L46" s="81"/>
      <c r="M46" s="81"/>
      <c r="N46" s="81"/>
      <c r="O46" s="81"/>
      <c r="P46" s="81"/>
      <c r="Q46" s="81"/>
      <c r="R46" s="83"/>
    </row>
    <row r="47" customFormat="false" ht="31.2" hidden="false" customHeight="true" outlineLevel="0" collapsed="false">
      <c r="C47" s="84"/>
      <c r="D47" s="84"/>
      <c r="E47" s="84"/>
      <c r="F47" s="84"/>
      <c r="G47" s="85"/>
      <c r="H47" s="85"/>
      <c r="I47" s="85"/>
      <c r="J47" s="85"/>
      <c r="K47" s="85"/>
      <c r="L47" s="85"/>
      <c r="M47" s="85"/>
      <c r="N47" s="85"/>
      <c r="O47" s="85"/>
      <c r="P47" s="85"/>
      <c r="Q47" s="85"/>
      <c r="R47" s="83"/>
    </row>
    <row r="48" customFormat="false" ht="19.35" hidden="false" customHeight="true" outlineLevel="0" collapsed="false">
      <c r="C48" s="86" t="s">
        <v>38</v>
      </c>
      <c r="D48" s="87"/>
      <c r="E48" s="87"/>
      <c r="F48" s="87"/>
      <c r="G48" s="87"/>
      <c r="H48" s="87"/>
      <c r="I48" s="87"/>
      <c r="J48" s="87"/>
      <c r="K48" s="87"/>
      <c r="L48" s="88" t="s">
        <v>39</v>
      </c>
      <c r="M48" s="89"/>
      <c r="N48" s="89"/>
      <c r="O48" s="89"/>
      <c r="P48" s="89"/>
      <c r="Q48" s="89"/>
      <c r="R48" s="83"/>
    </row>
    <row r="49" customFormat="false" ht="15.4" hidden="false" customHeight="true" outlineLevel="0" collapsed="false">
      <c r="C49" s="87"/>
      <c r="D49" s="87"/>
      <c r="E49" s="87"/>
      <c r="F49" s="87"/>
      <c r="G49" s="87"/>
      <c r="H49" s="87"/>
      <c r="I49" s="87"/>
      <c r="J49" s="87"/>
      <c r="K49" s="87"/>
      <c r="L49" s="90"/>
      <c r="M49" s="89"/>
      <c r="N49" s="89"/>
      <c r="O49" s="91"/>
      <c r="P49" s="91"/>
      <c r="Q49" s="89"/>
      <c r="R49" s="83"/>
    </row>
    <row r="50" customFormat="false" ht="20.65" hidden="false" customHeight="true" outlineLevel="0" collapsed="false">
      <c r="C50" s="92" t="str">
        <f aca="false">A21</f>
        <v>#function[solita.etp.service.energiatodistus-pdf/fn--44514]</v>
      </c>
      <c r="D50" s="92"/>
      <c r="E50" s="92"/>
      <c r="F50" s="92"/>
      <c r="G50" s="92"/>
      <c r="H50" s="92"/>
      <c r="I50" s="92"/>
      <c r="J50" s="93"/>
      <c r="K50" s="87"/>
      <c r="L50" s="94" t="str">
        <f aca="false">A22</f>
        <v>#function[solita.etp.service.energiatodistus-pdf/fn--44516]</v>
      </c>
      <c r="M50" s="94"/>
      <c r="N50" s="94"/>
      <c r="O50" s="95"/>
      <c r="P50" s="95"/>
      <c r="Q50" s="89"/>
      <c r="R50" s="83"/>
    </row>
    <row r="51" customFormat="false" ht="10.9" hidden="false" customHeight="true" outlineLevel="0" collapsed="false">
      <c r="B51" s="96"/>
      <c r="C51" s="87"/>
      <c r="D51" s="87"/>
      <c r="E51" s="87"/>
      <c r="F51" s="87"/>
      <c r="G51" s="87"/>
      <c r="H51" s="87"/>
      <c r="I51" s="87"/>
      <c r="J51" s="87"/>
      <c r="K51" s="87"/>
      <c r="L51" s="90"/>
      <c r="M51" s="89"/>
      <c r="N51" s="89"/>
      <c r="O51" s="89"/>
      <c r="P51" s="89"/>
      <c r="Q51" s="89"/>
      <c r="R51" s="6"/>
    </row>
    <row r="52" customFormat="false" ht="12.8" hidden="false" customHeight="false" outlineLevel="0" collapsed="false">
      <c r="K52" s="0"/>
      <c r="L52" s="0"/>
    </row>
  </sheetData>
  <mergeCells count="23">
    <mergeCell ref="C3:Q3"/>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7" width="25.92"/>
    <col collapsed="false" customWidth="true" hidden="false" outlineLevel="0" max="2" min="2" style="98" width="1.29"/>
    <col collapsed="false" customWidth="true" hidden="false" outlineLevel="0" max="3" min="3" style="98" width="17.29"/>
    <col collapsed="false" customWidth="true" hidden="false" outlineLevel="0" max="4" min="4" style="98" width="10.58"/>
    <col collapsed="false" customWidth="true" hidden="false" outlineLevel="0" max="5" min="5" style="98" width="2"/>
    <col collapsed="false" customWidth="true" hidden="false" outlineLevel="0" max="9" min="6" style="98" width="16.57"/>
    <col collapsed="false" customWidth="true" hidden="false" outlineLevel="0" max="10" min="10" style="98" width="2.31"/>
    <col collapsed="false" customWidth="true" hidden="false" outlineLevel="0" max="11" min="11" style="98" width="0.86"/>
    <col collapsed="false" customWidth="false" hidden="false" outlineLevel="0" max="14" min="12" style="98" width="9.13"/>
    <col collapsed="false" customWidth="true" hidden="false" outlineLevel="0" max="15" min="15" style="98" width="16.29"/>
    <col collapsed="false" customWidth="true" hidden="false" outlineLevel="0" max="17" min="16" style="98" width="15.29"/>
    <col collapsed="false" customWidth="true" hidden="false" outlineLevel="0" max="18" min="18" style="98" width="26.29"/>
    <col collapsed="false" customWidth="true" hidden="false" outlineLevel="0" max="19" min="19" style="98" width="16.14"/>
    <col collapsed="false" customWidth="true" hidden="false" outlineLevel="0" max="25" min="20" style="98" width="12.29"/>
    <col collapsed="false" customWidth="false" hidden="false" outlineLevel="0" max="1023" min="26" style="98" width="9.13"/>
  </cols>
  <sheetData>
    <row r="1" customFormat="false" ht="12.8" hidden="false" customHeight="false" outlineLevel="0" collapsed="false">
      <c r="A1" s="97" t="s">
        <v>0</v>
      </c>
      <c r="L1" s="0"/>
      <c r="M1" s="0"/>
      <c r="N1" s="0"/>
      <c r="O1" s="0"/>
      <c r="P1" s="0"/>
      <c r="Q1" s="0"/>
      <c r="R1" s="0"/>
      <c r="S1" s="0"/>
      <c r="T1" s="0"/>
      <c r="U1" s="0"/>
      <c r="V1" s="0"/>
      <c r="W1" s="0"/>
      <c r="X1" s="0"/>
      <c r="Y1" s="0"/>
      <c r="Z1" s="0"/>
      <c r="AA1" s="0"/>
    </row>
    <row r="2" customFormat="false" ht="27.75" hidden="false" customHeight="true" outlineLevel="0" collapsed="false">
      <c r="A2" s="97" t="s">
        <v>40</v>
      </c>
      <c r="B2" s="99"/>
      <c r="C2" s="100" t="s">
        <v>41</v>
      </c>
      <c r="D2" s="100"/>
      <c r="E2" s="100"/>
      <c r="F2" s="100"/>
      <c r="G2" s="100"/>
      <c r="H2" s="100"/>
      <c r="I2" s="100"/>
      <c r="J2" s="100"/>
      <c r="L2" s="0"/>
      <c r="M2" s="0"/>
      <c r="N2" s="0"/>
      <c r="O2" s="0"/>
      <c r="P2" s="0"/>
      <c r="Q2" s="0"/>
      <c r="R2" s="0"/>
      <c r="S2" s="0"/>
      <c r="T2" s="0"/>
      <c r="U2" s="0"/>
      <c r="V2" s="0"/>
      <c r="W2" s="0"/>
      <c r="X2" s="0"/>
      <c r="Y2" s="0"/>
      <c r="Z2" s="0"/>
      <c r="AA2" s="0"/>
    </row>
    <row r="3" customFormat="false" ht="21.75" hidden="false" customHeight="true" outlineLevel="0" collapsed="false">
      <c r="A3" s="97" t="s">
        <v>42</v>
      </c>
      <c r="B3" s="101"/>
      <c r="C3" s="102" t="s">
        <v>43</v>
      </c>
      <c r="D3" s="102"/>
      <c r="E3" s="103"/>
      <c r="F3" s="103"/>
      <c r="G3" s="103"/>
      <c r="H3" s="103"/>
      <c r="I3" s="103"/>
      <c r="J3" s="104"/>
      <c r="L3" s="0"/>
      <c r="M3" s="0"/>
      <c r="N3" s="0"/>
      <c r="O3" s="0"/>
      <c r="P3" s="0"/>
      <c r="Q3" s="0"/>
      <c r="R3" s="0"/>
      <c r="S3" s="0"/>
      <c r="T3" s="0"/>
      <c r="U3" s="0"/>
      <c r="V3" s="0"/>
      <c r="W3" s="0"/>
      <c r="X3" s="0"/>
      <c r="Y3" s="0"/>
      <c r="Z3" s="0"/>
      <c r="AA3" s="0"/>
    </row>
    <row r="4" customFormat="false" ht="12.8" hidden="false" customHeight="false" outlineLevel="0" collapsed="false">
      <c r="A4" s="97" t="s">
        <v>44</v>
      </c>
      <c r="B4" s="105"/>
      <c r="C4" s="5"/>
      <c r="D4" s="5"/>
      <c r="E4" s="5"/>
      <c r="F4" s="5"/>
      <c r="G4" s="5"/>
      <c r="H4" s="5"/>
      <c r="I4" s="5"/>
      <c r="J4" s="106"/>
      <c r="L4" s="0"/>
      <c r="M4" s="0"/>
      <c r="N4" s="0"/>
      <c r="O4" s="0"/>
      <c r="P4" s="0"/>
      <c r="Q4" s="0"/>
      <c r="R4" s="0"/>
      <c r="S4" s="0"/>
      <c r="T4" s="0"/>
      <c r="U4" s="0"/>
      <c r="V4" s="0"/>
      <c r="W4" s="0"/>
      <c r="X4" s="0"/>
      <c r="Y4" s="0"/>
      <c r="Z4" s="0"/>
      <c r="AA4" s="0"/>
    </row>
    <row r="5" customFormat="false" ht="12.75" hidden="false" customHeight="true" outlineLevel="0" collapsed="false">
      <c r="A5" s="97" t="s">
        <v>45</v>
      </c>
      <c r="B5" s="105"/>
      <c r="C5" s="16" t="s">
        <v>46</v>
      </c>
      <c r="D5" s="5"/>
      <c r="E5" s="5"/>
      <c r="F5" s="107" t="str">
        <f aca="false">A2</f>
        <v>#function[solita.etp.service.energiatodistus-pdf/fn--44518]</v>
      </c>
      <c r="G5" s="108"/>
      <c r="H5" s="5"/>
      <c r="I5" s="5"/>
      <c r="J5" s="106"/>
      <c r="L5" s="0"/>
      <c r="M5" s="0"/>
      <c r="N5" s="0"/>
      <c r="O5" s="0"/>
      <c r="P5" s="0"/>
      <c r="Q5" s="0"/>
      <c r="R5" s="0"/>
      <c r="S5" s="0"/>
      <c r="T5" s="0"/>
      <c r="U5" s="0"/>
      <c r="V5" s="0"/>
      <c r="W5" s="0"/>
      <c r="X5" s="0"/>
      <c r="Y5" s="0"/>
      <c r="Z5" s="0"/>
      <c r="AA5" s="0"/>
    </row>
    <row r="6" customFormat="false" ht="12.8" hidden="false" customHeight="false" outlineLevel="0" collapsed="false">
      <c r="A6" s="97" t="s">
        <v>47</v>
      </c>
      <c r="B6" s="105"/>
      <c r="C6" s="16" t="s">
        <v>48</v>
      </c>
      <c r="D6" s="5"/>
      <c r="E6" s="5"/>
      <c r="F6" s="109" t="str">
        <f aca="false">A3</f>
        <v>[:lahtotiedot :lammitys :kuvaus-fi]</v>
      </c>
      <c r="G6" s="109"/>
      <c r="H6" s="109"/>
      <c r="I6" s="109"/>
      <c r="J6" s="109"/>
      <c r="K6" s="5"/>
      <c r="L6" s="0"/>
      <c r="M6" s="0"/>
      <c r="N6" s="0"/>
      <c r="O6" s="0"/>
      <c r="P6" s="0"/>
      <c r="Q6" s="0"/>
      <c r="R6" s="0"/>
      <c r="S6" s="0"/>
      <c r="T6" s="0"/>
      <c r="U6" s="0"/>
      <c r="V6" s="0"/>
      <c r="W6" s="0"/>
      <c r="X6" s="0"/>
      <c r="Y6" s="0"/>
      <c r="Z6" s="0"/>
      <c r="AA6" s="0"/>
    </row>
    <row r="7" customFormat="false" ht="12.8" hidden="false" customHeight="false" outlineLevel="0" collapsed="false">
      <c r="A7" s="97" t="s">
        <v>49</v>
      </c>
      <c r="B7" s="105"/>
      <c r="C7" s="110" t="s">
        <v>50</v>
      </c>
      <c r="D7" s="111"/>
      <c r="E7" s="111"/>
      <c r="F7" s="112" t="str">
        <f aca="false">A5</f>
        <v>[:lahtotiedot :ilmanvaihto :kuvaus-fi]</v>
      </c>
      <c r="G7" s="112"/>
      <c r="H7" s="112"/>
      <c r="I7" s="112"/>
      <c r="J7" s="112"/>
      <c r="K7" s="113"/>
      <c r="L7" s="0"/>
      <c r="M7" s="0"/>
      <c r="N7" s="0"/>
      <c r="O7" s="0"/>
      <c r="P7" s="0"/>
      <c r="Q7" s="0"/>
      <c r="R7" s="0"/>
      <c r="S7" s="0"/>
      <c r="T7" s="0"/>
      <c r="U7" s="0"/>
      <c r="V7" s="0"/>
      <c r="W7" s="0"/>
      <c r="X7" s="0"/>
      <c r="Y7" s="0"/>
      <c r="Z7" s="0"/>
      <c r="AA7" s="0"/>
    </row>
    <row r="8" customFormat="false" ht="12.8" hidden="false" customHeight="false" outlineLevel="0" collapsed="false">
      <c r="A8" s="97" t="s">
        <v>51</v>
      </c>
      <c r="B8" s="114"/>
      <c r="C8" s="115"/>
      <c r="D8" s="115"/>
      <c r="E8" s="115"/>
      <c r="F8" s="115"/>
      <c r="G8" s="115"/>
      <c r="H8" s="115"/>
      <c r="I8" s="115"/>
      <c r="J8" s="116"/>
      <c r="L8" s="0"/>
      <c r="M8" s="0"/>
      <c r="N8" s="0"/>
      <c r="O8" s="0"/>
      <c r="P8" s="0"/>
      <c r="Q8" s="0"/>
      <c r="R8" s="0"/>
      <c r="S8" s="0"/>
      <c r="T8" s="0"/>
      <c r="U8" s="0"/>
      <c r="V8" s="0"/>
      <c r="W8" s="0"/>
      <c r="X8" s="0"/>
      <c r="Y8" s="0"/>
      <c r="Z8" s="0"/>
      <c r="AA8" s="0"/>
    </row>
    <row r="9" customFormat="false" ht="12.75" hidden="false" customHeight="true" outlineLevel="0" collapsed="false">
      <c r="A9" s="97" t="s">
        <v>52</v>
      </c>
      <c r="B9" s="99"/>
      <c r="C9" s="117" t="s">
        <v>53</v>
      </c>
      <c r="D9" s="117"/>
      <c r="E9" s="117"/>
      <c r="F9" s="118" t="s">
        <v>54</v>
      </c>
      <c r="G9" s="118"/>
      <c r="H9" s="119" t="s">
        <v>55</v>
      </c>
      <c r="I9" s="119" t="s">
        <v>56</v>
      </c>
      <c r="J9" s="119"/>
      <c r="L9" s="0"/>
      <c r="M9" s="0"/>
      <c r="N9" s="0"/>
      <c r="O9" s="0"/>
      <c r="P9" s="0"/>
      <c r="Q9" s="0"/>
      <c r="R9" s="0"/>
      <c r="S9" s="0"/>
      <c r="T9" s="0"/>
      <c r="U9" s="0"/>
      <c r="V9" s="0"/>
      <c r="W9" s="0"/>
      <c r="X9" s="0"/>
      <c r="Y9" s="0"/>
      <c r="Z9" s="0"/>
      <c r="AA9" s="0"/>
    </row>
    <row r="10" customFormat="false" ht="14.25" hidden="false" customHeight="true" outlineLevel="0" collapsed="false">
      <c r="A10" s="97" t="s">
        <v>57</v>
      </c>
      <c r="B10" s="105"/>
      <c r="C10" s="117"/>
      <c r="D10" s="117"/>
      <c r="E10" s="117"/>
      <c r="F10" s="118"/>
      <c r="G10" s="118"/>
      <c r="H10" s="119"/>
      <c r="I10" s="119"/>
      <c r="J10" s="119"/>
      <c r="L10" s="0"/>
      <c r="M10" s="0"/>
      <c r="N10" s="0"/>
      <c r="O10" s="0"/>
      <c r="P10" s="0"/>
      <c r="Q10" s="0"/>
      <c r="R10" s="0"/>
      <c r="S10" s="0"/>
      <c r="T10" s="0"/>
      <c r="U10" s="0"/>
      <c r="V10" s="0"/>
      <c r="W10" s="0"/>
      <c r="X10" s="0"/>
      <c r="Y10" s="0"/>
      <c r="Z10" s="0"/>
      <c r="AA10" s="0"/>
    </row>
    <row r="11" customFormat="false" ht="27.6" hidden="false" customHeight="true" outlineLevel="0" collapsed="false">
      <c r="A11" s="97" t="s">
        <v>58</v>
      </c>
      <c r="B11" s="114"/>
      <c r="C11" s="117"/>
      <c r="D11" s="117"/>
      <c r="E11" s="117"/>
      <c r="F11" s="118"/>
      <c r="G11" s="118"/>
      <c r="H11" s="119"/>
      <c r="I11" s="119"/>
      <c r="J11" s="119"/>
      <c r="L11" s="0"/>
      <c r="M11" s="0"/>
      <c r="N11" s="0"/>
      <c r="O11" s="0"/>
      <c r="P11" s="0"/>
      <c r="Q11" s="0"/>
      <c r="R11" s="0"/>
      <c r="S11" s="0"/>
      <c r="T11" s="0"/>
      <c r="U11" s="0"/>
      <c r="V11" s="0"/>
      <c r="W11" s="0"/>
      <c r="X11" s="0"/>
      <c r="Y11" s="0"/>
      <c r="Z11" s="0"/>
      <c r="AA11" s="0"/>
    </row>
    <row r="12" customFormat="false" ht="14.9" hidden="false" customHeight="false" outlineLevel="0" collapsed="false">
      <c r="A12" s="97" t="s">
        <v>59</v>
      </c>
      <c r="B12" s="105"/>
      <c r="C12" s="5"/>
      <c r="D12" s="5"/>
      <c r="E12" s="5"/>
      <c r="F12" s="120" t="s">
        <v>60</v>
      </c>
      <c r="G12" s="121" t="s">
        <v>61</v>
      </c>
      <c r="H12" s="122" t="s">
        <v>62</v>
      </c>
      <c r="I12" s="120" t="s">
        <v>63</v>
      </c>
      <c r="J12" s="120"/>
      <c r="L12" s="0"/>
      <c r="M12" s="0"/>
      <c r="N12" s="0"/>
      <c r="O12" s="0"/>
      <c r="P12" s="0"/>
      <c r="Q12" s="0"/>
      <c r="R12" s="0"/>
      <c r="S12" s="0"/>
      <c r="T12" s="0"/>
      <c r="U12" s="0"/>
      <c r="V12" s="0"/>
      <c r="W12" s="0"/>
      <c r="X12" s="0"/>
      <c r="Y12" s="0"/>
      <c r="Z12" s="0"/>
      <c r="AA12" s="0"/>
    </row>
    <row r="13" customFormat="false" ht="12.8" hidden="false" customHeight="false" outlineLevel="0" collapsed="false">
      <c r="A13" s="97" t="s">
        <v>64</v>
      </c>
      <c r="B13" s="105"/>
      <c r="C13" s="5"/>
      <c r="D13" s="5"/>
      <c r="E13" s="5"/>
      <c r="F13" s="123"/>
      <c r="G13" s="124"/>
      <c r="H13" s="125"/>
      <c r="I13" s="126"/>
      <c r="J13" s="126"/>
      <c r="L13" s="0"/>
      <c r="M13" s="0"/>
      <c r="N13" s="0"/>
      <c r="O13" s="0"/>
      <c r="P13" s="0"/>
      <c r="Q13" s="0"/>
      <c r="R13" s="0"/>
      <c r="S13" s="0"/>
      <c r="T13" s="0"/>
      <c r="U13" s="0"/>
      <c r="V13" s="0"/>
      <c r="W13" s="0"/>
      <c r="X13" s="0"/>
      <c r="Y13" s="0"/>
      <c r="Z13" s="0"/>
      <c r="AA13" s="0"/>
    </row>
    <row r="14" customFormat="false" ht="12.8" hidden="false" customHeight="true" outlineLevel="0" collapsed="false">
      <c r="A14" s="97" t="s">
        <v>65</v>
      </c>
      <c r="B14" s="105"/>
      <c r="C14" s="127" t="s">
        <v>66</v>
      </c>
      <c r="D14" s="127"/>
      <c r="E14" s="5"/>
      <c r="F14" s="128" t="str">
        <f aca="false">A7</f>
        <v>[:tulokset :kaytettavat-energiamuodot :kaukolampo]</v>
      </c>
      <c r="G14" s="128" t="str">
        <f aca="false">A8</f>
        <v>[:tulokset :kaytettavat-energiamuodot :kaukolampo-nettoala]</v>
      </c>
      <c r="H14" s="129" t="str">
        <f aca="false">A9</f>
        <v>[:tulokset :kaytettavat-energiamuodot :kaukolampo-kerroin]</v>
      </c>
      <c r="I14" s="126" t="str">
        <f aca="false">A10</f>
        <v>[:tulokset :kaytettavat-energiamuodot :kaukolampo-nettoala-kertoimella]</v>
      </c>
      <c r="J14" s="126"/>
      <c r="L14" s="0"/>
      <c r="M14" s="0"/>
      <c r="N14" s="0"/>
      <c r="O14" s="0"/>
      <c r="P14" s="0"/>
      <c r="Q14" s="0"/>
      <c r="R14" s="0"/>
      <c r="S14" s="0"/>
      <c r="T14" s="0"/>
      <c r="U14" s="0"/>
      <c r="V14" s="0"/>
      <c r="W14" s="0"/>
      <c r="X14" s="0"/>
      <c r="Y14" s="0"/>
      <c r="Z14" s="0"/>
      <c r="AA14" s="0"/>
    </row>
    <row r="15" customFormat="false" ht="12.75" hidden="false" customHeight="true" outlineLevel="0" collapsed="false">
      <c r="A15" s="97" t="s">
        <v>67</v>
      </c>
      <c r="B15" s="105"/>
      <c r="C15" s="127" t="s">
        <v>68</v>
      </c>
      <c r="D15" s="127"/>
      <c r="E15" s="5"/>
      <c r="F15" s="128" t="str">
        <f aca="false">A11</f>
        <v>[:tulokset :kaytettavat-energiamuodot :sahko]</v>
      </c>
      <c r="G15" s="128" t="str">
        <f aca="false">A12</f>
        <v>[:tulokset :kaytettavat-energiamuodot :sahko-nettoala]</v>
      </c>
      <c r="H15" s="129" t="str">
        <f aca="false">A13</f>
        <v>[:tulokset :kaytettavat-energiamuodot :sahko-kerroin]</v>
      </c>
      <c r="I15" s="126" t="str">
        <f aca="false">A14</f>
        <v>[:tulokset :kaytettavat-energiamuodot :sahko-nettoala-kertoimella]</v>
      </c>
      <c r="J15" s="126"/>
      <c r="L15" s="0"/>
      <c r="M15" s="0"/>
      <c r="N15" s="0"/>
      <c r="O15" s="0"/>
      <c r="P15" s="0"/>
      <c r="Q15" s="0"/>
      <c r="R15" s="0"/>
      <c r="S15" s="0"/>
      <c r="T15" s="0"/>
      <c r="U15" s="0"/>
      <c r="V15" s="0"/>
      <c r="W15" s="0"/>
      <c r="X15" s="0"/>
      <c r="Y15" s="0"/>
      <c r="Z15" s="0"/>
      <c r="AA15" s="0"/>
    </row>
    <row r="16" customFormat="false" ht="12.75" hidden="false" customHeight="true" outlineLevel="0" collapsed="false">
      <c r="A16" s="97" t="s">
        <v>69</v>
      </c>
      <c r="B16" s="105"/>
      <c r="C16" s="127" t="s">
        <v>70</v>
      </c>
      <c r="D16" s="127"/>
      <c r="E16" s="5"/>
      <c r="F16" s="128" t="str">
        <f aca="false">A15</f>
        <v>[:tulokset :kaytettavat-energiamuodot :uusiutuva-polttoaine]</v>
      </c>
      <c r="G16" s="128" t="str">
        <f aca="false">A16</f>
        <v>[:tulokset :kaytettavat-energiamuodot :uusiutuva-polttoaine-nettoala]</v>
      </c>
      <c r="H16" s="129" t="str">
        <f aca="false">A17</f>
        <v>[:tulokset :kaytettavat-energiamuodot :uusiutuva-polttoaine-kerroin]</v>
      </c>
      <c r="I16" s="126" t="str">
        <f aca="false">A18</f>
        <v>[:tulokset :kaytettavat-energiamuodot :uusiutuva-polttoaine-nettoala-kertoimella]</v>
      </c>
      <c r="J16" s="126"/>
      <c r="L16" s="0"/>
      <c r="M16" s="0"/>
      <c r="N16" s="0"/>
      <c r="O16" s="0"/>
      <c r="P16" s="0"/>
      <c r="Q16" s="0"/>
      <c r="R16" s="0"/>
      <c r="S16" s="0"/>
      <c r="T16" s="0"/>
      <c r="U16" s="0"/>
      <c r="V16" s="0"/>
      <c r="W16" s="0"/>
      <c r="X16" s="0"/>
      <c r="Y16" s="0"/>
      <c r="Z16" s="0"/>
      <c r="AA16" s="0"/>
    </row>
    <row r="17" customFormat="false" ht="12.75" hidden="false" customHeight="true" outlineLevel="0" collapsed="false">
      <c r="A17" s="97" t="s">
        <v>71</v>
      </c>
      <c r="B17" s="105"/>
      <c r="C17" s="127" t="s">
        <v>72</v>
      </c>
      <c r="D17" s="127"/>
      <c r="E17" s="5"/>
      <c r="F17" s="128" t="str">
        <f aca="false">A19</f>
        <v>[:tulokset :kaytettavat-energiamuodot :fossiilinen-polttoaine]</v>
      </c>
      <c r="G17" s="128" t="str">
        <f aca="false">A20</f>
        <v>[:tulokset :kaytettavat-energiamuodot :fossiilinen-polttoaine-nettoala]</v>
      </c>
      <c r="H17" s="129" t="str">
        <f aca="false">A21</f>
        <v>[:tulokset :kaytettavat-energiamuodot :fossiilinen-polttoaine-kerroin]</v>
      </c>
      <c r="I17" s="126" t="str">
        <f aca="false">A22</f>
        <v>[:tulokset :kaytettavat-energiamuodot :fossiilinen-polttoaine-nettoala-kertoimella]</v>
      </c>
      <c r="J17" s="126"/>
      <c r="L17" s="0"/>
      <c r="M17" s="0"/>
      <c r="N17" s="0"/>
      <c r="O17" s="0"/>
      <c r="P17" s="0"/>
      <c r="Q17" s="0"/>
      <c r="R17" s="0"/>
      <c r="S17" s="0"/>
      <c r="T17" s="0"/>
      <c r="U17" s="0"/>
      <c r="V17" s="0"/>
      <c r="W17" s="0"/>
      <c r="X17" s="0"/>
      <c r="Y17" s="0"/>
      <c r="Z17" s="0"/>
      <c r="AA17" s="0"/>
    </row>
    <row r="18" customFormat="false" ht="12.75" hidden="false" customHeight="true" outlineLevel="0" collapsed="false">
      <c r="A18" s="97" t="s">
        <v>73</v>
      </c>
      <c r="B18" s="105"/>
      <c r="C18" s="127" t="s">
        <v>74</v>
      </c>
      <c r="D18" s="127"/>
      <c r="E18" s="5"/>
      <c r="F18" s="128" t="str">
        <f aca="false">A23</f>
        <v>[:tulokset :kaytettavat-energiamuodot :kaukojaahdytys]</v>
      </c>
      <c r="G18" s="128" t="str">
        <f aca="false">A24</f>
        <v>[:tulokset :kaytettavat-energiamuodot :kaukojaahdytys-nettoala]</v>
      </c>
      <c r="H18" s="129" t="str">
        <f aca="false">A25</f>
        <v>[:tulokset :kaytettavat-energiamuodot :kaukojaahdytys-kerroin]</v>
      </c>
      <c r="I18" s="126" t="str">
        <f aca="false">A26</f>
        <v>[:tulokset :kaytettavat-energiamuodot :kaukojaahdytys-nettoala-kertoimella]</v>
      </c>
      <c r="J18" s="126"/>
      <c r="L18" s="0"/>
      <c r="M18" s="0"/>
      <c r="N18" s="0"/>
      <c r="O18" s="0"/>
      <c r="P18" s="0"/>
      <c r="Q18" s="0"/>
      <c r="R18" s="0"/>
      <c r="S18" s="0"/>
      <c r="T18" s="0"/>
      <c r="U18" s="0"/>
      <c r="V18" s="0"/>
      <c r="W18" s="0"/>
      <c r="X18" s="0"/>
      <c r="Y18" s="0"/>
      <c r="Z18" s="0"/>
      <c r="AA18" s="0"/>
    </row>
    <row r="19" customFormat="false" ht="12.75" hidden="false" customHeight="true" outlineLevel="0" collapsed="false">
      <c r="A19" s="97" t="s">
        <v>75</v>
      </c>
      <c r="B19" s="105"/>
      <c r="C19" s="127"/>
      <c r="D19" s="127"/>
      <c r="E19" s="5"/>
      <c r="F19" s="123"/>
      <c r="G19" s="130"/>
      <c r="H19" s="131"/>
      <c r="I19" s="126"/>
      <c r="J19" s="126"/>
      <c r="L19" s="0"/>
      <c r="M19" s="0"/>
      <c r="N19" s="0"/>
      <c r="O19" s="0"/>
      <c r="P19" s="0"/>
      <c r="Q19" s="0"/>
      <c r="R19" s="0"/>
      <c r="S19" s="0"/>
      <c r="T19" s="0"/>
      <c r="U19" s="0"/>
      <c r="V19" s="0"/>
      <c r="W19" s="0"/>
      <c r="X19" s="0"/>
      <c r="Y19" s="0"/>
      <c r="Z19" s="0"/>
      <c r="AA19" s="0"/>
    </row>
    <row r="20" customFormat="false" ht="18.4" hidden="false" customHeight="true" outlineLevel="0" collapsed="false">
      <c r="A20" s="97" t="s">
        <v>76</v>
      </c>
      <c r="B20" s="132"/>
      <c r="C20" s="133" t="s">
        <v>77</v>
      </c>
      <c r="D20" s="133"/>
      <c r="E20" s="133"/>
      <c r="F20" s="133"/>
      <c r="G20" s="133"/>
      <c r="H20" s="133"/>
      <c r="I20" s="134" t="str">
        <f aca="false">A42</f>
        <v>[:tulokset :e-luku]</v>
      </c>
      <c r="J20" s="134"/>
      <c r="L20" s="0"/>
      <c r="M20" s="0"/>
      <c r="N20" s="0"/>
      <c r="O20" s="0"/>
      <c r="P20" s="0"/>
      <c r="Q20" s="0"/>
      <c r="R20" s="0"/>
      <c r="S20" s="0"/>
      <c r="T20" s="0"/>
      <c r="U20" s="0"/>
      <c r="V20" s="0"/>
      <c r="W20" s="0"/>
      <c r="X20" s="0"/>
      <c r="Y20" s="0"/>
      <c r="Z20" s="0"/>
      <c r="AA20" s="0"/>
    </row>
    <row r="21" customFormat="false" ht="12.8" hidden="false" customHeight="false" outlineLevel="0" collapsed="false">
      <c r="A21" s="97" t="s">
        <v>78</v>
      </c>
      <c r="B21" s="101"/>
      <c r="C21" s="102" t="s">
        <v>79</v>
      </c>
      <c r="D21" s="102"/>
      <c r="E21" s="103"/>
      <c r="F21" s="103"/>
      <c r="G21" s="103"/>
      <c r="H21" s="103"/>
      <c r="I21" s="103"/>
      <c r="J21" s="104"/>
      <c r="L21" s="0"/>
      <c r="M21" s="0"/>
      <c r="N21" s="0"/>
      <c r="O21" s="0"/>
      <c r="P21" s="0"/>
      <c r="Q21" s="0"/>
      <c r="R21" s="0"/>
      <c r="S21" s="0"/>
      <c r="T21" s="0"/>
      <c r="U21" s="0"/>
      <c r="V21" s="0"/>
      <c r="W21" s="0"/>
      <c r="X21" s="0"/>
      <c r="Y21" s="0"/>
      <c r="Z21" s="0"/>
      <c r="AA21" s="0"/>
    </row>
    <row r="22" customFormat="false" ht="21.75" hidden="false" customHeight="true" outlineLevel="0" collapsed="false">
      <c r="A22" s="97" t="s">
        <v>80</v>
      </c>
      <c r="B22" s="105"/>
      <c r="C22" s="5"/>
      <c r="D22" s="5"/>
      <c r="E22" s="5"/>
      <c r="F22" s="5"/>
      <c r="G22" s="5"/>
      <c r="H22" s="5"/>
      <c r="I22" s="5"/>
      <c r="J22" s="106"/>
      <c r="L22" s="0"/>
      <c r="M22" s="0"/>
      <c r="N22" s="0"/>
      <c r="O22" s="0"/>
      <c r="P22" s="0"/>
      <c r="Q22" s="0"/>
      <c r="R22" s="0"/>
      <c r="S22" s="0"/>
      <c r="T22" s="0"/>
      <c r="U22" s="0"/>
      <c r="V22" s="0"/>
      <c r="W22" s="0"/>
      <c r="X22" s="0"/>
      <c r="Y22" s="0"/>
      <c r="Z22" s="0"/>
      <c r="AA22" s="0"/>
    </row>
    <row r="23" customFormat="false" ht="13.9" hidden="false" customHeight="true" outlineLevel="0" collapsed="false">
      <c r="A23" s="97" t="s">
        <v>81</v>
      </c>
      <c r="B23" s="105"/>
      <c r="C23" s="16" t="s">
        <v>82</v>
      </c>
      <c r="D23" s="16"/>
      <c r="E23" s="5"/>
      <c r="F23" s="5"/>
      <c r="G23" s="135" t="str">
        <f aca="false">A43</f>
        <v>[:tulokset :e-luokka-info :luokittelu :label-fi]</v>
      </c>
      <c r="H23" s="0"/>
      <c r="I23" s="0"/>
      <c r="J23" s="136"/>
      <c r="K23" s="137"/>
      <c r="L23" s="137"/>
      <c r="M23" s="137"/>
      <c r="N23" s="137"/>
      <c r="O23" s="0"/>
      <c r="P23" s="0"/>
      <c r="Q23" s="0"/>
      <c r="R23" s="0"/>
      <c r="S23" s="0"/>
      <c r="T23" s="0"/>
      <c r="U23" s="0"/>
      <c r="V23" s="0"/>
      <c r="W23" s="0"/>
      <c r="X23" s="0"/>
      <c r="Y23" s="0"/>
      <c r="Z23" s="0"/>
      <c r="AA23" s="0"/>
    </row>
    <row r="24" customFormat="false" ht="12.8" hidden="false" customHeight="false" outlineLevel="0" collapsed="false">
      <c r="A24" s="97" t="s">
        <v>83</v>
      </c>
      <c r="B24" s="105"/>
      <c r="C24" s="16"/>
      <c r="D24" s="138"/>
      <c r="E24" s="5"/>
      <c r="F24" s="5"/>
      <c r="G24" s="47"/>
      <c r="H24" s="47"/>
      <c r="I24" s="5"/>
      <c r="J24" s="136"/>
      <c r="L24" s="0"/>
      <c r="M24" s="0"/>
      <c r="N24" s="0"/>
      <c r="O24" s="0"/>
      <c r="P24" s="0"/>
      <c r="Q24" s="0"/>
      <c r="R24" s="0"/>
      <c r="S24" s="0"/>
      <c r="T24" s="0"/>
      <c r="U24" s="0"/>
      <c r="V24" s="0"/>
      <c r="W24" s="0"/>
      <c r="X24" s="0"/>
      <c r="Y24" s="0"/>
      <c r="Z24" s="0"/>
      <c r="AA24" s="0"/>
    </row>
    <row r="25" customFormat="false" ht="13.9" hidden="false" customHeight="true" outlineLevel="0" collapsed="false">
      <c r="A25" s="97" t="s">
        <v>84</v>
      </c>
      <c r="B25" s="105"/>
      <c r="C25" s="16" t="s">
        <v>85</v>
      </c>
      <c r="D25" s="16"/>
      <c r="E25" s="5"/>
      <c r="F25" s="5"/>
      <c r="G25" s="139" t="str">
        <f aca="false">A45</f>
        <v>#function[solita.etp.service.energiatodistus-pdf/fn--44520]</v>
      </c>
      <c r="H25" s="140" t="str">
        <f aca="false">A46</f>
        <v>#function[solita.etp.service.energiatodistus-pdf/fn--44523]</v>
      </c>
      <c r="I25" s="141" t="str">
        <f aca="false">A47</f>
        <v>#function[solita.etp.service.energiatodistus-pdf/fn--44526]</v>
      </c>
      <c r="J25" s="136"/>
      <c r="L25" s="0"/>
      <c r="M25" s="0"/>
      <c r="N25" s="0"/>
      <c r="O25" s="0"/>
      <c r="P25" s="0"/>
      <c r="Q25" s="0"/>
      <c r="R25" s="0"/>
      <c r="S25" s="0"/>
      <c r="T25" s="0"/>
      <c r="U25" s="0"/>
      <c r="V25" s="0"/>
      <c r="W25" s="0"/>
      <c r="X25" s="0"/>
      <c r="Y25" s="0"/>
      <c r="Z25" s="0"/>
      <c r="AA25" s="0"/>
    </row>
    <row r="26" customFormat="false" ht="12.8" hidden="false" customHeight="false" outlineLevel="0" collapsed="false">
      <c r="A26" s="97" t="s">
        <v>86</v>
      </c>
      <c r="B26" s="105"/>
      <c r="C26" s="16"/>
      <c r="D26" s="16"/>
      <c r="E26" s="5"/>
      <c r="F26" s="5"/>
      <c r="G26" s="142" t="str">
        <f aca="false">A48</f>
        <v>#function[solita.etp.service.energiatodistus-pdf/fn--44529]</v>
      </c>
      <c r="H26" s="143" t="str">
        <f aca="false">A49</f>
        <v>#function[solita.etp.service.energiatodistus-pdf/fn--44532]</v>
      </c>
      <c r="I26" s="144" t="str">
        <f aca="false">A50</f>
        <v>#function[solita.etp.service.energiatodistus-pdf/fn--44535]</v>
      </c>
      <c r="J26" s="136"/>
      <c r="L26" s="0"/>
      <c r="M26" s="0"/>
      <c r="N26" s="0"/>
      <c r="O26" s="0"/>
      <c r="P26" s="0"/>
      <c r="Q26" s="0"/>
      <c r="R26" s="0"/>
      <c r="S26" s="0"/>
      <c r="T26" s="0"/>
      <c r="U26" s="0"/>
      <c r="V26" s="0"/>
      <c r="W26" s="0"/>
      <c r="X26" s="0"/>
      <c r="Y26" s="0"/>
      <c r="Z26" s="0"/>
      <c r="AA26" s="0"/>
    </row>
    <row r="27" customFormat="false" ht="12.8" hidden="false" customHeight="false" outlineLevel="0" collapsed="false">
      <c r="A27" s="97" t="s">
        <v>87</v>
      </c>
      <c r="B27" s="105"/>
      <c r="C27" s="16"/>
      <c r="D27" s="16"/>
      <c r="E27" s="5"/>
      <c r="F27" s="5"/>
      <c r="G27" s="145" t="str">
        <f aca="false">A51</f>
        <v>#function[solita.etp.service.energiatodistus-pdf/fn--44538]</v>
      </c>
      <c r="H27" s="146"/>
      <c r="I27" s="146"/>
      <c r="J27" s="136"/>
      <c r="L27" s="0"/>
      <c r="M27" s="0"/>
      <c r="N27" s="0"/>
      <c r="O27" s="0"/>
      <c r="P27" s="0"/>
      <c r="Q27" s="0"/>
      <c r="R27" s="0"/>
      <c r="S27" s="0"/>
      <c r="T27" s="0"/>
      <c r="U27" s="0"/>
      <c r="V27" s="0"/>
      <c r="W27" s="0"/>
      <c r="X27" s="0"/>
      <c r="Y27" s="0"/>
      <c r="Z27" s="0"/>
      <c r="AA27" s="0"/>
    </row>
    <row r="28" customFormat="false" ht="15.95" hidden="false" customHeight="true" outlineLevel="0" collapsed="false">
      <c r="A28" s="97" t="s">
        <v>88</v>
      </c>
      <c r="B28" s="105"/>
      <c r="C28" s="16"/>
      <c r="D28" s="16"/>
      <c r="E28" s="5"/>
      <c r="F28" s="5"/>
      <c r="G28" s="147"/>
      <c r="H28" s="147"/>
      <c r="I28" s="147"/>
      <c r="J28" s="136"/>
      <c r="L28" s="0"/>
      <c r="M28" s="0"/>
      <c r="N28" s="0"/>
      <c r="O28" s="0"/>
      <c r="P28" s="0"/>
      <c r="Q28" s="0"/>
      <c r="R28" s="0"/>
      <c r="S28" s="0"/>
      <c r="T28" s="0"/>
      <c r="U28" s="0"/>
      <c r="V28" s="0"/>
      <c r="W28" s="0"/>
      <c r="X28" s="0"/>
      <c r="Y28" s="0"/>
      <c r="Z28" s="0"/>
      <c r="AA28" s="0"/>
    </row>
    <row r="29" customFormat="false" ht="15.95" hidden="false" customHeight="true" outlineLevel="0" collapsed="false">
      <c r="A29" s="97" t="s">
        <v>89</v>
      </c>
      <c r="B29" s="105"/>
      <c r="C29" s="16" t="s">
        <v>90</v>
      </c>
      <c r="D29" s="16"/>
      <c r="E29" s="5"/>
      <c r="F29" s="5"/>
      <c r="G29" s="148" t="str">
        <f aca="false">A52</f>
        <v>[:tulokset :e-luokka-info :e-luokka]</v>
      </c>
      <c r="H29" s="149"/>
      <c r="I29" s="149"/>
      <c r="J29" s="136"/>
      <c r="L29" s="0"/>
      <c r="M29" s="0"/>
      <c r="N29" s="0"/>
      <c r="O29" s="0"/>
      <c r="P29" s="0"/>
      <c r="Q29" s="0"/>
      <c r="R29" s="0"/>
      <c r="S29" s="0"/>
      <c r="T29" s="0"/>
      <c r="U29" s="0"/>
      <c r="V29" s="0"/>
      <c r="W29" s="0"/>
      <c r="X29" s="0"/>
      <c r="Y29" s="0"/>
      <c r="Z29" s="0"/>
      <c r="AA29" s="0"/>
    </row>
    <row r="30" customFormat="false" ht="15.95" hidden="false" customHeight="true" outlineLevel="0" collapsed="false">
      <c r="A30" s="97" t="s">
        <v>91</v>
      </c>
      <c r="B30" s="105"/>
      <c r="C30" s="138"/>
      <c r="D30" s="138"/>
      <c r="E30" s="5"/>
      <c r="F30" s="150"/>
      <c r="G30" s="150"/>
      <c r="H30" s="47"/>
      <c r="I30" s="5"/>
      <c r="J30" s="136"/>
      <c r="L30" s="0"/>
      <c r="M30" s="0"/>
      <c r="N30" s="0"/>
      <c r="O30" s="0"/>
      <c r="P30" s="0"/>
      <c r="Q30" s="0"/>
      <c r="R30" s="0"/>
      <c r="S30" s="0"/>
      <c r="T30" s="0"/>
      <c r="U30" s="0"/>
      <c r="V30" s="0"/>
      <c r="W30" s="0"/>
      <c r="X30" s="0"/>
      <c r="Y30" s="0"/>
      <c r="Z30" s="0"/>
      <c r="AA30" s="0"/>
    </row>
    <row r="31" customFormat="false" ht="12.75" hidden="false" customHeight="true" outlineLevel="0" collapsed="false">
      <c r="A31" s="97" t="s">
        <v>92</v>
      </c>
      <c r="B31" s="105"/>
      <c r="C31" s="151" t="s">
        <v>93</v>
      </c>
      <c r="D31" s="151"/>
      <c r="E31" s="151"/>
      <c r="F31" s="151"/>
      <c r="G31" s="151"/>
      <c r="H31" s="151"/>
      <c r="I31" s="151"/>
      <c r="J31" s="136"/>
      <c r="L31" s="0"/>
      <c r="M31" s="0"/>
      <c r="N31" s="0"/>
      <c r="O31" s="0"/>
      <c r="P31" s="0"/>
      <c r="Q31" s="0"/>
      <c r="R31" s="0"/>
      <c r="S31" s="0"/>
      <c r="T31" s="0"/>
      <c r="U31" s="0"/>
      <c r="V31" s="0"/>
      <c r="W31" s="0"/>
      <c r="X31" s="0"/>
      <c r="Y31" s="0"/>
      <c r="Z31" s="0"/>
      <c r="AA31" s="0"/>
    </row>
    <row r="32" customFormat="false" ht="12.75" hidden="false" customHeight="true" outlineLevel="0" collapsed="false">
      <c r="A32" s="97" t="s">
        <v>94</v>
      </c>
      <c r="B32" s="105"/>
      <c r="C32" s="151"/>
      <c r="D32" s="151"/>
      <c r="E32" s="151"/>
      <c r="F32" s="151"/>
      <c r="G32" s="151"/>
      <c r="H32" s="151"/>
      <c r="I32" s="151"/>
      <c r="J32" s="136"/>
      <c r="L32" s="0"/>
      <c r="M32" s="0"/>
      <c r="N32" s="0"/>
      <c r="O32" s="0"/>
      <c r="P32" s="0"/>
      <c r="Q32" s="0"/>
      <c r="R32" s="0"/>
      <c r="S32" s="0"/>
      <c r="T32" s="0"/>
      <c r="U32" s="0"/>
      <c r="V32" s="0"/>
      <c r="W32" s="0"/>
      <c r="X32" s="0"/>
      <c r="Y32" s="0"/>
      <c r="Z32" s="0"/>
      <c r="AA32" s="0"/>
    </row>
    <row r="33" customFormat="false" ht="12.75" hidden="false" customHeight="true" outlineLevel="0" collapsed="false">
      <c r="A33" s="97" t="s">
        <v>95</v>
      </c>
      <c r="B33" s="105"/>
      <c r="C33" s="151"/>
      <c r="D33" s="151"/>
      <c r="E33" s="151"/>
      <c r="F33" s="151"/>
      <c r="G33" s="151"/>
      <c r="H33" s="151"/>
      <c r="I33" s="151"/>
      <c r="J33" s="136"/>
      <c r="L33" s="0"/>
      <c r="M33" s="0"/>
      <c r="N33" s="0"/>
      <c r="O33" s="0"/>
      <c r="P33" s="0"/>
      <c r="Q33" s="0"/>
      <c r="R33" s="0"/>
      <c r="S33" s="0"/>
      <c r="T33" s="0"/>
      <c r="U33" s="0"/>
      <c r="V33" s="0"/>
      <c r="W33" s="0"/>
      <c r="X33" s="0"/>
      <c r="Y33" s="0"/>
      <c r="Z33" s="0"/>
      <c r="AA33" s="0"/>
    </row>
    <row r="34" customFormat="false" ht="17.65" hidden="false" customHeight="true" outlineLevel="0" collapsed="false">
      <c r="A34" s="97" t="s">
        <v>96</v>
      </c>
      <c r="B34" s="105"/>
      <c r="C34" s="151"/>
      <c r="D34" s="151"/>
      <c r="E34" s="151"/>
      <c r="F34" s="151"/>
      <c r="G34" s="151"/>
      <c r="H34" s="151"/>
      <c r="I34" s="151"/>
      <c r="J34" s="136"/>
      <c r="L34" s="0"/>
      <c r="M34" s="0"/>
      <c r="N34" s="0"/>
      <c r="O34" s="0"/>
      <c r="P34" s="0"/>
      <c r="Q34" s="0"/>
      <c r="R34" s="0"/>
      <c r="S34" s="0"/>
      <c r="T34" s="0"/>
      <c r="U34" s="0"/>
      <c r="V34" s="0"/>
      <c r="W34" s="0"/>
      <c r="X34" s="0"/>
      <c r="Y34" s="0"/>
      <c r="Z34" s="0"/>
      <c r="AA34" s="0"/>
    </row>
    <row r="35" customFormat="false" ht="12.75" hidden="false" customHeight="true" outlineLevel="0" collapsed="false">
      <c r="A35" s="97" t="s">
        <v>97</v>
      </c>
      <c r="B35" s="152"/>
      <c r="C35" s="153"/>
      <c r="D35" s="153"/>
      <c r="E35" s="153"/>
      <c r="F35" s="153"/>
      <c r="G35" s="153"/>
      <c r="H35" s="153"/>
      <c r="I35" s="154"/>
      <c r="J35" s="154"/>
      <c r="L35" s="0"/>
      <c r="M35" s="0"/>
      <c r="N35" s="0"/>
      <c r="O35" s="0"/>
      <c r="P35" s="0"/>
      <c r="Q35" s="0"/>
      <c r="R35" s="0"/>
      <c r="S35" s="0"/>
      <c r="T35" s="0"/>
      <c r="U35" s="0"/>
      <c r="V35" s="0"/>
      <c r="W35" s="0"/>
      <c r="X35" s="0"/>
      <c r="Y35" s="0"/>
      <c r="Z35" s="0"/>
      <c r="AA35" s="0"/>
    </row>
    <row r="36" customFormat="false" ht="18" hidden="false" customHeight="true" outlineLevel="0" collapsed="false">
      <c r="A36" s="97" t="s">
        <v>98</v>
      </c>
      <c r="B36" s="155"/>
      <c r="C36" s="156" t="s">
        <v>99</v>
      </c>
      <c r="D36" s="156"/>
      <c r="E36" s="156"/>
      <c r="F36" s="156"/>
      <c r="G36" s="156"/>
      <c r="H36" s="156"/>
      <c r="I36" s="156"/>
      <c r="J36" s="157"/>
      <c r="L36" s="0"/>
      <c r="M36" s="0"/>
      <c r="N36" s="0"/>
      <c r="O36" s="0"/>
      <c r="P36" s="0"/>
      <c r="Q36" s="0"/>
      <c r="R36" s="0"/>
      <c r="S36" s="0"/>
      <c r="T36" s="0"/>
      <c r="U36" s="0"/>
      <c r="V36" s="0"/>
      <c r="W36" s="0"/>
      <c r="X36" s="0"/>
      <c r="Y36" s="0"/>
      <c r="Z36" s="0"/>
      <c r="AA36" s="0"/>
    </row>
    <row r="37" customFormat="false" ht="21.4" hidden="false" customHeight="true" outlineLevel="0" collapsed="false">
      <c r="A37" s="97" t="s">
        <v>100</v>
      </c>
      <c r="B37" s="101"/>
      <c r="C37" s="102" t="s">
        <v>101</v>
      </c>
      <c r="D37" s="102"/>
      <c r="E37" s="103"/>
      <c r="F37" s="103"/>
      <c r="G37" s="103"/>
      <c r="H37" s="103"/>
      <c r="I37" s="103"/>
      <c r="J37" s="104"/>
      <c r="L37" s="0"/>
      <c r="M37" s="0"/>
      <c r="N37" s="0"/>
      <c r="O37" s="0"/>
      <c r="P37" s="0"/>
      <c r="Q37" s="0"/>
      <c r="R37" s="0"/>
      <c r="S37" s="0"/>
      <c r="T37" s="0"/>
      <c r="U37" s="0"/>
      <c r="V37" s="0"/>
      <c r="W37" s="0"/>
      <c r="X37" s="0"/>
      <c r="Y37" s="0"/>
      <c r="Z37" s="0"/>
      <c r="AA37" s="0"/>
    </row>
    <row r="38" customFormat="false" ht="21.6" hidden="false" customHeight="true" outlineLevel="0" collapsed="false">
      <c r="A38" s="0" t="s">
        <v>102</v>
      </c>
      <c r="B38" s="158"/>
      <c r="C38" s="159" t="str">
        <f aca="false">A53</f>
        <v>[:perustiedot :keskeiset-suositukset-fi]</v>
      </c>
      <c r="D38" s="159"/>
      <c r="E38" s="159"/>
      <c r="F38" s="159"/>
      <c r="G38" s="159"/>
      <c r="H38" s="159"/>
      <c r="I38" s="159"/>
      <c r="J38" s="159"/>
      <c r="L38" s="0"/>
      <c r="M38" s="0"/>
      <c r="N38" s="0"/>
      <c r="O38" s="0"/>
      <c r="P38" s="0"/>
      <c r="Q38" s="0"/>
      <c r="R38" s="0"/>
      <c r="S38" s="0"/>
      <c r="T38" s="0"/>
      <c r="U38" s="0"/>
      <c r="V38" s="0"/>
      <c r="W38" s="0"/>
      <c r="X38" s="0"/>
      <c r="Y38" s="0"/>
      <c r="Z38" s="0"/>
      <c r="AA38" s="0"/>
    </row>
    <row r="39" s="3" customFormat="true" ht="15" hidden="false" customHeight="true" outlineLevel="0" collapsed="false">
      <c r="A39" s="0" t="s">
        <v>103</v>
      </c>
      <c r="B39" s="105"/>
      <c r="C39" s="159"/>
      <c r="D39" s="159"/>
      <c r="E39" s="159"/>
      <c r="F39" s="159"/>
      <c r="G39" s="159"/>
      <c r="H39" s="159"/>
      <c r="I39" s="159"/>
      <c r="J39" s="159"/>
      <c r="L39" s="0"/>
      <c r="M39" s="0"/>
      <c r="N39" s="0"/>
      <c r="O39" s="0"/>
      <c r="P39" s="0"/>
      <c r="Q39" s="0"/>
      <c r="R39" s="0"/>
      <c r="S39" s="0"/>
      <c r="T39" s="0"/>
      <c r="U39" s="0"/>
      <c r="V39" s="0"/>
      <c r="W39" s="0"/>
      <c r="X39" s="0"/>
      <c r="Y39" s="0"/>
      <c r="Z39" s="0"/>
      <c r="AA39" s="0"/>
      <c r="AMJ39" s="0"/>
    </row>
    <row r="40" customFormat="false" ht="12.8" hidden="false" customHeight="false" outlineLevel="0" collapsed="false">
      <c r="A40" s="97" t="s">
        <v>104</v>
      </c>
      <c r="B40" s="105"/>
      <c r="C40" s="159"/>
      <c r="D40" s="159"/>
      <c r="E40" s="159"/>
      <c r="F40" s="159"/>
      <c r="G40" s="159"/>
      <c r="H40" s="159"/>
      <c r="I40" s="159"/>
      <c r="J40" s="159"/>
      <c r="L40" s="0"/>
      <c r="M40" s="0"/>
      <c r="N40" s="0"/>
      <c r="O40" s="0"/>
      <c r="P40" s="0"/>
      <c r="Q40" s="0"/>
      <c r="R40" s="0"/>
      <c r="S40" s="0"/>
      <c r="T40" s="0"/>
      <c r="U40" s="0"/>
      <c r="V40" s="0"/>
      <c r="W40" s="0"/>
      <c r="X40" s="0"/>
      <c r="Y40" s="0"/>
      <c r="Z40" s="0"/>
      <c r="AA40" s="0"/>
    </row>
    <row r="41" customFormat="false" ht="12.8" hidden="false" customHeight="false" outlineLevel="0" collapsed="false">
      <c r="A41" s="97" t="s">
        <v>105</v>
      </c>
      <c r="B41" s="105"/>
      <c r="C41" s="159"/>
      <c r="D41" s="159"/>
      <c r="E41" s="159"/>
      <c r="F41" s="159"/>
      <c r="G41" s="159"/>
      <c r="H41" s="159"/>
      <c r="I41" s="159"/>
      <c r="J41" s="159"/>
      <c r="L41" s="0"/>
      <c r="M41" s="0"/>
      <c r="N41" s="0"/>
      <c r="O41" s="0"/>
      <c r="P41" s="0"/>
      <c r="Q41" s="0"/>
      <c r="R41" s="0"/>
      <c r="S41" s="0"/>
      <c r="T41" s="0"/>
      <c r="U41" s="0"/>
      <c r="V41" s="0"/>
      <c r="W41" s="0"/>
      <c r="X41" s="0"/>
      <c r="Y41" s="0"/>
      <c r="Z41" s="0"/>
      <c r="AA41" s="0"/>
    </row>
    <row r="42" customFormat="false" ht="12.8" hidden="false" customHeight="false" outlineLevel="0" collapsed="false">
      <c r="A42" s="97" t="s">
        <v>22</v>
      </c>
      <c r="B42" s="105"/>
      <c r="C42" s="159"/>
      <c r="D42" s="159"/>
      <c r="E42" s="159"/>
      <c r="F42" s="159"/>
      <c r="G42" s="159"/>
      <c r="H42" s="159"/>
      <c r="I42" s="159"/>
      <c r="J42" s="159"/>
      <c r="L42" s="0"/>
      <c r="M42" s="0"/>
      <c r="N42" s="0"/>
      <c r="O42" s="0"/>
      <c r="P42" s="0"/>
      <c r="Q42" s="0"/>
      <c r="R42" s="0"/>
      <c r="S42" s="0"/>
      <c r="T42" s="0"/>
      <c r="U42" s="0"/>
      <c r="V42" s="0"/>
      <c r="W42" s="0"/>
      <c r="X42" s="0"/>
      <c r="Y42" s="0"/>
      <c r="Z42" s="0"/>
      <c r="AA42" s="0"/>
    </row>
    <row r="43" customFormat="false" ht="12.8" hidden="false" customHeight="false" outlineLevel="0" collapsed="false">
      <c r="A43" s="97" t="s">
        <v>106</v>
      </c>
      <c r="B43" s="105"/>
      <c r="C43" s="159"/>
      <c r="D43" s="159"/>
      <c r="E43" s="159"/>
      <c r="F43" s="159"/>
      <c r="G43" s="159"/>
      <c r="H43" s="159"/>
      <c r="I43" s="159"/>
      <c r="J43" s="159"/>
      <c r="L43" s="0"/>
      <c r="M43" s="0"/>
      <c r="N43" s="0"/>
      <c r="O43" s="0"/>
      <c r="P43" s="0"/>
      <c r="Q43" s="0"/>
      <c r="R43" s="0"/>
      <c r="S43" s="0"/>
      <c r="T43" s="0"/>
      <c r="U43" s="0"/>
      <c r="V43" s="0"/>
      <c r="W43" s="0"/>
      <c r="X43" s="0"/>
      <c r="Y43" s="0"/>
      <c r="Z43" s="0"/>
      <c r="AA43" s="0"/>
    </row>
    <row r="44" customFormat="false" ht="12.8" hidden="false" customHeight="false" outlineLevel="0" collapsed="false">
      <c r="A44" s="97" t="s">
        <v>107</v>
      </c>
      <c r="B44" s="105"/>
      <c r="C44" s="159"/>
      <c r="D44" s="159"/>
      <c r="E44" s="159"/>
      <c r="F44" s="159"/>
      <c r="G44" s="159"/>
      <c r="H44" s="159"/>
      <c r="I44" s="159"/>
      <c r="J44" s="159"/>
      <c r="L44" s="0"/>
      <c r="M44" s="0"/>
      <c r="N44" s="0"/>
      <c r="O44" s="0"/>
      <c r="P44" s="0"/>
      <c r="Q44" s="0"/>
      <c r="R44" s="0"/>
      <c r="S44" s="0"/>
      <c r="T44" s="0"/>
      <c r="U44" s="0"/>
      <c r="V44" s="0"/>
      <c r="W44" s="0"/>
      <c r="X44" s="0"/>
      <c r="Y44" s="0"/>
      <c r="Z44" s="0"/>
      <c r="AA44" s="0"/>
    </row>
    <row r="45" customFormat="false" ht="12.8" hidden="false" customHeight="false" outlineLevel="0" collapsed="false">
      <c r="A45" s="97" t="s">
        <v>108</v>
      </c>
      <c r="B45" s="105"/>
      <c r="C45" s="159"/>
      <c r="D45" s="159"/>
      <c r="E45" s="159"/>
      <c r="F45" s="159"/>
      <c r="G45" s="159"/>
      <c r="H45" s="159"/>
      <c r="I45" s="159"/>
      <c r="J45" s="159"/>
      <c r="L45" s="0"/>
      <c r="M45" s="0"/>
      <c r="N45" s="0"/>
      <c r="O45" s="0"/>
      <c r="P45" s="0"/>
      <c r="Q45" s="0"/>
      <c r="R45" s="0"/>
      <c r="S45" s="0"/>
      <c r="T45" s="0"/>
      <c r="U45" s="0"/>
      <c r="V45" s="0"/>
      <c r="W45" s="0"/>
      <c r="X45" s="0"/>
      <c r="Y45" s="0"/>
      <c r="Z45" s="0"/>
      <c r="AA45" s="0"/>
    </row>
    <row r="46" customFormat="false" ht="12.8" hidden="false" customHeight="false" outlineLevel="0" collapsed="false">
      <c r="A46" s="97" t="s">
        <v>109</v>
      </c>
      <c r="B46" s="105"/>
      <c r="C46" s="159"/>
      <c r="D46" s="159"/>
      <c r="E46" s="159"/>
      <c r="F46" s="159"/>
      <c r="G46" s="159"/>
      <c r="H46" s="159"/>
      <c r="I46" s="159"/>
      <c r="J46" s="159"/>
      <c r="L46" s="0"/>
      <c r="M46" s="0"/>
      <c r="N46" s="0"/>
      <c r="O46" s="0"/>
      <c r="P46" s="0"/>
      <c r="Q46" s="0"/>
      <c r="R46" s="0"/>
      <c r="S46" s="0"/>
      <c r="T46" s="0"/>
      <c r="U46" s="0"/>
      <c r="V46" s="0"/>
      <c r="W46" s="0"/>
      <c r="X46" s="0"/>
      <c r="Y46" s="0"/>
      <c r="Z46" s="0"/>
      <c r="AA46" s="0"/>
    </row>
    <row r="47" customFormat="false" ht="12.8" hidden="false" customHeight="false" outlineLevel="0" collapsed="false">
      <c r="A47" s="97" t="s">
        <v>110</v>
      </c>
      <c r="B47" s="105"/>
      <c r="C47" s="159"/>
      <c r="D47" s="159"/>
      <c r="E47" s="159"/>
      <c r="F47" s="159"/>
      <c r="G47" s="159"/>
      <c r="H47" s="159"/>
      <c r="I47" s="159"/>
      <c r="J47" s="159"/>
      <c r="L47" s="0"/>
      <c r="M47" s="0"/>
      <c r="N47" s="0"/>
      <c r="O47" s="0"/>
      <c r="P47" s="0"/>
      <c r="Q47" s="0"/>
      <c r="R47" s="0"/>
      <c r="S47" s="0"/>
      <c r="T47" s="0"/>
      <c r="U47" s="0"/>
      <c r="V47" s="0"/>
      <c r="W47" s="0"/>
      <c r="X47" s="0"/>
      <c r="Y47" s="0"/>
      <c r="Z47" s="0"/>
      <c r="AA47" s="0"/>
    </row>
    <row r="48" customFormat="false" ht="12.8" hidden="false" customHeight="false" outlineLevel="0" collapsed="false">
      <c r="A48" s="97" t="s">
        <v>111</v>
      </c>
      <c r="B48" s="105"/>
      <c r="C48" s="159"/>
      <c r="D48" s="159"/>
      <c r="E48" s="159"/>
      <c r="F48" s="159"/>
      <c r="G48" s="159"/>
      <c r="H48" s="159"/>
      <c r="I48" s="159"/>
      <c r="J48" s="159"/>
      <c r="L48" s="0"/>
      <c r="M48" s="0"/>
      <c r="N48" s="0"/>
      <c r="O48" s="0"/>
      <c r="P48" s="0"/>
      <c r="Q48" s="0"/>
      <c r="R48" s="0"/>
      <c r="S48" s="0"/>
      <c r="T48" s="0"/>
      <c r="U48" s="0"/>
      <c r="V48" s="0"/>
      <c r="W48" s="0"/>
      <c r="X48" s="0"/>
      <c r="Y48" s="0"/>
      <c r="Z48" s="0"/>
      <c r="AA48" s="0"/>
    </row>
    <row r="49" customFormat="false" ht="12.8" hidden="false" customHeight="false" outlineLevel="0" collapsed="false">
      <c r="A49" s="97" t="s">
        <v>112</v>
      </c>
      <c r="B49" s="105"/>
      <c r="C49" s="159"/>
      <c r="D49" s="159"/>
      <c r="E49" s="159"/>
      <c r="F49" s="159"/>
      <c r="G49" s="159"/>
      <c r="H49" s="159"/>
      <c r="I49" s="159"/>
      <c r="J49" s="159"/>
      <c r="L49" s="0"/>
      <c r="M49" s="0"/>
      <c r="N49" s="0"/>
      <c r="O49" s="0"/>
      <c r="P49" s="0"/>
      <c r="Q49" s="0"/>
      <c r="R49" s="0"/>
      <c r="S49" s="0"/>
      <c r="T49" s="0"/>
      <c r="U49" s="0"/>
      <c r="V49" s="0"/>
      <c r="W49" s="0"/>
      <c r="X49" s="0"/>
      <c r="Y49" s="0"/>
      <c r="Z49" s="0"/>
      <c r="AA49" s="0"/>
    </row>
    <row r="50" customFormat="false" ht="12.8" hidden="false" customHeight="false" outlineLevel="0" collapsed="false">
      <c r="A50" s="97" t="s">
        <v>113</v>
      </c>
      <c r="B50" s="105"/>
      <c r="C50" s="159"/>
      <c r="D50" s="159"/>
      <c r="E50" s="159"/>
      <c r="F50" s="159"/>
      <c r="G50" s="159"/>
      <c r="H50" s="159"/>
      <c r="I50" s="159"/>
      <c r="J50" s="159"/>
      <c r="L50" s="0"/>
      <c r="M50" s="0"/>
      <c r="N50" s="0"/>
      <c r="O50" s="0"/>
      <c r="P50" s="0"/>
      <c r="Q50" s="0"/>
      <c r="R50" s="0"/>
      <c r="S50" s="0"/>
      <c r="T50" s="0"/>
      <c r="U50" s="0"/>
      <c r="V50" s="0"/>
      <c r="W50" s="0"/>
      <c r="X50" s="0"/>
      <c r="Y50" s="0"/>
      <c r="Z50" s="0"/>
      <c r="AA50" s="0"/>
    </row>
    <row r="51" customFormat="false" ht="12.8" hidden="false" customHeight="false" outlineLevel="0" collapsed="false">
      <c r="A51" s="97" t="s">
        <v>114</v>
      </c>
      <c r="B51" s="105"/>
      <c r="C51" s="159"/>
      <c r="D51" s="159"/>
      <c r="E51" s="159"/>
      <c r="F51" s="159"/>
      <c r="G51" s="159"/>
      <c r="H51" s="159"/>
      <c r="I51" s="159"/>
      <c r="J51" s="159"/>
      <c r="L51" s="0"/>
      <c r="M51" s="0"/>
      <c r="N51" s="0"/>
      <c r="O51" s="0"/>
      <c r="P51" s="0"/>
      <c r="Q51" s="0"/>
      <c r="R51" s="0"/>
      <c r="S51" s="0"/>
      <c r="T51" s="0"/>
      <c r="U51" s="0"/>
      <c r="V51" s="0"/>
      <c r="W51" s="0"/>
      <c r="X51" s="0"/>
      <c r="Y51" s="0"/>
      <c r="Z51" s="0"/>
      <c r="AA51" s="0"/>
    </row>
    <row r="52" customFormat="false" ht="12.8" hidden="false" customHeight="false" outlineLevel="0" collapsed="false">
      <c r="A52" s="97" t="s">
        <v>115</v>
      </c>
      <c r="B52" s="105"/>
      <c r="C52" s="159"/>
      <c r="D52" s="159"/>
      <c r="E52" s="159"/>
      <c r="F52" s="159"/>
      <c r="G52" s="159"/>
      <c r="H52" s="159"/>
      <c r="I52" s="159"/>
      <c r="J52" s="159"/>
      <c r="L52" s="0"/>
      <c r="M52" s="0"/>
      <c r="N52" s="0"/>
      <c r="O52" s="0"/>
      <c r="P52" s="0"/>
      <c r="Q52" s="0"/>
      <c r="R52" s="0"/>
      <c r="S52" s="0"/>
      <c r="T52" s="0"/>
      <c r="U52" s="0"/>
      <c r="V52" s="0"/>
      <c r="W52" s="0"/>
      <c r="X52" s="0"/>
      <c r="Y52" s="0"/>
      <c r="Z52" s="0"/>
      <c r="AA52" s="0"/>
    </row>
    <row r="53" customFormat="false" ht="12.8" hidden="false" customHeight="false" outlineLevel="0" collapsed="false">
      <c r="A53" s="97" t="s">
        <v>116</v>
      </c>
      <c r="B53" s="105"/>
      <c r="C53" s="159"/>
      <c r="D53" s="159"/>
      <c r="E53" s="159"/>
      <c r="F53" s="159"/>
      <c r="G53" s="159"/>
      <c r="H53" s="159"/>
      <c r="I53" s="159"/>
      <c r="J53" s="159"/>
      <c r="L53" s="0"/>
      <c r="M53" s="0"/>
      <c r="N53" s="0"/>
      <c r="O53" s="0"/>
      <c r="P53" s="0"/>
      <c r="Q53" s="0"/>
      <c r="R53" s="0"/>
      <c r="S53" s="0"/>
      <c r="T53" s="0"/>
      <c r="U53" s="0"/>
      <c r="V53" s="0"/>
      <c r="W53" s="0"/>
      <c r="X53" s="0"/>
      <c r="Y53" s="0"/>
      <c r="Z53" s="0"/>
      <c r="AA53" s="0"/>
    </row>
    <row r="54" customFormat="false" ht="12.8" hidden="false" customHeight="false" outlineLevel="0" collapsed="false">
      <c r="A54" s="97" t="s">
        <v>117</v>
      </c>
      <c r="B54" s="105"/>
      <c r="C54" s="159"/>
      <c r="D54" s="159"/>
      <c r="E54" s="159"/>
      <c r="F54" s="159"/>
      <c r="G54" s="159"/>
      <c r="H54" s="159"/>
      <c r="I54" s="159"/>
      <c r="J54" s="159"/>
      <c r="L54" s="0"/>
      <c r="M54" s="0"/>
      <c r="N54" s="0"/>
      <c r="O54" s="0"/>
      <c r="P54" s="0"/>
      <c r="Q54" s="0"/>
      <c r="R54" s="0"/>
      <c r="S54" s="0"/>
      <c r="T54" s="0"/>
      <c r="U54" s="0"/>
      <c r="V54" s="0"/>
      <c r="W54" s="0"/>
      <c r="X54" s="0"/>
      <c r="Y54" s="0"/>
      <c r="Z54" s="0"/>
      <c r="AA54" s="0"/>
    </row>
    <row r="55" customFormat="false" ht="12.8" hidden="false" customHeight="false" outlineLevel="0" collapsed="false">
      <c r="B55" s="105"/>
      <c r="C55" s="159"/>
      <c r="D55" s="159"/>
      <c r="E55" s="159"/>
      <c r="F55" s="159"/>
      <c r="G55" s="159"/>
      <c r="H55" s="159"/>
      <c r="I55" s="159"/>
      <c r="J55" s="159"/>
      <c r="L55" s="0"/>
      <c r="M55" s="0"/>
      <c r="N55" s="0"/>
      <c r="O55" s="0"/>
      <c r="P55" s="0"/>
      <c r="Q55" s="0"/>
      <c r="R55" s="0"/>
      <c r="S55" s="0"/>
      <c r="T55" s="0"/>
      <c r="U55" s="0"/>
      <c r="V55" s="0"/>
      <c r="W55" s="0"/>
      <c r="X55" s="0"/>
      <c r="Y55" s="0"/>
      <c r="Z55" s="0"/>
      <c r="AA55" s="0"/>
    </row>
    <row r="56" customFormat="false" ht="12.8" hidden="false" customHeight="false" outlineLevel="0" collapsed="false">
      <c r="B56" s="158"/>
      <c r="C56" s="159"/>
      <c r="D56" s="159"/>
      <c r="E56" s="159"/>
      <c r="F56" s="159"/>
      <c r="G56" s="159"/>
      <c r="H56" s="159"/>
      <c r="I56" s="159"/>
      <c r="J56" s="159"/>
      <c r="L56" s="0"/>
      <c r="M56" s="0"/>
      <c r="N56" s="0"/>
      <c r="O56" s="0"/>
      <c r="P56" s="0"/>
      <c r="Q56" s="0"/>
      <c r="R56" s="0"/>
      <c r="S56" s="0"/>
      <c r="T56" s="0"/>
      <c r="U56" s="0"/>
      <c r="V56" s="0"/>
      <c r="W56" s="0"/>
      <c r="X56" s="0"/>
      <c r="Y56" s="0"/>
      <c r="Z56" s="0"/>
      <c r="AA56" s="0"/>
    </row>
    <row r="57" customFormat="false" ht="12.8" hidden="false" customHeight="true" outlineLevel="0" collapsed="false">
      <c r="B57" s="160" t="s">
        <v>118</v>
      </c>
      <c r="C57" s="160"/>
      <c r="D57" s="160"/>
      <c r="E57" s="160"/>
      <c r="F57" s="160"/>
      <c r="G57" s="160"/>
      <c r="H57" s="160"/>
      <c r="I57" s="160"/>
      <c r="J57" s="160"/>
      <c r="L57" s="0"/>
      <c r="M57" s="0"/>
      <c r="N57" s="0"/>
      <c r="O57" s="0"/>
      <c r="P57" s="0"/>
      <c r="Q57" s="0"/>
      <c r="R57" s="0"/>
      <c r="S57" s="0"/>
      <c r="T57" s="0"/>
      <c r="U57" s="0"/>
      <c r="V57" s="0"/>
      <c r="W57" s="0"/>
      <c r="X57" s="0"/>
      <c r="Y57" s="0"/>
      <c r="Z57" s="0"/>
      <c r="AA57" s="0"/>
    </row>
    <row r="58" customFormat="false" ht="17.25" hidden="false" customHeight="true" outlineLevel="0" collapsed="false">
      <c r="B58" s="161"/>
      <c r="C58" s="162" t="str">
        <f aca="false">"Todistustunnus: "&amp;A1&amp;", 2/8"</f>
        <v>Todistustunnus: [:id], 2/8</v>
      </c>
      <c r="D58" s="162"/>
      <c r="E58" s="162"/>
      <c r="F58" s="162"/>
      <c r="G58" s="162"/>
      <c r="H58" s="162"/>
      <c r="I58" s="162"/>
      <c r="J58" s="163"/>
      <c r="L58" s="0"/>
      <c r="M58" s="0"/>
      <c r="N58" s="0"/>
      <c r="O58" s="0"/>
      <c r="P58" s="0"/>
      <c r="Q58" s="0"/>
      <c r="R58" s="0"/>
      <c r="S58" s="0"/>
      <c r="T58" s="0"/>
      <c r="U58" s="0"/>
      <c r="V58" s="0"/>
      <c r="W58" s="0"/>
      <c r="X58" s="0"/>
      <c r="Y58" s="0"/>
      <c r="Z58" s="0"/>
      <c r="AA58" s="0"/>
    </row>
    <row r="59" customFormat="false" ht="15.4" hidden="false" customHeight="true" outlineLevel="0" collapsed="false">
      <c r="B59" s="164"/>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6"/>
      <c r="R61" s="6"/>
      <c r="S61" s="6"/>
      <c r="T61" s="6"/>
      <c r="U61" s="6"/>
      <c r="V61" s="6"/>
      <c r="W61" s="6"/>
      <c r="X61" s="6"/>
      <c r="Y61" s="6"/>
      <c r="Z61" s="6"/>
      <c r="AA61" s="6"/>
    </row>
    <row r="62" customFormat="false" ht="12.8" hidden="false" customHeight="false" outlineLevel="0" collapsed="false">
      <c r="Q62" s="6"/>
      <c r="R62" s="6"/>
      <c r="S62" s="6"/>
      <c r="T62" s="6"/>
      <c r="U62" s="6"/>
      <c r="V62" s="6"/>
      <c r="W62" s="6"/>
      <c r="X62" s="6"/>
      <c r="Y62" s="6"/>
      <c r="Z62" s="6"/>
      <c r="AA62" s="6"/>
    </row>
    <row r="63" customFormat="false" ht="12.8" hidden="false" customHeight="false" outlineLevel="0" collapsed="false">
      <c r="Q63" s="6"/>
      <c r="R63" s="6"/>
      <c r="S63" s="6"/>
      <c r="T63" s="6"/>
      <c r="U63" s="6"/>
      <c r="V63" s="6"/>
      <c r="W63" s="6"/>
      <c r="X63" s="6"/>
      <c r="Y63" s="6"/>
      <c r="Z63" s="6"/>
      <c r="AA63" s="6"/>
    </row>
    <row r="64" customFormat="false" ht="12.8" hidden="false" customHeight="false" outlineLevel="0" collapsed="false">
      <c r="O64" s="165"/>
    </row>
    <row r="65" customFormat="false" ht="12.8" hidden="false" customHeight="false" outlineLevel="0" collapsed="false">
      <c r="N65" s="165"/>
      <c r="O65" s="165"/>
      <c r="P65" s="165"/>
      <c r="Q65" s="165"/>
      <c r="R65" s="165"/>
      <c r="S65" s="165"/>
      <c r="T65" s="165"/>
      <c r="U65" s="165"/>
      <c r="V65" s="165"/>
      <c r="W65" s="165"/>
      <c r="X65" s="165"/>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AMJ9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4" activeCellId="0" sqref="D34"/>
    </sheetView>
  </sheetViews>
  <sheetFormatPr defaultColWidth="9.13671875" defaultRowHeight="12.8" zeroHeight="false" outlineLevelRow="0" outlineLevelCol="0"/>
  <cols>
    <col collapsed="false" customWidth="true" hidden="false" outlineLevel="0" max="1" min="1" style="166" width="25.92"/>
    <col collapsed="false" customWidth="true" hidden="false" outlineLevel="0" max="2" min="2" style="3" width="1.58"/>
    <col collapsed="false" customWidth="true" hidden="false" outlineLevel="0" max="3" min="3" style="3" width="36.31"/>
    <col collapsed="false" customWidth="true" hidden="false" outlineLevel="0" max="7" min="4" style="3" width="16.57"/>
    <col collapsed="false" customWidth="false" hidden="false" outlineLevel="0" max="986" min="8" style="3" width="9.13"/>
    <col collapsed="false" customWidth="true" hidden="false" outlineLevel="0" max="1024" min="987" style="0" width="11.52"/>
  </cols>
  <sheetData>
    <row r="1" customFormat="false" ht="12.8" hidden="false" customHeight="false" outlineLevel="0" collapsed="false">
      <c r="A1" s="166" t="s">
        <v>0</v>
      </c>
    </row>
    <row r="2" s="98" customFormat="true" ht="19.7" hidden="false" customHeight="false" outlineLevel="0" collapsed="false">
      <c r="A2" s="97" t="s">
        <v>9</v>
      </c>
      <c r="B2" s="167" t="s">
        <v>119</v>
      </c>
      <c r="C2" s="167"/>
      <c r="D2" s="167"/>
      <c r="E2" s="167"/>
      <c r="F2" s="167"/>
      <c r="G2" s="167"/>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168"/>
      <c r="C3" s="169" t="s">
        <v>120</v>
      </c>
      <c r="D3" s="170"/>
      <c r="E3" s="170"/>
      <c r="F3" s="170"/>
      <c r="G3" s="11"/>
    </row>
    <row r="4" customFormat="false" ht="12.8" hidden="false" customHeight="false" outlineLevel="0" collapsed="false">
      <c r="A4" s="166" t="s">
        <v>7</v>
      </c>
      <c r="B4" s="171"/>
      <c r="C4" s="172" t="s">
        <v>121</v>
      </c>
      <c r="D4" s="173" t="str">
        <f aca="false">A2</f>
        <v>[:perustiedot :alakayttotarkoitus-fi]</v>
      </c>
      <c r="E4" s="173"/>
      <c r="F4" s="173"/>
      <c r="G4" s="173"/>
      <c r="H4" s="137"/>
      <c r="I4" s="137"/>
      <c r="J4" s="137"/>
      <c r="K4" s="137"/>
      <c r="L4" s="137"/>
    </row>
    <row r="5" customFormat="false" ht="12.85" hidden="false" customHeight="false" outlineLevel="0" collapsed="false">
      <c r="A5" s="166" t="s">
        <v>122</v>
      </c>
      <c r="B5" s="171"/>
      <c r="C5" s="172" t="s">
        <v>123</v>
      </c>
      <c r="D5" s="0" t="str">
        <f aca="false">A4</f>
        <v>[:perustiedot :valmistumisvuosi]</v>
      </c>
      <c r="E5" s="172" t="s">
        <v>46</v>
      </c>
      <c r="F5" s="174" t="str">
        <f aca="false">A5</f>
        <v>[:lahtotiedot :lammitetty-nettoala]</v>
      </c>
      <c r="G5" s="175" t="s">
        <v>124</v>
      </c>
    </row>
    <row r="6" customFormat="false" ht="12.8" hidden="false" customHeight="false" outlineLevel="0" collapsed="false">
      <c r="A6" s="166" t="s">
        <v>125</v>
      </c>
      <c r="B6" s="176"/>
      <c r="C6" s="177" t="s">
        <v>126</v>
      </c>
      <c r="D6" s="178"/>
      <c r="E6" s="179"/>
      <c r="F6" s="179"/>
      <c r="G6" s="180"/>
    </row>
    <row r="7" customFormat="false" ht="20.1" hidden="false" customHeight="true" outlineLevel="0" collapsed="false">
      <c r="A7" s="166" t="s">
        <v>127</v>
      </c>
      <c r="B7" s="171"/>
      <c r="C7" s="172" t="s">
        <v>128</v>
      </c>
      <c r="D7" s="181" t="str">
        <f aca="false">A6</f>
        <v>[:lahtotiedot :rakennusvaippa :ilmanvuotoluku]</v>
      </c>
      <c r="E7" s="182" t="s">
        <v>129</v>
      </c>
      <c r="F7" s="183"/>
      <c r="G7" s="184"/>
    </row>
    <row r="8" customFormat="false" ht="12.8" hidden="false" customHeight="false" outlineLevel="0" collapsed="false">
      <c r="A8" s="166" t="s">
        <v>130</v>
      </c>
      <c r="B8" s="171"/>
      <c r="C8" s="185"/>
      <c r="D8" s="186" t="s">
        <v>131</v>
      </c>
      <c r="E8" s="186" t="s">
        <v>132</v>
      </c>
      <c r="F8" s="186" t="s">
        <v>133</v>
      </c>
      <c r="G8" s="187" t="s">
        <v>134</v>
      </c>
    </row>
    <row r="9" customFormat="false" ht="12.8" hidden="false" customHeight="false" outlineLevel="0" collapsed="false">
      <c r="A9" s="166" t="s">
        <v>135</v>
      </c>
      <c r="B9" s="171"/>
      <c r="C9" s="185"/>
      <c r="D9" s="188" t="s">
        <v>124</v>
      </c>
      <c r="E9" s="188" t="s">
        <v>136</v>
      </c>
      <c r="F9" s="188" t="s">
        <v>137</v>
      </c>
      <c r="G9" s="188" t="s">
        <v>138</v>
      </c>
    </row>
    <row r="10" customFormat="false" ht="12.85" hidden="false" customHeight="false" outlineLevel="0" collapsed="false">
      <c r="A10" s="166" t="s">
        <v>139</v>
      </c>
      <c r="B10" s="171"/>
      <c r="C10" s="175" t="s">
        <v>140</v>
      </c>
      <c r="D10" s="174" t="str">
        <f aca="false">A7</f>
        <v>[:lahtotiedot :rakennusvaippa :ulkoseinat :ala]</v>
      </c>
      <c r="E10" s="189" t="str">
        <f aca="false">A8</f>
        <v>[:lahtotiedot :rakennusvaippa :ulkoseinat :U]</v>
      </c>
      <c r="F10" s="190" t="str">
        <f aca="false">A9</f>
        <v>[:lahtotiedot :rakennusvaippa :ulkoseinat :UA]</v>
      </c>
      <c r="G10" s="191" t="str">
        <f aca="false">A10</f>
        <v>[:lahtotiedot :rakennusvaippa :ulkoseinat :osuus-lampohaviosta]</v>
      </c>
      <c r="H10" s="137"/>
      <c r="I10" s="137"/>
      <c r="J10" s="137"/>
      <c r="K10" s="137"/>
      <c r="L10" s="137"/>
      <c r="M10" s="137"/>
      <c r="N10" s="137"/>
    </row>
    <row r="11" customFormat="false" ht="12.85" hidden="false" customHeight="false" outlineLevel="0" collapsed="false">
      <c r="A11" s="166" t="s">
        <v>141</v>
      </c>
      <c r="B11" s="171"/>
      <c r="C11" s="175" t="s">
        <v>142</v>
      </c>
      <c r="D11" s="174" t="str">
        <f aca="false">A11</f>
        <v>[:lahtotiedot :rakennusvaippa :ylapohja :ala]</v>
      </c>
      <c r="E11" s="189" t="str">
        <f aca="false">A12</f>
        <v>[:lahtotiedot :rakennusvaippa :ylapohja :U]</v>
      </c>
      <c r="F11" s="190" t="str">
        <f aca="false">A13</f>
        <v>[:lahtotiedot :rakennusvaippa :ylapohja :UA]</v>
      </c>
      <c r="G11" s="191" t="str">
        <f aca="false">A14</f>
        <v>[:lahtotiedot :rakennusvaippa :ylapohja :osuus-lampohaviosta]</v>
      </c>
      <c r="H11" s="137"/>
      <c r="I11" s="137"/>
      <c r="J11" s="137"/>
      <c r="K11" s="137"/>
      <c r="L11" s="137"/>
      <c r="M11" s="137"/>
      <c r="N11" s="137"/>
    </row>
    <row r="12" customFormat="false" ht="12.85" hidden="false" customHeight="false" outlineLevel="0" collapsed="false">
      <c r="A12" s="166" t="s">
        <v>143</v>
      </c>
      <c r="B12" s="171"/>
      <c r="C12" s="175" t="s">
        <v>144</v>
      </c>
      <c r="D12" s="192" t="str">
        <f aca="false">A15</f>
        <v>[:lahtotiedot :rakennusvaippa :alapohja :ala]</v>
      </c>
      <c r="E12" s="193" t="str">
        <f aca="false">A16</f>
        <v>[:lahtotiedot :rakennusvaippa :alapohja :U]</v>
      </c>
      <c r="F12" s="193" t="str">
        <f aca="false">A17</f>
        <v>[:lahtotiedot :rakennusvaippa :alapohja :UA]</v>
      </c>
      <c r="G12" s="191" t="str">
        <f aca="false">A18</f>
        <v>[:lahtotiedot :rakennusvaippa :alapohja :osuus-lampohaviosta]</v>
      </c>
      <c r="H12" s="137"/>
      <c r="I12" s="137"/>
      <c r="J12" s="137"/>
      <c r="K12" s="137"/>
      <c r="L12" s="137"/>
      <c r="M12" s="137"/>
      <c r="N12" s="137"/>
    </row>
    <row r="13" customFormat="false" ht="12.85" hidden="false" customHeight="false" outlineLevel="0" collapsed="false">
      <c r="A13" s="166" t="s">
        <v>145</v>
      </c>
      <c r="B13" s="171"/>
      <c r="C13" s="175" t="s">
        <v>146</v>
      </c>
      <c r="D13" s="174" t="str">
        <f aca="false">A19</f>
        <v>[:lahtotiedot :rakennusvaippa :ikkunat :ala]</v>
      </c>
      <c r="E13" s="189" t="str">
        <f aca="false">A20</f>
        <v>[:lahtotiedot :rakennusvaippa :ikkunat :U]</v>
      </c>
      <c r="F13" s="190" t="str">
        <f aca="false">A21</f>
        <v>[:lahtotiedot :rakennusvaippa :ikkunat :UA]</v>
      </c>
      <c r="G13" s="191" t="str">
        <f aca="false">A22</f>
        <v>[:lahtotiedot :rakennusvaippa :ikkunat :osuus-lampohaviosta]</v>
      </c>
      <c r="H13" s="137"/>
      <c r="I13" s="137"/>
      <c r="J13" s="137"/>
      <c r="K13" s="137"/>
      <c r="L13" s="137"/>
      <c r="M13" s="137"/>
      <c r="N13" s="137"/>
    </row>
    <row r="14" customFormat="false" ht="12.85" hidden="false" customHeight="false" outlineLevel="0" collapsed="false">
      <c r="A14" s="166" t="s">
        <v>147</v>
      </c>
      <c r="B14" s="171"/>
      <c r="C14" s="175" t="s">
        <v>148</v>
      </c>
      <c r="D14" s="174" t="str">
        <f aca="false">A23</f>
        <v>[:lahtotiedot :rakennusvaippa :ulkoovet :ala]</v>
      </c>
      <c r="E14" s="189" t="str">
        <f aca="false">A24</f>
        <v>[:lahtotiedot :rakennusvaippa :ulkoovet :U]</v>
      </c>
      <c r="F14" s="190" t="str">
        <f aca="false">A25</f>
        <v>[:lahtotiedot :rakennusvaippa :ulkoovet :UA]</v>
      </c>
      <c r="G14" s="191" t="str">
        <f aca="false">A26</f>
        <v>[:lahtotiedot :rakennusvaippa :ulkoovet :osuus-lampohaviosta]</v>
      </c>
      <c r="H14" s="137"/>
      <c r="I14" s="137"/>
      <c r="J14" s="137"/>
      <c r="K14" s="137"/>
      <c r="L14" s="137"/>
      <c r="M14" s="137"/>
      <c r="N14" s="137"/>
    </row>
    <row r="15" customFormat="false" ht="12.85" hidden="false" customHeight="false" outlineLevel="0" collapsed="false">
      <c r="A15" s="166" t="s">
        <v>149</v>
      </c>
      <c r="B15" s="171"/>
      <c r="C15" s="175" t="s">
        <v>150</v>
      </c>
      <c r="D15" s="194" t="s">
        <v>62</v>
      </c>
      <c r="E15" s="195" t="s">
        <v>62</v>
      </c>
      <c r="F15" s="190" t="str">
        <f aca="false">A27</f>
        <v>[:lahtotiedot :rakennusvaippa :kylmasillat-UA]</v>
      </c>
      <c r="G15" s="191" t="str">
        <f aca="false">A28</f>
        <v>[:lahtotiedot :rakennusvaippa :kylmasillat-osuus-lampohaviosta]</v>
      </c>
      <c r="H15" s="137"/>
      <c r="I15" s="137"/>
      <c r="J15" s="137"/>
      <c r="K15" s="137"/>
      <c r="L15" s="137"/>
      <c r="M15" s="137"/>
      <c r="N15" s="137"/>
    </row>
    <row r="16" customFormat="false" ht="12.8" hidden="false" customHeight="false" outlineLevel="0" collapsed="false">
      <c r="A16" s="166" t="s">
        <v>151</v>
      </c>
      <c r="B16" s="176"/>
      <c r="C16" s="177" t="s">
        <v>152</v>
      </c>
      <c r="D16" s="178"/>
      <c r="E16" s="179"/>
      <c r="F16" s="179"/>
      <c r="G16" s="180"/>
    </row>
    <row r="17" customFormat="false" ht="14.9" hidden="false" customHeight="false" outlineLevel="0" collapsed="false">
      <c r="A17" s="166" t="s">
        <v>153</v>
      </c>
      <c r="B17" s="171"/>
      <c r="C17" s="185"/>
      <c r="D17" s="196" t="s">
        <v>131</v>
      </c>
      <c r="E17" s="196" t="s">
        <v>132</v>
      </c>
      <c r="F17" s="197" t="s">
        <v>154</v>
      </c>
      <c r="G17" s="198"/>
    </row>
    <row r="18" customFormat="false" ht="12.8" hidden="false" customHeight="false" outlineLevel="0" collapsed="false">
      <c r="A18" s="166" t="s">
        <v>155</v>
      </c>
      <c r="B18" s="171"/>
      <c r="C18" s="185"/>
      <c r="D18" s="188" t="s">
        <v>124</v>
      </c>
      <c r="E18" s="188" t="s">
        <v>136</v>
      </c>
      <c r="F18" s="199" t="s">
        <v>62</v>
      </c>
      <c r="G18" s="198"/>
    </row>
    <row r="19" customFormat="false" ht="12.8" hidden="false" customHeight="false" outlineLevel="0" collapsed="false">
      <c r="A19" s="166" t="s">
        <v>156</v>
      </c>
      <c r="B19" s="171"/>
      <c r="C19" s="172" t="s">
        <v>157</v>
      </c>
      <c r="D19" s="190" t="str">
        <f aca="false">A29</f>
        <v>[:lahtotiedot :ikkunat :pohjoinen :ala]</v>
      </c>
      <c r="E19" s="189" t="str">
        <f aca="false">A30</f>
        <v>[:lahtotiedot :ikkunat :pohjoinen :U]</v>
      </c>
      <c r="F19" s="200" t="str">
        <f aca="false">A31</f>
        <v>[:lahtotiedot :ikkunat :pohjoinen :g-ks]</v>
      </c>
      <c r="G19" s="198"/>
    </row>
    <row r="20" customFormat="false" ht="12.8" hidden="false" customHeight="false" outlineLevel="0" collapsed="false">
      <c r="A20" s="166" t="s">
        <v>158</v>
      </c>
      <c r="B20" s="171"/>
      <c r="C20" s="172" t="s">
        <v>159</v>
      </c>
      <c r="D20" s="190" t="str">
        <f aca="false">A32</f>
        <v>[:lahtotiedot :ikkunat :koillinen :ala]</v>
      </c>
      <c r="E20" s="190" t="str">
        <f aca="false">A33</f>
        <v>[:lahtotiedot :ikkunat :koillinen :U]</v>
      </c>
      <c r="F20" s="200" t="str">
        <f aca="false">A34</f>
        <v>[:lahtotiedot :ikkunat :koillinen :g-ks]</v>
      </c>
      <c r="G20" s="198"/>
    </row>
    <row r="21" customFormat="false" ht="12.8" hidden="false" customHeight="false" outlineLevel="0" collapsed="false">
      <c r="A21" s="166" t="s">
        <v>160</v>
      </c>
      <c r="B21" s="171"/>
      <c r="C21" s="172" t="s">
        <v>161</v>
      </c>
      <c r="D21" s="190" t="str">
        <f aca="false">A35</f>
        <v>[:lahtotiedot :ikkunat :ita :ala]</v>
      </c>
      <c r="E21" s="189" t="str">
        <f aca="false">A36</f>
        <v>[:lahtotiedot :ikkunat :ita :U]</v>
      </c>
      <c r="F21" s="200" t="str">
        <f aca="false">A37</f>
        <v>[:lahtotiedot :ikkunat :ita :g-ks]</v>
      </c>
      <c r="G21" s="198"/>
    </row>
    <row r="22" customFormat="false" ht="12.8" hidden="false" customHeight="false" outlineLevel="0" collapsed="false">
      <c r="A22" s="166" t="s">
        <v>162</v>
      </c>
      <c r="B22" s="171"/>
      <c r="C22" s="172" t="s">
        <v>163</v>
      </c>
      <c r="D22" s="190" t="str">
        <f aca="false">A38</f>
        <v>[:lahtotiedot :ikkunat :kaakko :ala]</v>
      </c>
      <c r="E22" s="189" t="str">
        <f aca="false">A39</f>
        <v>[:lahtotiedot :ikkunat :kaakko :U]</v>
      </c>
      <c r="F22" s="200" t="str">
        <f aca="false">A40</f>
        <v>[:lahtotiedot :ikkunat :kaakko :g-ks]</v>
      </c>
      <c r="G22" s="198"/>
    </row>
    <row r="23" customFormat="false" ht="12.8" hidden="false" customHeight="false" outlineLevel="0" collapsed="false">
      <c r="A23" s="166" t="s">
        <v>164</v>
      </c>
      <c r="B23" s="171"/>
      <c r="C23" s="172" t="s">
        <v>165</v>
      </c>
      <c r="D23" s="190" t="str">
        <f aca="false">A41</f>
        <v>[:lahtotiedot :ikkunat :etela :ala]</v>
      </c>
      <c r="E23" s="189" t="str">
        <f aca="false">A42</f>
        <v>[:lahtotiedot :ikkunat :etela :U]</v>
      </c>
      <c r="F23" s="200" t="str">
        <f aca="false">A43</f>
        <v>[:lahtotiedot :ikkunat :etela :g-ks]</v>
      </c>
      <c r="G23" s="198"/>
    </row>
    <row r="24" customFormat="false" ht="12.8" hidden="false" customHeight="false" outlineLevel="0" collapsed="false">
      <c r="A24" s="166" t="s">
        <v>166</v>
      </c>
      <c r="B24" s="171"/>
      <c r="C24" s="172" t="s">
        <v>167</v>
      </c>
      <c r="D24" s="190" t="str">
        <f aca="false">A44</f>
        <v>[:lahtotiedot :ikkunat :lounas :ala]</v>
      </c>
      <c r="E24" s="189" t="str">
        <f aca="false">A45</f>
        <v>[:lahtotiedot :ikkunat :lounas :U]</v>
      </c>
      <c r="F24" s="200" t="str">
        <f aca="false">A46</f>
        <v>[:lahtotiedot :ikkunat :lounas :g-ks]</v>
      </c>
      <c r="G24" s="198"/>
    </row>
    <row r="25" customFormat="false" ht="12.8" hidden="false" customHeight="false" outlineLevel="0" collapsed="false">
      <c r="A25" s="166" t="s">
        <v>168</v>
      </c>
      <c r="B25" s="171"/>
      <c r="C25" s="172" t="s">
        <v>169</v>
      </c>
      <c r="D25" s="190" t="str">
        <f aca="false">A47</f>
        <v>[:lahtotiedot :ikkunat :lansi :ala]</v>
      </c>
      <c r="E25" s="189" t="str">
        <f aca="false">A48</f>
        <v>[:lahtotiedot :ikkunat :lansi :U]</v>
      </c>
      <c r="F25" s="200" t="str">
        <f aca="false">A49</f>
        <v>[:lahtotiedot :ikkunat :lansi :g-ks]</v>
      </c>
      <c r="G25" s="198"/>
    </row>
    <row r="26" customFormat="false" ht="12.8" hidden="false" customHeight="false" outlineLevel="0" collapsed="false">
      <c r="A26" s="166" t="s">
        <v>170</v>
      </c>
      <c r="B26" s="171"/>
      <c r="C26" s="172" t="s">
        <v>171</v>
      </c>
      <c r="D26" s="190" t="str">
        <f aca="false">A50</f>
        <v>[:lahtotiedot :ikkunat :luode :ala]</v>
      </c>
      <c r="E26" s="189" t="str">
        <f aca="false">A51</f>
        <v>[:lahtotiedot :ikkunat :luode :U]</v>
      </c>
      <c r="F26" s="200" t="str">
        <f aca="false">A52</f>
        <v>[:lahtotiedot :ikkunat :luode :g-ks]</v>
      </c>
      <c r="G26" s="198"/>
    </row>
    <row r="27" customFormat="false" ht="12.8" hidden="false" customHeight="false" outlineLevel="0" collapsed="false">
      <c r="A27" s="166" t="s">
        <v>172</v>
      </c>
      <c r="B27" s="168"/>
      <c r="C27" s="169" t="s">
        <v>173</v>
      </c>
      <c r="D27" s="170"/>
      <c r="E27" s="170"/>
      <c r="F27" s="170"/>
      <c r="G27" s="11"/>
    </row>
    <row r="28" customFormat="false" ht="12.85" hidden="false" customHeight="false" outlineLevel="0" collapsed="false">
      <c r="A28" s="166" t="s">
        <v>174</v>
      </c>
      <c r="B28" s="171"/>
      <c r="C28" s="175" t="s">
        <v>175</v>
      </c>
      <c r="D28" s="201" t="str">
        <f aca="false">A53</f>
        <v>[:lahtotiedot :ilmanvaihto :kuvaus-fi]</v>
      </c>
      <c r="E28" s="201"/>
      <c r="F28" s="201"/>
      <c r="G28" s="201"/>
    </row>
    <row r="29" customFormat="false" ht="12.8" hidden="false" customHeight="false" outlineLevel="0" collapsed="false">
      <c r="A29" s="166" t="s">
        <v>176</v>
      </c>
      <c r="B29" s="202"/>
      <c r="C29" s="184"/>
      <c r="D29" s="203"/>
      <c r="E29" s="203"/>
      <c r="F29" s="203"/>
      <c r="G29" s="204"/>
    </row>
    <row r="30" customFormat="false" ht="12.8" hidden="false" customHeight="false" outlineLevel="0" collapsed="false">
      <c r="A30" s="166" t="s">
        <v>177</v>
      </c>
      <c r="B30" s="171"/>
      <c r="C30" s="205"/>
      <c r="D30" s="206" t="s">
        <v>178</v>
      </c>
      <c r="E30" s="186" t="s">
        <v>179</v>
      </c>
      <c r="F30" s="186" t="s">
        <v>180</v>
      </c>
      <c r="G30" s="186" t="s">
        <v>181</v>
      </c>
    </row>
    <row r="31" customFormat="false" ht="12.8" hidden="false" customHeight="false" outlineLevel="0" collapsed="false">
      <c r="A31" s="166" t="s">
        <v>182</v>
      </c>
      <c r="B31" s="171"/>
      <c r="C31" s="205"/>
      <c r="D31" s="207" t="s">
        <v>183</v>
      </c>
      <c r="E31" s="196" t="s">
        <v>184</v>
      </c>
      <c r="F31" s="196" t="s">
        <v>185</v>
      </c>
      <c r="G31" s="196"/>
    </row>
    <row r="32" customFormat="false" ht="12.8" hidden="false" customHeight="false" outlineLevel="0" collapsed="false">
      <c r="A32" s="166" t="s">
        <v>186</v>
      </c>
      <c r="B32" s="171"/>
      <c r="C32" s="205"/>
      <c r="D32" s="208" t="s">
        <v>187</v>
      </c>
      <c r="E32" s="188" t="s">
        <v>188</v>
      </c>
      <c r="F32" s="188" t="s">
        <v>62</v>
      </c>
      <c r="G32" s="209" t="s">
        <v>189</v>
      </c>
    </row>
    <row r="33" customFormat="false" ht="12.8" hidden="false" customHeight="false" outlineLevel="0" collapsed="false">
      <c r="A33" s="166" t="s">
        <v>190</v>
      </c>
      <c r="B33" s="171"/>
      <c r="C33" s="175" t="s">
        <v>191</v>
      </c>
      <c r="D33" s="210" t="str">
        <f aca="false">A55</f>
        <v>[:lahtotiedot :ilmanvaihto :paaiv :tulo-poisto]</v>
      </c>
      <c r="E33" s="210" t="str">
        <f aca="false">A56</f>
        <v>[:lahtotiedot :ilmanvaihto :paaiv :sfp]</v>
      </c>
      <c r="F33" s="211" t="str">
        <f aca="false">A57</f>
        <v>[:lahtotiedot :ilmanvaihto :paaiv :lampotilasuhde]</v>
      </c>
      <c r="G33" s="210" t="str">
        <f aca="false">A58</f>
        <v>[:lahtotiedot :ilmanvaihto :paaiv :jaatymisenesto]</v>
      </c>
    </row>
    <row r="34" customFormat="false" ht="12.8" hidden="false" customHeight="false" outlineLevel="0" collapsed="false">
      <c r="A34" s="166" t="s">
        <v>192</v>
      </c>
      <c r="B34" s="171"/>
      <c r="C34" s="175" t="s">
        <v>193</v>
      </c>
      <c r="D34" s="210" t="str">
        <f aca="false">A59</f>
        <v>[:lahtotiedot :ilmanvaihto :erillispoistot :tulo-poisto]</v>
      </c>
      <c r="E34" s="210" t="str">
        <f aca="false">A60</f>
        <v>[:lahtotiedot :ilmanvaihto :erillispoistot :sfp]</v>
      </c>
      <c r="F34" s="212" t="s">
        <v>62</v>
      </c>
      <c r="G34" s="213" t="s">
        <v>62</v>
      </c>
    </row>
    <row r="35" customFormat="false" ht="12.8" hidden="false" customHeight="false" outlineLevel="0" collapsed="false">
      <c r="A35" s="166" t="s">
        <v>194</v>
      </c>
      <c r="B35" s="202"/>
      <c r="C35" s="214" t="s">
        <v>173</v>
      </c>
      <c r="D35" s="215" t="str">
        <f aca="false">A61</f>
        <v>[:lahtotiedot :ilmanvaihto :ivjarjestelma :tulo-poisto]</v>
      </c>
      <c r="E35" s="215" t="str">
        <f aca="false">A62</f>
        <v>[:lahtotiedot :ilmanvaihto :ivjarjestelma :sfp]</v>
      </c>
      <c r="F35" s="216" t="s">
        <v>62</v>
      </c>
      <c r="G35" s="217" t="s">
        <v>62</v>
      </c>
    </row>
    <row r="36" customFormat="false" ht="12.75" hidden="false" customHeight="true" outlineLevel="0" collapsed="false">
      <c r="A36" s="166" t="s">
        <v>195</v>
      </c>
      <c r="B36" s="171"/>
      <c r="C36" s="218" t="s">
        <v>196</v>
      </c>
      <c r="D36" s="218"/>
      <c r="E36" s="219" t="str">
        <f aca="false">A63</f>
        <v>[:lahtotiedot :ilmanvaihto :lto-vuosihyotysuhde]</v>
      </c>
      <c r="F36" s="219"/>
      <c r="G36" s="219"/>
    </row>
    <row r="37" customFormat="false" ht="12.8" hidden="false" customHeight="false" outlineLevel="0" collapsed="false">
      <c r="A37" s="166" t="s">
        <v>197</v>
      </c>
      <c r="B37" s="168"/>
      <c r="C37" s="169" t="s">
        <v>198</v>
      </c>
      <c r="D37" s="170"/>
      <c r="E37" s="170"/>
      <c r="F37" s="170"/>
      <c r="G37" s="11"/>
    </row>
    <row r="38" customFormat="false" ht="12.85" hidden="false" customHeight="false" outlineLevel="0" collapsed="false">
      <c r="A38" s="166" t="s">
        <v>199</v>
      </c>
      <c r="B38" s="171"/>
      <c r="C38" s="172" t="s">
        <v>200</v>
      </c>
      <c r="D38" s="220" t="str">
        <f aca="false">A64</f>
        <v>[:lahtotiedot :lammitys :kuvaus-fi]</v>
      </c>
      <c r="E38" s="220"/>
      <c r="F38" s="220"/>
      <c r="G38" s="220"/>
    </row>
    <row r="39" customFormat="false" ht="12.8" hidden="false" customHeight="false" outlineLevel="0" collapsed="false">
      <c r="A39" s="166" t="s">
        <v>201</v>
      </c>
      <c r="B39" s="171"/>
      <c r="C39" s="203"/>
      <c r="D39" s="221"/>
      <c r="E39" s="221"/>
      <c r="F39" s="221"/>
      <c r="G39" s="221"/>
    </row>
    <row r="40" customFormat="false" ht="19.35" hidden="false" customHeight="true" outlineLevel="0" collapsed="false">
      <c r="A40" s="166" t="s">
        <v>202</v>
      </c>
      <c r="B40" s="222"/>
      <c r="C40" s="223"/>
      <c r="D40" s="186" t="s">
        <v>203</v>
      </c>
      <c r="E40" s="224" t="s">
        <v>204</v>
      </c>
      <c r="F40" s="186" t="s">
        <v>205</v>
      </c>
      <c r="G40" s="186" t="s">
        <v>206</v>
      </c>
    </row>
    <row r="41" customFormat="false" ht="12.8" hidden="false" customHeight="false" outlineLevel="0" collapsed="false">
      <c r="A41" s="166" t="s">
        <v>207</v>
      </c>
      <c r="B41" s="171"/>
      <c r="C41" s="185"/>
      <c r="D41" s="196" t="s">
        <v>208</v>
      </c>
      <c r="E41" s="225" t="s">
        <v>208</v>
      </c>
      <c r="F41" s="196"/>
      <c r="G41" s="196" t="s">
        <v>209</v>
      </c>
    </row>
    <row r="42" customFormat="false" ht="12.8" hidden="false" customHeight="false" outlineLevel="0" collapsed="false">
      <c r="A42" s="166" t="s">
        <v>210</v>
      </c>
      <c r="B42" s="171"/>
      <c r="C42" s="185"/>
      <c r="D42" s="226" t="s">
        <v>62</v>
      </c>
      <c r="E42" s="226" t="s">
        <v>62</v>
      </c>
      <c r="F42" s="226" t="s">
        <v>62</v>
      </c>
      <c r="G42" s="188" t="s">
        <v>61</v>
      </c>
    </row>
    <row r="43" customFormat="false" ht="12.8" hidden="false" customHeight="false" outlineLevel="0" collapsed="false">
      <c r="A43" s="166" t="s">
        <v>211</v>
      </c>
      <c r="B43" s="171"/>
      <c r="C43" s="172" t="s">
        <v>212</v>
      </c>
      <c r="D43" s="227" t="str">
        <f aca="false">A66</f>
        <v>[:lahtotiedot :lammitys :tilat-ja-iv :tuoton-hyotysuhde]</v>
      </c>
      <c r="E43" s="227" t="str">
        <f aca="false">A67</f>
        <v>[:lahtotiedot :lammitys :tilat-ja-iv :jaon-hyotysuhde]</v>
      </c>
      <c r="F43" s="190" t="str">
        <f aca="false">A68</f>
        <v>[:lahtotiedot :lammitys :tilat-ja-iv :lampokerroin]</v>
      </c>
      <c r="G43" s="190" t="str">
        <f aca="false">A69</f>
        <v>[:lahtotiedot :lammitys :tilat-ja-iv :apulaitteet]</v>
      </c>
    </row>
    <row r="44" customFormat="false" ht="12.8" hidden="false" customHeight="false" outlineLevel="0" collapsed="false">
      <c r="A44" s="166" t="s">
        <v>213</v>
      </c>
      <c r="B44" s="171"/>
      <c r="C44" s="172" t="s">
        <v>214</v>
      </c>
      <c r="D44" s="227" t="str">
        <f aca="false">A70</f>
        <v>[:lahtotiedot :lammitys :lammin-kayttovesi :tuoton-hyotysuhde]</v>
      </c>
      <c r="E44" s="227" t="str">
        <f aca="false">A71</f>
        <v>[:lahtotiedot :lammitys :lammin-kayttovesi :jaon-hyotysuhde]</v>
      </c>
      <c r="F44" s="190" t="str">
        <f aca="false">A72</f>
        <v>[:lahtotiedot :lammitys :lammin-kayttovesi :lampokerroin]</v>
      </c>
      <c r="G44" s="190" t="str">
        <f aca="false">A73</f>
        <v>[:lahtotiedot :lammitys :lammin-kayttovesi :apulaitteet]</v>
      </c>
    </row>
    <row r="45" customFormat="false" ht="12.8" hidden="false" customHeight="false" outlineLevel="0" collapsed="false">
      <c r="A45" s="166" t="s">
        <v>215</v>
      </c>
      <c r="B45" s="171"/>
      <c r="C45" s="228" t="s">
        <v>216</v>
      </c>
      <c r="D45" s="229"/>
      <c r="E45" s="229"/>
      <c r="F45" s="229"/>
      <c r="G45" s="229"/>
    </row>
    <row r="46" customFormat="false" ht="12.75" hidden="false" customHeight="true" outlineLevel="0" collapsed="false">
      <c r="A46" s="166" t="s">
        <v>217</v>
      </c>
      <c r="B46" s="171"/>
      <c r="C46" s="228" t="s">
        <v>218</v>
      </c>
      <c r="D46" s="172"/>
      <c r="E46" s="172"/>
      <c r="F46" s="172"/>
      <c r="G46" s="175"/>
    </row>
    <row r="47" customFormat="false" ht="6.4" hidden="false" customHeight="true" outlineLevel="0" collapsed="false">
      <c r="A47" s="166" t="s">
        <v>219</v>
      </c>
      <c r="B47" s="171"/>
      <c r="C47" s="230"/>
      <c r="D47" s="230"/>
      <c r="E47" s="230"/>
      <c r="F47" s="230"/>
      <c r="G47" s="231"/>
      <c r="J47" s="232"/>
    </row>
    <row r="48" customFormat="false" ht="12.75" hidden="false" customHeight="true" outlineLevel="0" collapsed="false">
      <c r="A48" s="166" t="s">
        <v>220</v>
      </c>
      <c r="B48" s="171"/>
      <c r="C48" s="185"/>
      <c r="D48" s="186" t="s">
        <v>221</v>
      </c>
      <c r="E48" s="186" t="s">
        <v>222</v>
      </c>
      <c r="F48" s="233"/>
      <c r="G48" s="204"/>
    </row>
    <row r="49" customFormat="false" ht="12.8" hidden="false" customHeight="false" outlineLevel="0" collapsed="false">
      <c r="A49" s="166" t="s">
        <v>223</v>
      </c>
      <c r="B49" s="171"/>
      <c r="C49" s="185"/>
      <c r="D49" s="188" t="s">
        <v>224</v>
      </c>
      <c r="E49" s="188" t="s">
        <v>60</v>
      </c>
      <c r="F49" s="233"/>
      <c r="G49" s="204"/>
    </row>
    <row r="50" customFormat="false" ht="12.75" hidden="false" customHeight="true" outlineLevel="0" collapsed="false">
      <c r="A50" s="166" t="s">
        <v>225</v>
      </c>
      <c r="B50" s="171"/>
      <c r="C50" s="172" t="s">
        <v>226</v>
      </c>
      <c r="D50" s="210" t="str">
        <f aca="false">A74</f>
        <v>[:lahtotiedot :lammitys :takka :maara]</v>
      </c>
      <c r="E50" s="210" t="str">
        <f aca="false">A75</f>
        <v>[:lahtotiedot :lammitys :takka :tuotto]</v>
      </c>
      <c r="F50" s="233"/>
      <c r="G50" s="204"/>
    </row>
    <row r="51" customFormat="false" ht="12.8" hidden="false" customHeight="false" outlineLevel="0" collapsed="false">
      <c r="A51" s="166" t="s">
        <v>227</v>
      </c>
      <c r="B51" s="171"/>
      <c r="C51" s="172" t="s">
        <v>228</v>
      </c>
      <c r="D51" s="210" t="str">
        <f aca="false">A76</f>
        <v>[:lahtotiedot :lammitys :ilmanlampopumppu :maara]</v>
      </c>
      <c r="E51" s="210" t="str">
        <f aca="false">A77</f>
        <v>[:lahtotiedot :lammitys :ilmanlampopumppu :tuotto]</v>
      </c>
      <c r="F51" s="233"/>
      <c r="G51" s="204"/>
    </row>
    <row r="52" customFormat="false" ht="12.8" hidden="false" customHeight="false" outlineLevel="0" collapsed="false">
      <c r="A52" s="166" t="s">
        <v>229</v>
      </c>
      <c r="B52" s="168"/>
      <c r="C52" s="169" t="s">
        <v>230</v>
      </c>
      <c r="D52" s="170"/>
      <c r="E52" s="170"/>
      <c r="F52" s="170"/>
      <c r="G52" s="11"/>
    </row>
    <row r="53" customFormat="false" ht="12.8" hidden="false" customHeight="false" outlineLevel="0" collapsed="false">
      <c r="A53" s="166" t="s">
        <v>45</v>
      </c>
      <c r="B53" s="171"/>
      <c r="C53" s="185"/>
      <c r="D53" s="234" t="s">
        <v>231</v>
      </c>
      <c r="E53" s="207"/>
      <c r="F53" s="207"/>
      <c r="G53" s="204"/>
    </row>
    <row r="54" customFormat="false" ht="12.8" hidden="false" customHeight="false" outlineLevel="0" collapsed="false">
      <c r="A54" s="166" t="s">
        <v>47</v>
      </c>
      <c r="B54" s="171"/>
      <c r="C54" s="185"/>
      <c r="D54" s="235" t="s">
        <v>62</v>
      </c>
      <c r="E54" s="235"/>
      <c r="F54" s="207"/>
      <c r="G54" s="204"/>
    </row>
    <row r="55" customFormat="false" ht="12.8" hidden="false" customHeight="false" outlineLevel="0" collapsed="false">
      <c r="A55" s="166" t="s">
        <v>232</v>
      </c>
      <c r="B55" s="171"/>
      <c r="C55" s="172" t="s">
        <v>230</v>
      </c>
      <c r="D55" s="200" t="str">
        <f aca="false">A78</f>
        <v>[:lahtotiedot :jaahdytysjarjestelma :jaahdytyskauden-painotettu-kylmakerroin]</v>
      </c>
      <c r="E55" s="236"/>
      <c r="F55" s="207"/>
      <c r="G55" s="204"/>
    </row>
    <row r="56" customFormat="false" ht="12.8" hidden="false" customHeight="false" outlineLevel="0" collapsed="false">
      <c r="A56" s="166" t="s">
        <v>233</v>
      </c>
      <c r="B56" s="168"/>
      <c r="C56" s="169" t="s">
        <v>234</v>
      </c>
      <c r="D56" s="170"/>
      <c r="E56" s="170"/>
      <c r="F56" s="170"/>
      <c r="G56" s="11"/>
    </row>
    <row r="57" customFormat="false" ht="22.35" hidden="false" customHeight="false" outlineLevel="0" collapsed="false">
      <c r="A57" s="166" t="s">
        <v>235</v>
      </c>
      <c r="B57" s="171"/>
      <c r="C57" s="203"/>
      <c r="D57" s="237" t="s">
        <v>236</v>
      </c>
      <c r="E57" s="238" t="s">
        <v>237</v>
      </c>
      <c r="F57" s="203"/>
      <c r="G57" s="204"/>
    </row>
    <row r="58" customFormat="false" ht="12.8" hidden="false" customHeight="false" outlineLevel="0" collapsed="false">
      <c r="A58" s="166" t="s">
        <v>238</v>
      </c>
      <c r="B58" s="171"/>
      <c r="C58" s="185"/>
      <c r="D58" s="239" t="s">
        <v>239</v>
      </c>
      <c r="E58" s="188" t="s">
        <v>61</v>
      </c>
      <c r="F58" s="203"/>
      <c r="G58" s="204"/>
    </row>
    <row r="59" customFormat="false" ht="12.8" hidden="false" customHeight="false" outlineLevel="0" collapsed="false">
      <c r="A59" s="166" t="s">
        <v>240</v>
      </c>
      <c r="B59" s="171"/>
      <c r="C59" s="172" t="s">
        <v>234</v>
      </c>
      <c r="D59" s="240" t="str">
        <f aca="false">A79</f>
        <v>[:lahtotiedot :lkvn-kaytto :ominaiskulutus]</v>
      </c>
      <c r="E59" s="241" t="str">
        <f aca="false">A80</f>
        <v>[:lahtotiedot :lkvn-kaytto :lammitysenergian-nettotarve]</v>
      </c>
      <c r="F59" s="242"/>
      <c r="G59" s="204"/>
    </row>
    <row r="60" customFormat="false" ht="12.8" hidden="false" customHeight="false" outlineLevel="0" collapsed="false">
      <c r="A60" s="166" t="s">
        <v>241</v>
      </c>
      <c r="B60" s="168"/>
      <c r="C60" s="169" t="s">
        <v>242</v>
      </c>
      <c r="D60" s="170"/>
      <c r="E60" s="170"/>
      <c r="F60" s="170"/>
      <c r="G60" s="243"/>
    </row>
    <row r="61" customFormat="false" ht="12.75" hidden="false" customHeight="true" outlineLevel="0" collapsed="false">
      <c r="A61" s="166" t="s">
        <v>243</v>
      </c>
      <c r="B61" s="171"/>
      <c r="C61" s="185"/>
      <c r="D61" s="196" t="s">
        <v>244</v>
      </c>
      <c r="E61" s="196" t="s">
        <v>245</v>
      </c>
      <c r="F61" s="233" t="s">
        <v>246</v>
      </c>
      <c r="G61" s="196" t="s">
        <v>247</v>
      </c>
    </row>
    <row r="62" customFormat="false" ht="12.8" hidden="false" customHeight="false" outlineLevel="0" collapsed="false">
      <c r="A62" s="166" t="s">
        <v>248</v>
      </c>
      <c r="B62" s="171"/>
      <c r="C62" s="185"/>
      <c r="D62" s="188" t="s">
        <v>62</v>
      </c>
      <c r="E62" s="188" t="s">
        <v>249</v>
      </c>
      <c r="F62" s="239" t="s">
        <v>249</v>
      </c>
      <c r="G62" s="188" t="s">
        <v>249</v>
      </c>
    </row>
    <row r="63" customFormat="false" ht="12.8" hidden="false" customHeight="false" outlineLevel="0" collapsed="false">
      <c r="A63" s="166" t="s">
        <v>250</v>
      </c>
      <c r="B63" s="171"/>
      <c r="C63" s="20"/>
      <c r="D63" s="211" t="str">
        <f aca="false">A81</f>
        <v>#function[solita.etp.service.energiatodistus-pdf/fn--44541]</v>
      </c>
      <c r="E63" s="210" t="str">
        <f aca="false">A82</f>
        <v>#function[solita.etp.service.energiatodistus-pdf/fn--44543]</v>
      </c>
      <c r="F63" s="244" t="str">
        <f aca="false">A83</f>
        <v>#function[solita.etp.service.energiatodistus-pdf/fn--44545]</v>
      </c>
      <c r="G63" s="210" t="str">
        <f aca="false">A84</f>
        <v>#function[solita.etp.service.energiatodistus-pdf/fn--44547]</v>
      </c>
    </row>
    <row r="64" customFormat="false" ht="12.8" hidden="false" customHeight="false" outlineLevel="0" collapsed="false">
      <c r="A64" s="166" t="s">
        <v>42</v>
      </c>
      <c r="B64" s="171"/>
      <c r="C64" s="20"/>
      <c r="D64" s="211" t="str">
        <f aca="false">A85</f>
        <v>#function[solita.etp.service.energiatodistus-pdf/fn--44549]</v>
      </c>
      <c r="E64" s="244" t="str">
        <f aca="false">A86</f>
        <v>#function[solita.etp.service.energiatodistus-pdf/fn--44551]</v>
      </c>
      <c r="F64" s="244" t="str">
        <f aca="false">A87</f>
        <v>#function[solita.etp.service.energiatodistus-pdf/fn--44553]</v>
      </c>
      <c r="G64" s="210" t="str">
        <f aca="false">A88</f>
        <v>#function[solita.etp.service.energiatodistus-pdf/fn--44555]</v>
      </c>
    </row>
    <row r="65" customFormat="false" ht="12.8" hidden="false" customHeight="false" outlineLevel="0" collapsed="false">
      <c r="A65" s="166" t="s">
        <v>44</v>
      </c>
      <c r="B65" s="245"/>
      <c r="C65" s="183"/>
      <c r="D65" s="246" t="str">
        <f aca="false">A89</f>
        <v>#function[solita.etp.service.energiatodistus-pdf/fn--44557]</v>
      </c>
      <c r="E65" s="215" t="str">
        <f aca="false">A90</f>
        <v>#function[solita.etp.service.energiatodistus-pdf/fn--44559]</v>
      </c>
      <c r="F65" s="247" t="str">
        <f aca="false">A91</f>
        <v>#function[solita.etp.service.energiatodistus-pdf/fn--44561]</v>
      </c>
      <c r="G65" s="215" t="str">
        <f aca="false">A92</f>
        <v>#function[solita.etp.service.energiatodistus-pdf/fn--44563]</v>
      </c>
    </row>
    <row r="66" customFormat="false" ht="16.95" hidden="false" customHeight="true" outlineLevel="0" collapsed="false">
      <c r="A66" s="166" t="s">
        <v>251</v>
      </c>
      <c r="B66" s="162" t="str">
        <f aca="false">"Todistustunnus: "&amp;A1&amp;", 3/8"</f>
        <v>Todistustunnus: [:id], 3/8</v>
      </c>
      <c r="C66" s="162"/>
      <c r="D66" s="162"/>
      <c r="E66" s="162"/>
      <c r="F66" s="162"/>
      <c r="G66" s="162"/>
      <c r="H66" s="162"/>
    </row>
    <row r="67" customFormat="false" ht="12.8" hidden="false" customHeight="false" outlineLevel="0" collapsed="false">
      <c r="A67" s="166" t="s">
        <v>252</v>
      </c>
      <c r="B67" s="248"/>
      <c r="C67" s="4"/>
      <c r="D67" s="4"/>
      <c r="E67" s="4"/>
      <c r="F67" s="4"/>
      <c r="G67" s="4"/>
    </row>
    <row r="68" customFormat="false" ht="12.8" hidden="false" customHeight="false" outlineLevel="0" collapsed="false">
      <c r="A68" s="166" t="s">
        <v>253</v>
      </c>
    </row>
    <row r="69" customFormat="false" ht="12.8" hidden="false" customHeight="false" outlineLevel="0" collapsed="false">
      <c r="A69" s="166" t="s">
        <v>254</v>
      </c>
    </row>
    <row r="70" customFormat="false" ht="12.8" hidden="false" customHeight="false" outlineLevel="0" collapsed="false">
      <c r="A70" s="166" t="s">
        <v>255</v>
      </c>
    </row>
    <row r="71" customFormat="false" ht="12.8" hidden="false" customHeight="false" outlineLevel="0" collapsed="false">
      <c r="A71" s="166" t="s">
        <v>256</v>
      </c>
    </row>
    <row r="72" customFormat="false" ht="12.8" hidden="false" customHeight="false" outlineLevel="0" collapsed="false">
      <c r="A72" s="166" t="s">
        <v>257</v>
      </c>
    </row>
    <row r="73" customFormat="false" ht="12.8" hidden="false" customHeight="false" outlineLevel="0" collapsed="false">
      <c r="A73" s="166" t="s">
        <v>258</v>
      </c>
    </row>
    <row r="74" customFormat="false" ht="12.8" hidden="false" customHeight="false" outlineLevel="0" collapsed="false">
      <c r="A74" s="166" t="s">
        <v>259</v>
      </c>
    </row>
    <row r="75" customFormat="false" ht="12.8" hidden="false" customHeight="false" outlineLevel="0" collapsed="false">
      <c r="A75" s="166" t="s">
        <v>260</v>
      </c>
    </row>
    <row r="76" customFormat="false" ht="12.8" hidden="false" customHeight="false" outlineLevel="0" collapsed="false">
      <c r="A76" s="166" t="s">
        <v>261</v>
      </c>
    </row>
    <row r="77" customFormat="false" ht="12.8" hidden="false" customHeight="false" outlineLevel="0" collapsed="false">
      <c r="A77" s="166" t="s">
        <v>262</v>
      </c>
    </row>
    <row r="78" customFormat="false" ht="12.8" hidden="false" customHeight="false" outlineLevel="0" collapsed="false">
      <c r="A78" s="166" t="s">
        <v>263</v>
      </c>
    </row>
    <row r="79" customFormat="false" ht="12.8" hidden="false" customHeight="false" outlineLevel="0" collapsed="false">
      <c r="A79" s="166" t="s">
        <v>264</v>
      </c>
    </row>
    <row r="80" customFormat="false" ht="12.8" hidden="false" customHeight="false" outlineLevel="0" collapsed="false">
      <c r="A80" s="166" t="s">
        <v>265</v>
      </c>
    </row>
    <row r="81" customFormat="false" ht="12.8" hidden="false" customHeight="false" outlineLevel="0" collapsed="false">
      <c r="A81" s="166" t="s">
        <v>266</v>
      </c>
    </row>
    <row r="82" customFormat="false" ht="12.8" hidden="false" customHeight="false" outlineLevel="0" collapsed="false">
      <c r="A82" s="166" t="s">
        <v>267</v>
      </c>
    </row>
    <row r="83" customFormat="false" ht="12.8" hidden="false" customHeight="false" outlineLevel="0" collapsed="false">
      <c r="A83" s="166" t="s">
        <v>268</v>
      </c>
    </row>
    <row r="84" customFormat="false" ht="12.8" hidden="false" customHeight="false" outlineLevel="0" collapsed="false">
      <c r="A84" s="166" t="s">
        <v>269</v>
      </c>
    </row>
    <row r="85" customFormat="false" ht="12.8" hidden="false" customHeight="false" outlineLevel="0" collapsed="false">
      <c r="A85" s="166" t="s">
        <v>270</v>
      </c>
    </row>
    <row r="86" customFormat="false" ht="12.8" hidden="false" customHeight="false" outlineLevel="0" collapsed="false">
      <c r="A86" s="166" t="s">
        <v>271</v>
      </c>
    </row>
    <row r="87" customFormat="false" ht="12.8" hidden="false" customHeight="false" outlineLevel="0" collapsed="false">
      <c r="A87" s="166" t="s">
        <v>272</v>
      </c>
    </row>
    <row r="88" customFormat="false" ht="12.8" hidden="false" customHeight="false" outlineLevel="0" collapsed="false">
      <c r="A88" s="166" t="s">
        <v>273</v>
      </c>
    </row>
    <row r="89" customFormat="false" ht="12.8" hidden="false" customHeight="false" outlineLevel="0" collapsed="false">
      <c r="A89" s="166" t="s">
        <v>274</v>
      </c>
    </row>
    <row r="90" customFormat="false" ht="12.8" hidden="false" customHeight="false" outlineLevel="0" collapsed="false">
      <c r="A90" s="166" t="s">
        <v>275</v>
      </c>
    </row>
    <row r="91" customFormat="false" ht="12.8" hidden="false" customHeight="false" outlineLevel="0" collapsed="false">
      <c r="A91" s="166" t="s">
        <v>276</v>
      </c>
    </row>
    <row r="92" customFormat="false" ht="12.8" hidden="false" customHeight="false" outlineLevel="0" collapsed="false">
      <c r="A92" s="166" t="s">
        <v>277</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OR(ISNUMBER(B50),B50="*")</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OR(ISNUMBER(E21),E21="*")</formula1>
      <formula2>0</formula2>
    </dataValidation>
    <dataValidation allowBlank="true" operator="equal" showDropDown="false" showErrorMessage="true" showInputMessage="true" sqref="E19:F19 F20:F26 E21:E26" type="none">
      <formula1>OR(ISNUMBER(F21),F21="*")</formula1>
      <formula2>0</formula2>
    </dataValidation>
    <dataValidation allowBlank="true" operator="equal" showDropDown="false" showErrorMessage="true" showInputMessage="true" sqref="D33:F33" type="none">
      <formula1>OR(ISNUMBER(F35),F35="*")</formula1>
      <formula2>0</formula2>
    </dataValidation>
    <dataValidation allowBlank="true" operator="equal" showDropDown="false" showErrorMessage="true" showInputMessage="true" sqref="D34:E34" type="none">
      <formula1>OR(ISNUMBER(F36),F36="*")</formula1>
      <formula2>0</formula2>
    </dataValidation>
    <dataValidation allowBlank="true" operator="equal" showDropDown="false" showErrorMessage="true" showInputMessage="true" sqref="D35:E35" type="none">
      <formula1>OR(ISNUMBER(F37),F37="*")</formula1>
      <formula2>0</formula2>
    </dataValidation>
    <dataValidation allowBlank="true" operator="equal" showDropDown="false" showErrorMessage="true" showInputMessage="true" sqref="G33" type="none">
      <formula1>OR(ISNUMBER(H35),H35="*")</formula1>
      <formula2>0</formula2>
    </dataValidation>
    <dataValidation allowBlank="true" operator="equal" showDropDown="false" showErrorMessage="true" showInputMessage="true" sqref="E36" type="none">
      <formula1>OR(ISNUMBER(F38),F38="*")</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OR(ISNUMBER(E27),E27="*")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13"/>
  <sheetViews>
    <sheetView showFormulas="false" showGridLines="true" showRowColHeaders="true" showZeros="true" rightToLeft="false" tabSelected="false" showOutlineSymbols="true" defaultGridColor="true" view="normal" topLeftCell="B7" colorId="64" zoomScale="110" zoomScaleNormal="11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166" width="42.06"/>
    <col collapsed="false" customWidth="true" hidden="false" outlineLevel="0" max="2" min="2" style="3" width="1.58"/>
    <col collapsed="false" customWidth="true" hidden="false" outlineLevel="0" max="3" min="3" style="3" width="26.59"/>
    <col collapsed="false" customWidth="true" hidden="false" outlineLevel="0" max="4" min="4" style="3" width="21.57"/>
    <col collapsed="false" customWidth="true" hidden="false" outlineLevel="0" max="7" min="5" style="3" width="18.58"/>
    <col collapsed="false" customWidth="false" hidden="false" outlineLevel="0" max="987" min="8" style="3" width="9.13"/>
    <col collapsed="false" customWidth="true" hidden="false" outlineLevel="0" max="1024" min="988" style="0" width="11.52"/>
  </cols>
  <sheetData>
    <row r="1" customFormat="false" ht="12.8" hidden="false" customHeight="false" outlineLevel="0" collapsed="false">
      <c r="A1" s="166" t="s">
        <v>0</v>
      </c>
    </row>
    <row r="2" s="52" customFormat="true" ht="27.75" hidden="false" customHeight="true" outlineLevel="0" collapsed="false">
      <c r="A2" s="249" t="s">
        <v>9</v>
      </c>
      <c r="B2" s="250"/>
      <c r="C2" s="251" t="s">
        <v>278</v>
      </c>
      <c r="D2" s="252"/>
      <c r="E2" s="251"/>
      <c r="F2" s="252"/>
      <c r="G2" s="253"/>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6" t="s">
        <v>10</v>
      </c>
      <c r="B3" s="254"/>
      <c r="C3" s="255" t="s">
        <v>120</v>
      </c>
      <c r="D3" s="256"/>
      <c r="E3" s="256"/>
      <c r="F3" s="256"/>
      <c r="G3" s="257"/>
    </row>
    <row r="4" customFormat="false" ht="12.75" hidden="false" customHeight="true" outlineLevel="0" collapsed="false">
      <c r="A4" s="166" t="s">
        <v>7</v>
      </c>
      <c r="B4" s="171"/>
      <c r="C4" s="258" t="s">
        <v>121</v>
      </c>
      <c r="D4" s="259" t="str">
        <f aca="false">A2</f>
        <v>[:perustiedot :alakayttotarkoitus-fi]</v>
      </c>
      <c r="E4" s="259"/>
      <c r="F4" s="259"/>
      <c r="G4" s="259"/>
    </row>
    <row r="5" customFormat="false" ht="12.8" hidden="false" customHeight="false" outlineLevel="0" collapsed="false">
      <c r="A5" s="166" t="s">
        <v>122</v>
      </c>
      <c r="B5" s="171"/>
      <c r="C5" s="258"/>
      <c r="D5" s="259"/>
      <c r="E5" s="259"/>
      <c r="F5" s="259"/>
      <c r="G5" s="259"/>
    </row>
    <row r="6" customFormat="false" ht="7.35" hidden="false" customHeight="true" outlineLevel="0" collapsed="false">
      <c r="A6" s="166" t="s">
        <v>22</v>
      </c>
      <c r="B6" s="171"/>
      <c r="C6" s="258"/>
      <c r="D6" s="260"/>
      <c r="E6" s="260"/>
      <c r="F6" s="260"/>
      <c r="G6" s="261"/>
    </row>
    <row r="7" customFormat="false" ht="12.8" hidden="false" customHeight="false" outlineLevel="0" collapsed="false">
      <c r="A7" s="166" t="s">
        <v>49</v>
      </c>
      <c r="B7" s="171"/>
      <c r="C7" s="262" t="s">
        <v>123</v>
      </c>
      <c r="D7" s="263" t="str">
        <f aca="false">A4</f>
        <v>[:perustiedot :valmistumisvuosi]</v>
      </c>
      <c r="E7" s="264"/>
      <c r="F7" s="185"/>
      <c r="G7" s="175"/>
    </row>
    <row r="8" customFormat="false" ht="18.4" hidden="false" customHeight="true" outlineLevel="0" collapsed="false">
      <c r="A8" s="166" t="s">
        <v>52</v>
      </c>
      <c r="B8" s="171"/>
      <c r="C8" s="262" t="s">
        <v>279</v>
      </c>
      <c r="D8" s="263" t="str">
        <f aca="false">A5</f>
        <v>[:lahtotiedot :lammitetty-nettoala]</v>
      </c>
      <c r="E8" s="265"/>
      <c r="F8" s="203"/>
      <c r="G8" s="205"/>
    </row>
    <row r="9" customFormat="false" ht="21.4" hidden="false" customHeight="true" outlineLevel="0" collapsed="false">
      <c r="A9" s="166" t="s">
        <v>280</v>
      </c>
      <c r="B9" s="171"/>
      <c r="C9" s="234" t="s">
        <v>281</v>
      </c>
      <c r="D9" s="266" t="str">
        <f aca="false">A6</f>
        <v>[:tulokset :e-luku]</v>
      </c>
      <c r="E9" s="137"/>
      <c r="F9" s="137"/>
      <c r="G9" s="205"/>
      <c r="H9" s="137"/>
      <c r="I9" s="137"/>
      <c r="J9" s="137"/>
      <c r="K9" s="137"/>
    </row>
    <row r="10" customFormat="false" ht="6" hidden="false" customHeight="true" outlineLevel="0" collapsed="false">
      <c r="A10" s="166" t="s">
        <v>57</v>
      </c>
      <c r="B10" s="202"/>
      <c r="C10" s="267"/>
      <c r="D10" s="267"/>
      <c r="E10" s="267"/>
      <c r="F10" s="267"/>
      <c r="G10" s="184"/>
    </row>
    <row r="11" customFormat="false" ht="12.8" hidden="false" customHeight="false" outlineLevel="0" collapsed="false">
      <c r="A11" s="166" t="s">
        <v>58</v>
      </c>
      <c r="B11" s="254"/>
      <c r="C11" s="255" t="s">
        <v>282</v>
      </c>
      <c r="D11" s="256"/>
      <c r="E11" s="256"/>
      <c r="F11" s="256"/>
      <c r="G11" s="257"/>
    </row>
    <row r="12" customFormat="false" ht="6" hidden="false" customHeight="true" outlineLevel="0" collapsed="false">
      <c r="A12" s="166" t="s">
        <v>64</v>
      </c>
      <c r="B12" s="171"/>
      <c r="C12" s="203"/>
      <c r="D12" s="268"/>
      <c r="E12" s="268"/>
      <c r="F12" s="203"/>
      <c r="G12" s="204"/>
    </row>
    <row r="13" customFormat="false" ht="12.8" hidden="false" customHeight="false" outlineLevel="0" collapsed="false">
      <c r="A13" s="166" t="s">
        <v>283</v>
      </c>
      <c r="B13" s="171"/>
      <c r="C13" s="265" t="s">
        <v>284</v>
      </c>
      <c r="D13" s="196" t="s">
        <v>285</v>
      </c>
      <c r="E13" s="196" t="s">
        <v>286</v>
      </c>
      <c r="F13" s="197" t="s">
        <v>287</v>
      </c>
      <c r="G13" s="197"/>
    </row>
    <row r="14" customFormat="false" ht="12.8" hidden="false" customHeight="false" outlineLevel="0" collapsed="false">
      <c r="A14" s="166" t="s">
        <v>65</v>
      </c>
      <c r="B14" s="171"/>
      <c r="C14" s="185"/>
      <c r="D14" s="196" t="s">
        <v>288</v>
      </c>
      <c r="E14" s="196" t="s">
        <v>289</v>
      </c>
      <c r="F14" s="197" t="s">
        <v>290</v>
      </c>
      <c r="G14" s="197"/>
    </row>
    <row r="15" customFormat="false" ht="14.9" hidden="false" customHeight="false" outlineLevel="0" collapsed="false">
      <c r="A15" s="166" t="s">
        <v>75</v>
      </c>
      <c r="B15" s="202"/>
      <c r="C15" s="269"/>
      <c r="D15" s="188" t="s">
        <v>60</v>
      </c>
      <c r="E15" s="188" t="s">
        <v>62</v>
      </c>
      <c r="F15" s="239" t="s">
        <v>291</v>
      </c>
      <c r="G15" s="199" t="s">
        <v>63</v>
      </c>
    </row>
    <row r="16" customFormat="false" ht="6" hidden="false" customHeight="true" outlineLevel="0" collapsed="false">
      <c r="A16" s="166" t="s">
        <v>78</v>
      </c>
      <c r="B16" s="171"/>
      <c r="C16" s="185"/>
      <c r="D16" s="196"/>
      <c r="E16" s="196"/>
      <c r="F16" s="186"/>
      <c r="G16" s="197"/>
    </row>
    <row r="17" customFormat="false" ht="12.8" hidden="false" customHeight="false" outlineLevel="0" collapsed="false">
      <c r="A17" s="166" t="s">
        <v>292</v>
      </c>
      <c r="B17" s="171"/>
      <c r="C17" s="270" t="s">
        <v>66</v>
      </c>
      <c r="D17" s="241" t="str">
        <f aca="false">A7</f>
        <v>[:tulokset :kaytettavat-energiamuodot :kaukolampo]</v>
      </c>
      <c r="E17" s="271" t="str">
        <f aca="false">A8</f>
        <v>[:tulokset :kaytettavat-energiamuodot :kaukolampo-kerroin]</v>
      </c>
      <c r="F17" s="241" t="str">
        <f aca="false">A9</f>
        <v>[:tulokset :kaytettavat-energiamuodot :kaukolampo-kertoimella]</v>
      </c>
      <c r="G17" s="241" t="str">
        <f aca="false">A10</f>
        <v>[:tulokset :kaytettavat-energiamuodot :kaukolampo-nettoala-kertoimella]</v>
      </c>
    </row>
    <row r="18" customFormat="false" ht="12.8" hidden="false" customHeight="false" outlineLevel="0" collapsed="false">
      <c r="A18" s="166" t="s">
        <v>80</v>
      </c>
      <c r="B18" s="171"/>
      <c r="C18" s="270" t="s">
        <v>68</v>
      </c>
      <c r="D18" s="241" t="str">
        <f aca="false">A11</f>
        <v>[:tulokset :kaytettavat-energiamuodot :sahko]</v>
      </c>
      <c r="E18" s="271" t="str">
        <f aca="false">A12</f>
        <v>[:tulokset :kaytettavat-energiamuodot :sahko-kerroin]</v>
      </c>
      <c r="F18" s="241" t="str">
        <f aca="false">A13</f>
        <v>[:tulokset :kaytettavat-energiamuodot :sahko-kertoimella]</v>
      </c>
      <c r="G18" s="241" t="str">
        <f aca="false">A14</f>
        <v>[:tulokset :kaytettavat-energiamuodot :sahko-nettoala-kertoimella]</v>
      </c>
    </row>
    <row r="19" customFormat="false" ht="12.8" hidden="false" customHeight="false" outlineLevel="0" collapsed="false">
      <c r="A19" s="166" t="s">
        <v>81</v>
      </c>
      <c r="B19" s="171"/>
      <c r="C19" s="272" t="s">
        <v>72</v>
      </c>
      <c r="D19" s="241" t="str">
        <f aca="false">A15</f>
        <v>[:tulokset :kaytettavat-energiamuodot :fossiilinen-polttoaine]</v>
      </c>
      <c r="E19" s="271" t="str">
        <f aca="false">A16</f>
        <v>[:tulokset :kaytettavat-energiamuodot :fossiilinen-polttoaine-kerroin]</v>
      </c>
      <c r="F19" s="241" t="str">
        <f aca="false">A17</f>
        <v>[:tulokset :kaytettavat-energiamuodot :fossiilinen-polttoaine-kertoimella]</v>
      </c>
      <c r="G19" s="241" t="str">
        <f aca="false">A18</f>
        <v>[:tulokset :kaytettavat-energiamuodot :fossiilinen-polttoaine-nettoala-kertoimella]</v>
      </c>
    </row>
    <row r="20" customFormat="false" ht="12.8" hidden="false" customHeight="false" outlineLevel="0" collapsed="false">
      <c r="A20" s="166" t="s">
        <v>84</v>
      </c>
      <c r="B20" s="171"/>
      <c r="C20" s="272" t="s">
        <v>74</v>
      </c>
      <c r="D20" s="241" t="str">
        <f aca="false">A19</f>
        <v>[:tulokset :kaytettavat-energiamuodot :kaukojaahdytys]</v>
      </c>
      <c r="E20" s="271" t="str">
        <f aca="false">A20</f>
        <v>[:tulokset :kaytettavat-energiamuodot :kaukojaahdytys-kerroin]</v>
      </c>
      <c r="F20" s="241" t="str">
        <f aca="false">A21</f>
        <v>[:tulokset :kaytettavat-energiamuodot :kaukojaahdytys-kertoimella]</v>
      </c>
      <c r="G20" s="241" t="str">
        <f aca="false">A22</f>
        <v>[:tulokset :kaytettavat-energiamuodot :kaukojaahdytys-nettoala-kertoimella]</v>
      </c>
    </row>
    <row r="21" customFormat="false" ht="12.8" hidden="false" customHeight="false" outlineLevel="0" collapsed="false">
      <c r="A21" s="166" t="s">
        <v>293</v>
      </c>
      <c r="B21" s="171"/>
      <c r="C21" s="273" t="s">
        <v>70</v>
      </c>
      <c r="D21" s="241" t="str">
        <f aca="false">A23</f>
        <v>[:tulokset :kaytettavat-energiamuodot :uusiutuva-polttoaine]</v>
      </c>
      <c r="E21" s="271" t="str">
        <f aca="false">A24</f>
        <v>[:tulokset :kaytettavat-energiamuodot :uusiutuva-polttoaine-kerroin]</v>
      </c>
      <c r="F21" s="241" t="str">
        <f aca="false">A25</f>
        <v>[:tulokset :kaytettavat-energiamuodot :uusiutuva-polttoaine-kertoimella]</v>
      </c>
      <c r="G21" s="241" t="str">
        <f aca="false">A26</f>
        <v>[:tulokset :kaytettavat-energiamuodot :uusiutuva-polttoaine-nettoala-kertoimella]</v>
      </c>
    </row>
    <row r="22" customFormat="false" ht="12.8" hidden="false" customHeight="false" outlineLevel="0" collapsed="false">
      <c r="A22" s="166" t="s">
        <v>86</v>
      </c>
      <c r="B22" s="171"/>
      <c r="C22" s="265" t="s">
        <v>294</v>
      </c>
      <c r="D22" s="274" t="str">
        <f aca="false">A42</f>
        <v>[:tulokset :kaytettavat-energiamuodot :summa]</v>
      </c>
      <c r="E22" s="275"/>
      <c r="F22" s="274" t="str">
        <f aca="false">A43</f>
        <v>[:tulokset :kaytettavat-energiamuodot :kertoimella-summa]</v>
      </c>
      <c r="G22" s="274" t="str">
        <f aca="false">A44</f>
        <v>[:tulokset :kaytettavat-energiamuodot :nettoala-kertoimella-summa]</v>
      </c>
    </row>
    <row r="23" customFormat="false" ht="6" hidden="false" customHeight="true" outlineLevel="0" collapsed="false">
      <c r="A23" s="166" t="s">
        <v>67</v>
      </c>
      <c r="B23" s="171"/>
      <c r="C23" s="203"/>
      <c r="D23" s="221"/>
      <c r="E23" s="221"/>
      <c r="F23" s="221"/>
      <c r="G23" s="204"/>
    </row>
    <row r="24" customFormat="false" ht="12.8" hidden="false" customHeight="false" outlineLevel="0" collapsed="false">
      <c r="A24" s="166" t="s">
        <v>71</v>
      </c>
      <c r="B24" s="254"/>
      <c r="C24" s="255" t="s">
        <v>295</v>
      </c>
      <c r="D24" s="170"/>
      <c r="E24" s="256"/>
      <c r="F24" s="256"/>
      <c r="G24" s="257"/>
    </row>
    <row r="25" customFormat="false" ht="6" hidden="false" customHeight="true" outlineLevel="0" collapsed="false">
      <c r="A25" s="166" t="s">
        <v>296</v>
      </c>
      <c r="B25" s="222"/>
      <c r="C25" s="276"/>
      <c r="D25" s="277"/>
      <c r="E25" s="268"/>
      <c r="F25" s="268"/>
      <c r="G25" s="204"/>
    </row>
    <row r="26" customFormat="false" ht="12.8" hidden="false" customHeight="false" outlineLevel="0" collapsed="false">
      <c r="A26" s="166" t="s">
        <v>73</v>
      </c>
      <c r="B26" s="171"/>
      <c r="C26" s="185"/>
      <c r="D26" s="205"/>
      <c r="E26" s="195" t="s">
        <v>60</v>
      </c>
      <c r="F26" s="195" t="s">
        <v>61</v>
      </c>
      <c r="G26" s="204"/>
    </row>
    <row r="27" customFormat="false" ht="6" hidden="false" customHeight="true" outlineLevel="0" collapsed="false">
      <c r="A27" s="166" t="s">
        <v>87</v>
      </c>
      <c r="B27" s="171"/>
      <c r="C27" s="185"/>
      <c r="D27" s="205"/>
      <c r="E27" s="196"/>
      <c r="F27" s="196"/>
      <c r="G27" s="204"/>
    </row>
    <row r="28" customFormat="false" ht="12.8" hidden="false" customHeight="false" outlineLevel="0" collapsed="false">
      <c r="A28" s="166" t="s">
        <v>88</v>
      </c>
      <c r="B28" s="171"/>
      <c r="C28" s="278" t="s">
        <v>297</v>
      </c>
      <c r="D28" s="278"/>
      <c r="E28" s="241" t="str">
        <f aca="false">A45</f>
        <v>[:tulokset :uusiutuvat-omavaraisenergiat :aurinkosahko]</v>
      </c>
      <c r="F28" s="241" t="str">
        <f aca="false">A46</f>
        <v>[:tulokset :uusiutuvat-omavaraisenergiat :aurinkosahko-nettoala]</v>
      </c>
      <c r="G28" s="279"/>
    </row>
    <row r="29" customFormat="false" ht="12.8" hidden="false" customHeight="false" outlineLevel="0" collapsed="false">
      <c r="A29" s="166" t="s">
        <v>91</v>
      </c>
      <c r="B29" s="171"/>
      <c r="C29" s="278" t="s">
        <v>298</v>
      </c>
      <c r="D29" s="278"/>
      <c r="E29" s="241" t="str">
        <f aca="false">A47</f>
        <v>[:tulokset :uusiutuvat-omavaraisenergiat :aurinkolampo]</v>
      </c>
      <c r="F29" s="241" t="str">
        <f aca="false">A48</f>
        <v>[:tulokset :uusiutuvat-omavaraisenergiat :aurinkolampo-nettoala]</v>
      </c>
      <c r="G29" s="279"/>
    </row>
    <row r="30" customFormat="false" ht="12.8" hidden="false" customHeight="false" outlineLevel="0" collapsed="false">
      <c r="A30" s="166" t="s">
        <v>299</v>
      </c>
      <c r="B30" s="171"/>
      <c r="C30" s="280" t="s">
        <v>300</v>
      </c>
      <c r="D30" s="280"/>
      <c r="E30" s="241" t="str">
        <f aca="false">A49</f>
        <v>[:tulokset :uusiutuvat-omavaraisenergiat :tuulisahko]</v>
      </c>
      <c r="F30" s="241" t="str">
        <f aca="false">A50</f>
        <v>[:tulokset :uusiutuvat-omavaraisenergiat :tuulisahko-nettoala]</v>
      </c>
      <c r="G30" s="279"/>
    </row>
    <row r="31" customFormat="false" ht="12.8" hidden="false" customHeight="false" outlineLevel="0" collapsed="false">
      <c r="A31" s="166" t="s">
        <v>92</v>
      </c>
      <c r="B31" s="171"/>
      <c r="C31" s="280" t="s">
        <v>301</v>
      </c>
      <c r="D31" s="280"/>
      <c r="E31" s="241" t="str">
        <f aca="false">A51</f>
        <v>[:tulokset :uusiutuvat-omavaraisenergiat :lampopumppu]</v>
      </c>
      <c r="F31" s="241" t="str">
        <f aca="false">A52</f>
        <v>[:tulokset :uusiutuvat-omavaraisenergiat :lampopumppu-nettoala]</v>
      </c>
      <c r="G31" s="279"/>
    </row>
    <row r="32" customFormat="false" ht="12.8" hidden="false" customHeight="false" outlineLevel="0" collapsed="false">
      <c r="A32" s="166" t="s">
        <v>94</v>
      </c>
      <c r="B32" s="171"/>
      <c r="C32" s="280" t="s">
        <v>302</v>
      </c>
      <c r="D32" s="280"/>
      <c r="E32" s="241" t="str">
        <f aca="false">A53</f>
        <v>[:tulokset :uusiutuvat-omavaraisenergiat :muusahko]</v>
      </c>
      <c r="F32" s="241" t="str">
        <f aca="false">A54</f>
        <v>[:tulokset :uusiutuvat-omavaraisenergiat :muusahko-nettoala]</v>
      </c>
      <c r="G32" s="279"/>
    </row>
    <row r="33" customFormat="false" ht="12.8" hidden="false" customHeight="false" outlineLevel="0" collapsed="false">
      <c r="A33" s="166" t="s">
        <v>95</v>
      </c>
      <c r="B33" s="171"/>
      <c r="C33" s="280" t="s">
        <v>303</v>
      </c>
      <c r="D33" s="280"/>
      <c r="E33" s="241" t="str">
        <f aca="false">A55</f>
        <v>[:tulokset :uusiutuvat-omavaraisenergiat :muulampo]</v>
      </c>
      <c r="F33" s="241" t="str">
        <f aca="false">A56</f>
        <v>[:tulokset :uusiutuvat-omavaraisenergiat :muulampo-nettoala]</v>
      </c>
      <c r="G33" s="279"/>
    </row>
    <row r="34" customFormat="false" ht="6" hidden="false" customHeight="true" outlineLevel="0" collapsed="false">
      <c r="A34" s="166" t="s">
        <v>97</v>
      </c>
      <c r="B34" s="202"/>
      <c r="C34" s="267"/>
      <c r="D34" s="184"/>
      <c r="E34" s="221"/>
      <c r="F34" s="221"/>
      <c r="G34" s="204"/>
    </row>
    <row r="35" customFormat="false" ht="12.8" hidden="false" customHeight="false" outlineLevel="0" collapsed="false">
      <c r="A35" s="166" t="s">
        <v>304</v>
      </c>
      <c r="B35" s="254"/>
      <c r="C35" s="255" t="s">
        <v>305</v>
      </c>
      <c r="D35" s="256"/>
      <c r="E35" s="256"/>
      <c r="F35" s="256"/>
      <c r="G35" s="257"/>
    </row>
    <row r="36" customFormat="false" ht="6" hidden="false" customHeight="true" outlineLevel="0" collapsed="false">
      <c r="A36" s="166" t="s">
        <v>98</v>
      </c>
      <c r="B36" s="171"/>
      <c r="C36" s="203"/>
      <c r="D36" s="203"/>
      <c r="E36" s="268"/>
      <c r="F36" s="268"/>
      <c r="G36" s="268"/>
    </row>
    <row r="37" customFormat="false" ht="12.8" hidden="false" customHeight="false" outlineLevel="0" collapsed="false">
      <c r="A37" s="166" t="s">
        <v>100</v>
      </c>
      <c r="B37" s="171"/>
      <c r="C37" s="185"/>
      <c r="D37" s="185"/>
      <c r="E37" s="196" t="s">
        <v>306</v>
      </c>
      <c r="F37" s="196" t="s">
        <v>307</v>
      </c>
      <c r="G37" s="196" t="s">
        <v>308</v>
      </c>
    </row>
    <row r="38" customFormat="false" ht="12.8" hidden="false" customHeight="false" outlineLevel="0" collapsed="false">
      <c r="A38" s="166" t="s">
        <v>102</v>
      </c>
      <c r="B38" s="171"/>
      <c r="C38" s="185"/>
      <c r="D38" s="185"/>
      <c r="E38" s="195" t="s">
        <v>61</v>
      </c>
      <c r="F38" s="195" t="s">
        <v>61</v>
      </c>
      <c r="G38" s="195" t="s">
        <v>61</v>
      </c>
    </row>
    <row r="39" customFormat="false" ht="6.4" hidden="false" customHeight="true" outlineLevel="0" collapsed="false">
      <c r="A39" s="166" t="s">
        <v>104</v>
      </c>
      <c r="B39" s="171"/>
      <c r="C39" s="185"/>
      <c r="D39" s="185"/>
      <c r="E39" s="196"/>
      <c r="F39" s="196"/>
      <c r="G39" s="196"/>
    </row>
    <row r="40" customFormat="false" ht="12.8" hidden="false" customHeight="false" outlineLevel="0" collapsed="false">
      <c r="A40" s="166" t="s">
        <v>309</v>
      </c>
      <c r="B40" s="171"/>
      <c r="C40" s="172" t="s">
        <v>198</v>
      </c>
      <c r="D40" s="172"/>
      <c r="E40" s="0"/>
      <c r="F40" s="281"/>
      <c r="G40" s="282"/>
    </row>
    <row r="41" customFormat="false" ht="12.8" hidden="false" customHeight="false" outlineLevel="0" collapsed="false">
      <c r="A41" s="166" t="s">
        <v>105</v>
      </c>
      <c r="B41" s="171"/>
      <c r="C41" s="172" t="s">
        <v>310</v>
      </c>
      <c r="D41" s="172"/>
      <c r="E41" s="241" t="str">
        <f aca="false">A81</f>
        <v>[:tulokset :tekniset-jarjestelmat :tilojen-lammitys :sahko]</v>
      </c>
      <c r="F41" s="241" t="str">
        <f aca="false">A82</f>
        <v>[:tulokset :tekniset-jarjestelmat :tilojen-lammitys :lampo]</v>
      </c>
      <c r="G41" s="196" t="s">
        <v>62</v>
      </c>
    </row>
    <row r="42" customFormat="false" ht="12.8" hidden="false" customHeight="false" outlineLevel="0" collapsed="false">
      <c r="A42" s="166" t="s">
        <v>311</v>
      </c>
      <c r="B42" s="171"/>
      <c r="C42" s="172" t="s">
        <v>312</v>
      </c>
      <c r="D42" s="172"/>
      <c r="E42" s="241" t="str">
        <f aca="false">A83</f>
        <v>[:tulokset :tekniset-jarjestelmat :tuloilman-lammitys :sahko]</v>
      </c>
      <c r="F42" s="241" t="str">
        <f aca="false">A84</f>
        <v>[:tulokset :tekniset-jarjestelmat :tuloilman-lammitys :lampo]</v>
      </c>
      <c r="G42" s="196" t="s">
        <v>62</v>
      </c>
    </row>
    <row r="43" customFormat="false" ht="12.8" hidden="false" customHeight="false" outlineLevel="0" collapsed="false">
      <c r="A43" s="166" t="s">
        <v>313</v>
      </c>
      <c r="B43" s="171"/>
      <c r="C43" s="172" t="s">
        <v>314</v>
      </c>
      <c r="D43" s="172"/>
      <c r="E43" s="241" t="str">
        <f aca="false">A85</f>
        <v>[:tulokset :tekniset-jarjestelmat :kayttoveden-valmistus :sahko]</v>
      </c>
      <c r="F43" s="241" t="str">
        <f aca="false">A86</f>
        <v>[:tulokset :tekniset-jarjestelmat :kayttoveden-valmistus :lampo]</v>
      </c>
      <c r="G43" s="196" t="s">
        <v>62</v>
      </c>
    </row>
    <row r="44" customFormat="false" ht="12.8" hidden="false" customHeight="false" outlineLevel="0" collapsed="false">
      <c r="A44" s="166" t="s">
        <v>315</v>
      </c>
      <c r="B44" s="171"/>
      <c r="C44" s="172" t="s">
        <v>316</v>
      </c>
      <c r="D44" s="172"/>
      <c r="E44" s="241" t="str">
        <f aca="false">A87</f>
        <v>[:tulokset :tekniset-jarjestelmat :iv-sahko]</v>
      </c>
      <c r="F44" s="196" t="s">
        <v>62</v>
      </c>
      <c r="G44" s="196" t="s">
        <v>62</v>
      </c>
    </row>
    <row r="45" customFormat="false" ht="12.8" hidden="false" customHeight="false" outlineLevel="0" collapsed="false">
      <c r="A45" s="166" t="s">
        <v>317</v>
      </c>
      <c r="B45" s="171"/>
      <c r="C45" s="172" t="s">
        <v>230</v>
      </c>
      <c r="D45" s="172"/>
      <c r="E45" s="241" t="str">
        <f aca="false">A88</f>
        <v>[:tulokset :tekniset-jarjestelmat :jaahdytys :sahko]</v>
      </c>
      <c r="F45" s="241" t="str">
        <f aca="false">A89</f>
        <v>[:tulokset :tekniset-jarjestelmat :jaahdytys :lampo]</v>
      </c>
      <c r="G45" s="241" t="str">
        <f aca="false">A90</f>
        <v>[:tulokset :tekniset-jarjestelmat :jaahdytys :kaukojaahdytys]</v>
      </c>
    </row>
    <row r="46" customFormat="false" ht="12.8" hidden="false" customHeight="false" outlineLevel="0" collapsed="false">
      <c r="A46" s="166" t="s">
        <v>318</v>
      </c>
      <c r="B46" s="171"/>
      <c r="C46" s="172" t="s">
        <v>319</v>
      </c>
      <c r="D46" s="172"/>
      <c r="E46" s="241" t="str">
        <f aca="false">A91</f>
        <v>[:tulokset :tekniset-jarjestelmat :kuluttajalaitteet-ja-valaistus-sahko]</v>
      </c>
      <c r="F46" s="196" t="s">
        <v>62</v>
      </c>
      <c r="G46" s="196" t="s">
        <v>62</v>
      </c>
    </row>
    <row r="47" customFormat="false" ht="20.65" hidden="false" customHeight="true" outlineLevel="0" collapsed="false">
      <c r="A47" s="166" t="s">
        <v>320</v>
      </c>
      <c r="B47" s="171"/>
      <c r="C47" s="265" t="s">
        <v>294</v>
      </c>
      <c r="D47" s="265"/>
      <c r="E47" s="283" t="str">
        <f aca="false">A92</f>
        <v>[:tulokset :tekniset-jarjestelmat :sahko-summa]</v>
      </c>
      <c r="F47" s="283" t="str">
        <f aca="false">A93</f>
        <v>[:tulokset :tekniset-jarjestelmat :lampo-summa]</v>
      </c>
      <c r="G47" s="283" t="str">
        <f aca="false">A94</f>
        <v>[:tulokset :tekniset-jarjestelmat :kaukojaahdytys-summa]</v>
      </c>
    </row>
    <row r="48" customFormat="false" ht="19.35" hidden="false" customHeight="true" outlineLevel="0" collapsed="false">
      <c r="A48" s="166" t="s">
        <v>321</v>
      </c>
      <c r="B48" s="171"/>
      <c r="C48" s="228" t="s">
        <v>322</v>
      </c>
      <c r="D48" s="265"/>
      <c r="E48" s="235"/>
      <c r="F48" s="195"/>
      <c r="G48" s="195"/>
    </row>
    <row r="49" customFormat="false" ht="6" hidden="false" customHeight="true" outlineLevel="0" collapsed="false">
      <c r="A49" s="166" t="s">
        <v>323</v>
      </c>
      <c r="B49" s="171"/>
      <c r="C49" s="203"/>
      <c r="D49" s="203"/>
      <c r="E49" s="221"/>
      <c r="F49" s="221"/>
      <c r="G49" s="221"/>
    </row>
    <row r="50" customFormat="false" ht="12.8" hidden="false" customHeight="false" outlineLevel="0" collapsed="false">
      <c r="A50" s="166" t="s">
        <v>324</v>
      </c>
      <c r="B50" s="254"/>
      <c r="C50" s="255" t="s">
        <v>325</v>
      </c>
      <c r="D50" s="256"/>
      <c r="E50" s="256"/>
      <c r="F50" s="256"/>
      <c r="G50" s="257"/>
    </row>
    <row r="51" customFormat="false" ht="6" hidden="false" customHeight="true" outlineLevel="0" collapsed="false">
      <c r="A51" s="166" t="s">
        <v>326</v>
      </c>
      <c r="B51" s="171"/>
      <c r="C51" s="203"/>
      <c r="D51" s="203"/>
      <c r="E51" s="268"/>
      <c r="F51" s="268"/>
      <c r="G51" s="268"/>
    </row>
    <row r="52" customFormat="false" ht="12.8" hidden="false" customHeight="false" outlineLevel="0" collapsed="false">
      <c r="A52" s="166" t="s">
        <v>327</v>
      </c>
      <c r="B52" s="171"/>
      <c r="C52" s="185"/>
      <c r="D52" s="185"/>
      <c r="E52" s="195" t="s">
        <v>60</v>
      </c>
      <c r="F52" s="195" t="s">
        <v>61</v>
      </c>
      <c r="G52" s="195"/>
    </row>
    <row r="53" customFormat="false" ht="6" hidden="false" customHeight="true" outlineLevel="0" collapsed="false">
      <c r="A53" s="166" t="s">
        <v>328</v>
      </c>
      <c r="B53" s="171"/>
      <c r="C53" s="185"/>
      <c r="D53" s="185"/>
      <c r="E53" s="196"/>
      <c r="F53" s="196"/>
      <c r="G53" s="196"/>
    </row>
    <row r="54" customFormat="false" ht="12.8" hidden="false" customHeight="false" outlineLevel="0" collapsed="false">
      <c r="A54" s="166" t="s">
        <v>329</v>
      </c>
      <c r="B54" s="171"/>
      <c r="C54" s="172" t="s">
        <v>330</v>
      </c>
      <c r="D54" s="172"/>
      <c r="E54" s="241" t="str">
        <f aca="false">A95</f>
        <v>[:tulokset :nettotarve :tilojen-lammitys-vuosikulutus]</v>
      </c>
      <c r="F54" s="241" t="str">
        <f aca="false">A96</f>
        <v>[:tulokset :nettotarve :tilojen-lammitys-vuosikulutus-nettoala]</v>
      </c>
      <c r="G54" s="241"/>
    </row>
    <row r="55" customFormat="false" ht="12.8" hidden="false" customHeight="false" outlineLevel="0" collapsed="false">
      <c r="A55" s="166" t="s">
        <v>331</v>
      </c>
      <c r="B55" s="171"/>
      <c r="C55" s="172" t="s">
        <v>332</v>
      </c>
      <c r="D55" s="172"/>
      <c r="E55" s="241" t="str">
        <f aca="false">A97</f>
        <v>[:tulokset :nettotarve :ilmanvaihdon-lammitys-vuosikulutus]</v>
      </c>
      <c r="F55" s="241" t="str">
        <f aca="false">A98</f>
        <v>[:tulokset :nettotarve :ilmanvaihdon-lammitys-vuosikulutus-nettoala]</v>
      </c>
      <c r="G55" s="274"/>
    </row>
    <row r="56" customFormat="false" ht="12.8" hidden="false" customHeight="false" outlineLevel="0" collapsed="false">
      <c r="A56" s="166" t="s">
        <v>333</v>
      </c>
      <c r="B56" s="171"/>
      <c r="C56" s="172" t="s">
        <v>214</v>
      </c>
      <c r="D56" s="172"/>
      <c r="E56" s="241" t="str">
        <f aca="false">A99</f>
        <v>[:tulokset :nettotarve :kayttoveden-valmistus-vuosikulutus]</v>
      </c>
      <c r="F56" s="241" t="str">
        <f aca="false">A100</f>
        <v>[:tulokset :nettotarve :kayttoveden-valmistus-vuosikulutus-nettoala]</v>
      </c>
      <c r="G56" s="241"/>
    </row>
    <row r="57" customFormat="false" ht="12.8" hidden="false" customHeight="false" outlineLevel="0" collapsed="false">
      <c r="A57" s="166" t="s">
        <v>334</v>
      </c>
      <c r="B57" s="171"/>
      <c r="C57" s="172" t="s">
        <v>335</v>
      </c>
      <c r="D57" s="172"/>
      <c r="E57" s="241" t="str">
        <f aca="false">A101</f>
        <v>[:tulokset :nettotarve :jaahdytys-vuosikulutus]</v>
      </c>
      <c r="F57" s="241" t="str">
        <f aca="false">A102</f>
        <v>[:tulokset :nettotarve :jaahdytys-vuosikulutus-nettoala]</v>
      </c>
      <c r="G57" s="274"/>
    </row>
    <row r="58" customFormat="false" ht="6" hidden="false" customHeight="true" outlineLevel="0" collapsed="false">
      <c r="A58" s="166" t="s">
        <v>336</v>
      </c>
      <c r="B58" s="171"/>
      <c r="C58" s="172"/>
      <c r="D58" s="172"/>
      <c r="E58" s="284"/>
      <c r="F58" s="284"/>
      <c r="G58" s="285"/>
    </row>
    <row r="59" customFormat="false" ht="12.8" hidden="false" customHeight="false" outlineLevel="0" collapsed="false">
      <c r="A59" s="166" t="s">
        <v>337</v>
      </c>
      <c r="B59" s="171"/>
      <c r="C59" s="228" t="s">
        <v>338</v>
      </c>
      <c r="D59" s="286"/>
      <c r="E59" s="287"/>
      <c r="F59" s="287"/>
      <c r="G59" s="285"/>
    </row>
    <row r="60" customFormat="false" ht="12.8" hidden="false" customHeight="false" outlineLevel="0" collapsed="false">
      <c r="A60" s="166" t="s">
        <v>339</v>
      </c>
      <c r="B60" s="171"/>
      <c r="C60" s="228" t="s">
        <v>340</v>
      </c>
      <c r="D60" s="286"/>
      <c r="E60" s="288"/>
      <c r="F60" s="288"/>
      <c r="G60" s="289"/>
    </row>
    <row r="61" customFormat="false" ht="6" hidden="false" customHeight="true" outlineLevel="0" collapsed="false">
      <c r="A61" s="166" t="s">
        <v>341</v>
      </c>
      <c r="B61" s="171"/>
      <c r="C61" s="172"/>
      <c r="D61" s="203"/>
      <c r="E61" s="221"/>
      <c r="F61" s="221"/>
      <c r="G61" s="221"/>
    </row>
    <row r="62" customFormat="false" ht="12.8" hidden="false" customHeight="false" outlineLevel="0" collapsed="false">
      <c r="A62" s="166" t="s">
        <v>342</v>
      </c>
      <c r="B62" s="254"/>
      <c r="C62" s="255" t="s">
        <v>343</v>
      </c>
      <c r="D62" s="256"/>
      <c r="E62" s="256"/>
      <c r="F62" s="256"/>
      <c r="G62" s="257"/>
    </row>
    <row r="63" customFormat="false" ht="6" hidden="false" customHeight="true" outlineLevel="0" collapsed="false">
      <c r="A63" s="166" t="s">
        <v>344</v>
      </c>
      <c r="B63" s="171"/>
      <c r="C63" s="203"/>
      <c r="D63" s="203"/>
      <c r="E63" s="268"/>
      <c r="F63" s="268"/>
      <c r="G63" s="268"/>
    </row>
    <row r="64" customFormat="false" ht="12.8" hidden="false" customHeight="false" outlineLevel="0" collapsed="false">
      <c r="A64" s="166" t="s">
        <v>345</v>
      </c>
      <c r="B64" s="171"/>
      <c r="C64" s="185"/>
      <c r="D64" s="185"/>
      <c r="E64" s="195" t="s">
        <v>60</v>
      </c>
      <c r="F64" s="195" t="s">
        <v>61</v>
      </c>
      <c r="G64" s="196"/>
    </row>
    <row r="65" customFormat="false" ht="6" hidden="false" customHeight="true" outlineLevel="0" collapsed="false">
      <c r="A65" s="166" t="s">
        <v>346</v>
      </c>
      <c r="B65" s="171"/>
      <c r="C65" s="185"/>
      <c r="D65" s="185"/>
      <c r="E65" s="196"/>
      <c r="F65" s="196"/>
      <c r="G65" s="196"/>
    </row>
    <row r="66" customFormat="false" ht="12.8" hidden="false" customHeight="false" outlineLevel="0" collapsed="false">
      <c r="A66" s="166" t="s">
        <v>347</v>
      </c>
      <c r="B66" s="171"/>
      <c r="C66" s="172" t="s">
        <v>348</v>
      </c>
      <c r="D66" s="172"/>
      <c r="E66" s="241" t="str">
        <f aca="false">A103</f>
        <v>[:tulokset :lampokuormat :aurinko]</v>
      </c>
      <c r="F66" s="241" t="str">
        <f aca="false">A104</f>
        <v>[:tulokset :lampokuormat :aurinko-nettoala]</v>
      </c>
      <c r="G66" s="274"/>
    </row>
    <row r="67" customFormat="false" ht="12.8" hidden="false" customHeight="false" outlineLevel="0" collapsed="false">
      <c r="A67" s="166" t="s">
        <v>349</v>
      </c>
      <c r="B67" s="171"/>
      <c r="C67" s="172" t="s">
        <v>245</v>
      </c>
      <c r="D67" s="172"/>
      <c r="E67" s="241" t="str">
        <f aca="false">A105</f>
        <v>[:tulokset :lampokuormat :ihmiset]</v>
      </c>
      <c r="F67" s="241" t="str">
        <f aca="false">A106</f>
        <v>[:tulokset :lampokuormat :ihmiset-nettoala]</v>
      </c>
      <c r="G67" s="274"/>
    </row>
    <row r="68" customFormat="false" ht="12.8" hidden="false" customHeight="false" outlineLevel="0" collapsed="false">
      <c r="A68" s="166" t="s">
        <v>350</v>
      </c>
      <c r="B68" s="171"/>
      <c r="C68" s="172" t="s">
        <v>246</v>
      </c>
      <c r="D68" s="172"/>
      <c r="E68" s="241" t="str">
        <f aca="false">A107</f>
        <v>[:tulokset :lampokuormat :kuluttajalaitteet]</v>
      </c>
      <c r="F68" s="241" t="str">
        <f aca="false">A108</f>
        <v>[:tulokset :lampokuormat :kuluttajalaitteet-nettoala]</v>
      </c>
      <c r="G68" s="274"/>
    </row>
    <row r="69" customFormat="false" ht="12.8" hidden="false" customHeight="false" outlineLevel="0" collapsed="false">
      <c r="A69" s="166" t="s">
        <v>351</v>
      </c>
      <c r="B69" s="171"/>
      <c r="C69" s="172" t="s">
        <v>247</v>
      </c>
      <c r="D69" s="172"/>
      <c r="E69" s="241" t="str">
        <f aca="false">A109</f>
        <v>[:tulokset :lampokuormat :valaistus]</v>
      </c>
      <c r="F69" s="241" t="str">
        <f aca="false">A110</f>
        <v>[:tulokset :lampokuormat :valaistus-nettoala]</v>
      </c>
      <c r="G69" s="274"/>
    </row>
    <row r="70" customFormat="false" ht="12.8" hidden="false" customHeight="false" outlineLevel="0" collapsed="false">
      <c r="A70" s="166" t="s">
        <v>352</v>
      </c>
      <c r="B70" s="171"/>
      <c r="C70" s="172" t="s">
        <v>353</v>
      </c>
      <c r="D70" s="172"/>
      <c r="E70" s="241" t="str">
        <f aca="false">A111</f>
        <v>[:tulokset :lampokuormat :kvesi]</v>
      </c>
      <c r="F70" s="241" t="str">
        <f aca="false">A112</f>
        <v>[:tulokset :lampokuormat :kvesi-nettoala]</v>
      </c>
      <c r="G70" s="274"/>
    </row>
    <row r="71" customFormat="false" ht="6" hidden="false" customHeight="true" outlineLevel="0" collapsed="false">
      <c r="A71" s="166" t="s">
        <v>354</v>
      </c>
      <c r="B71" s="171"/>
      <c r="C71" s="172"/>
      <c r="D71" s="203"/>
      <c r="E71" s="221"/>
      <c r="F71" s="221"/>
      <c r="G71" s="221"/>
    </row>
    <row r="72" customFormat="false" ht="12.8" hidden="false" customHeight="false" outlineLevel="0" collapsed="false">
      <c r="A72" s="166" t="s">
        <v>355</v>
      </c>
      <c r="B72" s="254"/>
      <c r="C72" s="255" t="s">
        <v>356</v>
      </c>
      <c r="D72" s="256"/>
      <c r="E72" s="256"/>
      <c r="F72" s="256"/>
      <c r="G72" s="257"/>
    </row>
    <row r="73" customFormat="false" ht="6" hidden="false" customHeight="true" outlineLevel="0" collapsed="false">
      <c r="A73" s="166" t="s">
        <v>357</v>
      </c>
      <c r="B73" s="171"/>
      <c r="C73" s="203"/>
      <c r="D73" s="203"/>
      <c r="E73" s="222"/>
      <c r="F73" s="276"/>
      <c r="G73" s="277"/>
    </row>
    <row r="74" customFormat="false" ht="12.8" hidden="false" customHeight="false" outlineLevel="0" collapsed="false">
      <c r="A74" s="166" t="s">
        <v>358</v>
      </c>
      <c r="B74" s="171"/>
      <c r="C74" s="172" t="s">
        <v>356</v>
      </c>
      <c r="D74" s="172"/>
      <c r="E74" s="290" t="str">
        <f aca="false">A113</f>
        <v>[:tulokset :laskentatyokalu]</v>
      </c>
      <c r="F74" s="290"/>
      <c r="G74" s="290"/>
    </row>
    <row r="75" customFormat="false" ht="6" hidden="false" customHeight="true" outlineLevel="0" collapsed="false">
      <c r="A75" s="166" t="s">
        <v>359</v>
      </c>
      <c r="B75" s="245"/>
      <c r="C75" s="183"/>
      <c r="D75" s="183"/>
      <c r="E75" s="245"/>
      <c r="F75" s="183"/>
      <c r="G75" s="291"/>
    </row>
    <row r="76" customFormat="false" ht="5.25" hidden="false" customHeight="true" outlineLevel="0" collapsed="false">
      <c r="A76" s="166" t="s">
        <v>360</v>
      </c>
    </row>
    <row r="77" customFormat="false" ht="12.8" hidden="false" customHeight="false" outlineLevel="0" collapsed="false">
      <c r="A77" s="166" t="s">
        <v>361</v>
      </c>
      <c r="B77" s="292" t="str">
        <f aca="false">"Todistustunnus: "&amp;A1&amp;", 4/8"</f>
        <v>Todistustunnus: [:id], 4/8</v>
      </c>
      <c r="C77" s="292"/>
      <c r="D77" s="292"/>
      <c r="E77" s="292"/>
      <c r="F77" s="292"/>
      <c r="G77" s="292"/>
    </row>
    <row r="78" customFormat="false" ht="12.8" hidden="false" customHeight="false" outlineLevel="0" collapsed="false">
      <c r="A78" s="166" t="s">
        <v>362</v>
      </c>
    </row>
    <row r="79" customFormat="false" ht="12.8" hidden="false" customHeight="false" outlineLevel="0" collapsed="false">
      <c r="A79" s="166" t="s">
        <v>363</v>
      </c>
    </row>
    <row r="80" customFormat="false" ht="12.8" hidden="false" customHeight="false" outlineLevel="0" collapsed="false">
      <c r="A80" s="166" t="s">
        <v>364</v>
      </c>
    </row>
    <row r="81" customFormat="false" ht="12.8" hidden="false" customHeight="false" outlineLevel="0" collapsed="false">
      <c r="A81" s="166" t="s">
        <v>365</v>
      </c>
    </row>
    <row r="82" customFormat="false" ht="12.8" hidden="false" customHeight="false" outlineLevel="0" collapsed="false">
      <c r="A82" s="166" t="s">
        <v>366</v>
      </c>
    </row>
    <row r="83" customFormat="false" ht="12.8" hidden="false" customHeight="false" outlineLevel="0" collapsed="false">
      <c r="A83" s="166" t="s">
        <v>367</v>
      </c>
    </row>
    <row r="84" customFormat="false" ht="12.8" hidden="false" customHeight="false" outlineLevel="0" collapsed="false">
      <c r="A84" s="166" t="s">
        <v>368</v>
      </c>
    </row>
    <row r="85" customFormat="false" ht="12.8" hidden="false" customHeight="false" outlineLevel="0" collapsed="false">
      <c r="A85" s="166" t="s">
        <v>369</v>
      </c>
    </row>
    <row r="86" customFormat="false" ht="12.8" hidden="false" customHeight="false" outlineLevel="0" collapsed="false">
      <c r="A86" s="166" t="s">
        <v>370</v>
      </c>
    </row>
    <row r="87" customFormat="false" ht="12.8" hidden="false" customHeight="false" outlineLevel="0" collapsed="false">
      <c r="A87" s="166" t="s">
        <v>371</v>
      </c>
    </row>
    <row r="88" customFormat="false" ht="12.8" hidden="false" customHeight="false" outlineLevel="0" collapsed="false">
      <c r="A88" s="166" t="s">
        <v>372</v>
      </c>
    </row>
    <row r="89" customFormat="false" ht="12.8" hidden="false" customHeight="false" outlineLevel="0" collapsed="false">
      <c r="A89" s="166" t="s">
        <v>373</v>
      </c>
    </row>
    <row r="90" customFormat="false" ht="12.8" hidden="false" customHeight="false" outlineLevel="0" collapsed="false">
      <c r="A90" s="166" t="s">
        <v>374</v>
      </c>
    </row>
    <row r="91" customFormat="false" ht="12.8" hidden="false" customHeight="false" outlineLevel="0" collapsed="false">
      <c r="A91" s="166" t="s">
        <v>375</v>
      </c>
    </row>
    <row r="92" customFormat="false" ht="12.8" hidden="false" customHeight="false" outlineLevel="0" collapsed="false">
      <c r="A92" s="166" t="s">
        <v>376</v>
      </c>
    </row>
    <row r="93" customFormat="false" ht="12.8" hidden="false" customHeight="false" outlineLevel="0" collapsed="false">
      <c r="A93" s="166" t="s">
        <v>377</v>
      </c>
    </row>
    <row r="94" customFormat="false" ht="12.8" hidden="false" customHeight="false" outlineLevel="0" collapsed="false">
      <c r="A94" s="166" t="s">
        <v>378</v>
      </c>
    </row>
    <row r="95" customFormat="false" ht="12.8" hidden="false" customHeight="false" outlineLevel="0" collapsed="false">
      <c r="A95" s="166" t="s">
        <v>379</v>
      </c>
    </row>
    <row r="96" customFormat="false" ht="12.8" hidden="false" customHeight="false" outlineLevel="0" collapsed="false">
      <c r="A96" s="166" t="s">
        <v>380</v>
      </c>
    </row>
    <row r="97" customFormat="false" ht="12.8" hidden="false" customHeight="false" outlineLevel="0" collapsed="false">
      <c r="A97" s="166" t="s">
        <v>381</v>
      </c>
    </row>
    <row r="98" customFormat="false" ht="12.8" hidden="false" customHeight="false" outlineLevel="0" collapsed="false">
      <c r="A98" s="166" t="s">
        <v>382</v>
      </c>
    </row>
    <row r="99" customFormat="false" ht="12.8" hidden="false" customHeight="false" outlineLevel="0" collapsed="false">
      <c r="A99" s="166" t="s">
        <v>383</v>
      </c>
    </row>
    <row r="100" customFormat="false" ht="12.8" hidden="false" customHeight="false" outlineLevel="0" collapsed="false">
      <c r="A100" s="166" t="s">
        <v>384</v>
      </c>
    </row>
    <row r="101" customFormat="false" ht="12.8" hidden="false" customHeight="false" outlineLevel="0" collapsed="false">
      <c r="A101" s="166" t="s">
        <v>385</v>
      </c>
    </row>
    <row r="102" customFormat="false" ht="12.8" hidden="false" customHeight="false" outlineLevel="0" collapsed="false">
      <c r="A102" s="166" t="s">
        <v>386</v>
      </c>
    </row>
    <row r="103" customFormat="false" ht="12.8" hidden="false" customHeight="false" outlineLevel="0" collapsed="false">
      <c r="A103" s="166" t="s">
        <v>387</v>
      </c>
    </row>
    <row r="104" customFormat="false" ht="12.8" hidden="false" customHeight="false" outlineLevel="0" collapsed="false">
      <c r="A104" s="166" t="s">
        <v>388</v>
      </c>
    </row>
    <row r="105" customFormat="false" ht="12.8" hidden="false" customHeight="false" outlineLevel="0" collapsed="false">
      <c r="A105" s="166" t="s">
        <v>389</v>
      </c>
    </row>
    <row r="106" customFormat="false" ht="12.8" hidden="false" customHeight="false" outlineLevel="0" collapsed="false">
      <c r="A106" s="166" t="s">
        <v>390</v>
      </c>
    </row>
    <row r="107" customFormat="false" ht="12.8" hidden="false" customHeight="false" outlineLevel="0" collapsed="false">
      <c r="A107" s="166" t="s">
        <v>391</v>
      </c>
    </row>
    <row r="108" customFormat="false" ht="12.8" hidden="false" customHeight="false" outlineLevel="0" collapsed="false">
      <c r="A108" s="166" t="s">
        <v>392</v>
      </c>
    </row>
    <row r="109" customFormat="false" ht="12.8" hidden="false" customHeight="false" outlineLevel="0" collapsed="false">
      <c r="A109" s="166" t="s">
        <v>393</v>
      </c>
    </row>
    <row r="110" customFormat="false" ht="12.8" hidden="false" customHeight="false" outlineLevel="0" collapsed="false">
      <c r="A110" s="166" t="s">
        <v>394</v>
      </c>
    </row>
    <row r="111" customFormat="false" ht="12.8" hidden="false" customHeight="false" outlineLevel="0" collapsed="false">
      <c r="A111" s="166" t="s">
        <v>395</v>
      </c>
    </row>
    <row r="112" customFormat="false" ht="12.8" hidden="false" customHeight="false" outlineLevel="0" collapsed="false">
      <c r="A112" s="166" t="s">
        <v>396</v>
      </c>
    </row>
    <row r="113" customFormat="false" ht="12.8" hidden="false" customHeight="false" outlineLevel="0" collapsed="false">
      <c r="A113" s="166" t="s">
        <v>397</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A1:AMJ67"/>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C21" activeCellId="0" sqref="C21"/>
    </sheetView>
  </sheetViews>
  <sheetFormatPr defaultColWidth="9.13671875" defaultRowHeight="12.8" zeroHeight="false" outlineLevelRow="0" outlineLevelCol="0"/>
  <cols>
    <col collapsed="false" customWidth="true" hidden="false" outlineLevel="0" max="1" min="1" style="97" width="49.77"/>
    <col collapsed="false" customWidth="true" hidden="false" outlineLevel="0" max="2" min="2" style="98" width="1.29"/>
    <col collapsed="false" customWidth="true" hidden="false" outlineLevel="0" max="3" min="3" style="98" width="17.29"/>
    <col collapsed="false" customWidth="true" hidden="false" outlineLevel="0" max="4" min="4" style="98" width="16.57"/>
    <col collapsed="false" customWidth="true" hidden="false" outlineLevel="0" max="8" min="5" style="98" width="12.57"/>
    <col collapsed="false" customWidth="true" hidden="false" outlineLevel="0" max="9" min="9" style="98" width="10.71"/>
    <col collapsed="false" customWidth="true" hidden="false" outlineLevel="0" max="10" min="10" style="98" width="2.31"/>
    <col collapsed="false" customWidth="true" hidden="false" outlineLevel="0" max="11" min="11" style="98" width="3.42"/>
    <col collapsed="false" customWidth="false" hidden="false" outlineLevel="0" max="977" min="12" style="98" width="9.13"/>
    <col collapsed="false" customWidth="true" hidden="false" outlineLevel="0" max="1024" min="978" style="0" width="11.52"/>
  </cols>
  <sheetData>
    <row r="1" customFormat="false" ht="12.8" hidden="false" customHeight="false" outlineLevel="0" collapsed="false">
      <c r="A1" s="97" t="s">
        <v>0</v>
      </c>
    </row>
    <row r="2" s="298" customFormat="true" ht="27.75" hidden="false" customHeight="true" outlineLevel="0" collapsed="false">
      <c r="A2" s="293" t="s">
        <v>398</v>
      </c>
      <c r="B2" s="294"/>
      <c r="C2" s="295" t="s">
        <v>399</v>
      </c>
      <c r="D2" s="295"/>
      <c r="E2" s="296"/>
      <c r="F2" s="296"/>
      <c r="G2" s="296"/>
      <c r="H2" s="296"/>
      <c r="I2" s="296"/>
      <c r="J2" s="297"/>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7" t="s">
        <v>400</v>
      </c>
      <c r="B3" s="105"/>
      <c r="C3" s="299" t="s">
        <v>401</v>
      </c>
      <c r="D3" s="299"/>
      <c r="E3" s="299"/>
      <c r="F3" s="299"/>
      <c r="G3" s="299"/>
      <c r="H3" s="299"/>
      <c r="I3" s="299"/>
      <c r="J3" s="299"/>
    </row>
    <row r="4" customFormat="false" ht="12.8" hidden="false" customHeight="false" outlineLevel="0" collapsed="false">
      <c r="A4" s="97" t="s">
        <v>402</v>
      </c>
      <c r="B4" s="105"/>
      <c r="C4" s="68"/>
      <c r="D4" s="5"/>
      <c r="E4" s="5"/>
      <c r="F4" s="5"/>
      <c r="G4" s="5"/>
      <c r="H4" s="5"/>
      <c r="I4" s="5"/>
      <c r="J4" s="106"/>
    </row>
    <row r="5" customFormat="false" ht="12.8" hidden="false" customHeight="false" outlineLevel="0" collapsed="false">
      <c r="A5" s="97" t="s">
        <v>403</v>
      </c>
      <c r="B5" s="101"/>
      <c r="C5" s="102" t="s">
        <v>404</v>
      </c>
      <c r="D5" s="102"/>
      <c r="E5" s="103"/>
      <c r="F5" s="103"/>
      <c r="G5" s="103"/>
      <c r="H5" s="103"/>
      <c r="I5" s="103"/>
      <c r="J5" s="104"/>
    </row>
    <row r="6" customFormat="false" ht="12.8" hidden="false" customHeight="false" outlineLevel="0" collapsed="false">
      <c r="A6" s="97" t="s">
        <v>405</v>
      </c>
      <c r="B6" s="105"/>
      <c r="C6" s="0"/>
      <c r="D6" s="5"/>
      <c r="E6" s="5"/>
      <c r="F6" s="5"/>
      <c r="G6" s="5"/>
      <c r="H6" s="5"/>
      <c r="I6" s="5"/>
      <c r="J6" s="106"/>
      <c r="K6" s="5"/>
    </row>
    <row r="7" customFormat="false" ht="12.8" hidden="false" customHeight="false" outlineLevel="0" collapsed="false">
      <c r="A7" s="97" t="s">
        <v>406</v>
      </c>
      <c r="B7" s="105"/>
      <c r="C7" s="300" t="str">
        <f aca="false">A2</f>
        <v>#function[solita.etp.service.energiatodistus-pdf/fn--44565]</v>
      </c>
      <c r="D7" s="111"/>
      <c r="E7" s="111"/>
      <c r="F7" s="301"/>
      <c r="G7" s="111"/>
      <c r="H7" s="111"/>
      <c r="I7" s="111"/>
      <c r="J7" s="302"/>
      <c r="K7" s="113"/>
    </row>
    <row r="8" customFormat="false" ht="12.8" hidden="false" customHeight="false" outlineLevel="0" collapsed="false">
      <c r="A8" s="97" t="s">
        <v>407</v>
      </c>
      <c r="B8" s="105"/>
      <c r="C8" s="5"/>
      <c r="D8" s="5"/>
      <c r="E8" s="5"/>
      <c r="F8" s="5"/>
      <c r="G8" s="5"/>
      <c r="H8" s="5"/>
      <c r="I8" s="5"/>
      <c r="J8" s="106"/>
    </row>
    <row r="9" customFormat="false" ht="12.75" hidden="false" customHeight="true" outlineLevel="0" collapsed="false">
      <c r="A9" s="97" t="s">
        <v>408</v>
      </c>
      <c r="B9" s="114"/>
      <c r="C9" s="115"/>
      <c r="D9" s="115"/>
      <c r="E9" s="115"/>
      <c r="F9" s="115"/>
      <c r="G9" s="115"/>
      <c r="H9" s="115"/>
      <c r="I9" s="115"/>
      <c r="J9" s="116"/>
    </row>
    <row r="10" s="298" customFormat="true" ht="21.95" hidden="false" customHeight="true" outlineLevel="0" collapsed="false">
      <c r="A10" s="293" t="s">
        <v>409</v>
      </c>
      <c r="B10" s="303"/>
      <c r="C10" s="304" t="s">
        <v>410</v>
      </c>
      <c r="D10" s="305"/>
      <c r="E10" s="306"/>
      <c r="F10" s="307"/>
      <c r="G10" s="308"/>
      <c r="H10" s="309" t="s">
        <v>60</v>
      </c>
      <c r="I10" s="309" t="s">
        <v>61</v>
      </c>
      <c r="J10" s="309"/>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7" t="s">
        <v>411</v>
      </c>
      <c r="B11" s="105"/>
      <c r="C11" s="5"/>
      <c r="D11" s="5"/>
      <c r="E11" s="310"/>
      <c r="F11" s="47"/>
      <c r="G11" s="311"/>
      <c r="H11" s="123"/>
      <c r="I11" s="312"/>
      <c r="J11" s="311"/>
    </row>
    <row r="12" customFormat="false" ht="12.8" hidden="false" customHeight="false" outlineLevel="0" collapsed="false">
      <c r="A12" s="97" t="s">
        <v>412</v>
      </c>
      <c r="B12" s="105"/>
      <c r="C12" s="108" t="s">
        <v>413</v>
      </c>
      <c r="D12" s="108"/>
      <c r="E12" s="313"/>
      <c r="F12" s="314"/>
      <c r="G12" s="315"/>
      <c r="H12" s="241" t="str">
        <f aca="false">A4</f>
        <v>[:toteutunut-ostoenergiankulutus :ostettu-energia :kaukolampo-vuosikulutus]</v>
      </c>
      <c r="I12" s="316" t="str">
        <f aca="false">A5</f>
        <v>[:toteutunut-ostoenergiankulutus :ostettu-energia :kaukolampo-vuosikulutus-nettoala]</v>
      </c>
      <c r="J12" s="317"/>
    </row>
    <row r="13" customFormat="false" ht="12.8" hidden="false" customHeight="false" outlineLevel="0" collapsed="false">
      <c r="A13" s="97" t="s">
        <v>414</v>
      </c>
      <c r="B13" s="105"/>
      <c r="C13" s="108"/>
      <c r="D13" s="108"/>
      <c r="E13" s="313"/>
      <c r="F13" s="314"/>
      <c r="G13" s="315"/>
      <c r="H13" s="241"/>
      <c r="I13" s="316"/>
      <c r="J13" s="317"/>
    </row>
    <row r="14" customFormat="false" ht="12.8" hidden="false" customHeight="false" outlineLevel="0" collapsed="false">
      <c r="A14" s="97" t="s">
        <v>415</v>
      </c>
      <c r="B14" s="105"/>
      <c r="C14" s="108" t="s">
        <v>416</v>
      </c>
      <c r="D14" s="108"/>
      <c r="E14" s="313"/>
      <c r="F14" s="314"/>
      <c r="G14" s="315"/>
      <c r="H14" s="241" t="str">
        <f aca="false">A6</f>
        <v>[:toteutunut-ostoenergiankulutus :ostettu-energia :kokonaissahko-vuosikulutus]</v>
      </c>
      <c r="I14" s="316" t="str">
        <f aca="false">A7</f>
        <v>[:toteutunut-ostoenergiankulutus :ostettu-energia :kokonaissahko-vuosikulutus-nettoala]</v>
      </c>
      <c r="J14" s="317"/>
    </row>
    <row r="15" customFormat="false" ht="12.8" hidden="false" customHeight="false" outlineLevel="0" collapsed="false">
      <c r="A15" s="97" t="s">
        <v>417</v>
      </c>
      <c r="B15" s="105"/>
      <c r="C15" s="108"/>
      <c r="D15" s="108"/>
      <c r="E15" s="313"/>
      <c r="F15" s="314"/>
      <c r="G15" s="315"/>
      <c r="H15" s="241"/>
      <c r="I15" s="316"/>
      <c r="J15" s="317"/>
    </row>
    <row r="16" customFormat="false" ht="12.8" hidden="false" customHeight="false" outlineLevel="0" collapsed="false">
      <c r="A16" s="97" t="s">
        <v>418</v>
      </c>
      <c r="B16" s="105"/>
      <c r="C16" s="318" t="s">
        <v>419</v>
      </c>
      <c r="D16" s="108"/>
      <c r="E16" s="313"/>
      <c r="F16" s="314"/>
      <c r="G16" s="315"/>
      <c r="H16" s="241" t="str">
        <f aca="false">A8</f>
        <v>[:toteutunut-ostoenergiankulutus :ostettu-energia :kiinteistosahko-vuosikulutus]</v>
      </c>
      <c r="I16" s="316" t="str">
        <f aca="false">A9</f>
        <v>[:toteutunut-ostoenergiankulutus :ostettu-energia :kiinteistosahko-vuosikulutus-nettoala]</v>
      </c>
      <c r="J16" s="317"/>
    </row>
    <row r="17" customFormat="false" ht="12.8" hidden="false" customHeight="false" outlineLevel="0" collapsed="false">
      <c r="A17" s="97" t="s">
        <v>420</v>
      </c>
      <c r="B17" s="105"/>
      <c r="C17" s="318" t="s">
        <v>421</v>
      </c>
      <c r="D17" s="108"/>
      <c r="E17" s="313"/>
      <c r="F17" s="314"/>
      <c r="G17" s="315"/>
      <c r="H17" s="241" t="str">
        <f aca="false">A10</f>
        <v>[:toteutunut-ostoenergiankulutus :ostettu-energia :kayttajasahko-vuosikulutus]</v>
      </c>
      <c r="I17" s="316" t="str">
        <f aca="false">A11</f>
        <v>[:toteutunut-ostoenergiankulutus :ostettu-energia :kayttajasahko-vuosikulutus-nettoala]</v>
      </c>
      <c r="J17" s="317"/>
    </row>
    <row r="18" customFormat="false" ht="12.8" hidden="false" customHeight="false" outlineLevel="0" collapsed="false">
      <c r="A18" s="97" t="s">
        <v>422</v>
      </c>
      <c r="B18" s="105"/>
      <c r="C18" s="318"/>
      <c r="D18" s="108"/>
      <c r="E18" s="313"/>
      <c r="F18" s="314"/>
      <c r="G18" s="313"/>
      <c r="H18" s="241"/>
      <c r="I18" s="316"/>
      <c r="J18" s="317"/>
    </row>
    <row r="19" customFormat="false" ht="12.8" hidden="false" customHeight="false" outlineLevel="0" collapsed="false">
      <c r="A19" s="97" t="s">
        <v>423</v>
      </c>
      <c r="B19" s="105"/>
      <c r="C19" s="108" t="s">
        <v>308</v>
      </c>
      <c r="D19" s="108"/>
      <c r="E19" s="108"/>
      <c r="F19" s="108"/>
      <c r="G19" s="108"/>
      <c r="H19" s="241" t="str">
        <f aca="false">A12</f>
        <v>[:toteutunut-ostoenergiankulutus :ostettu-energia :kaukojaahdytys-vuosikulutus]</v>
      </c>
      <c r="I19" s="316" t="str">
        <f aca="false">A13</f>
        <v>[:toteutunut-ostoenergiankulutus :ostettu-energia :kaukojaahdytys-vuosikulutus-nettoala]</v>
      </c>
      <c r="J19" s="317"/>
    </row>
    <row r="20" customFormat="false" ht="12.8" hidden="false" customHeight="false" outlineLevel="0" collapsed="false">
      <c r="A20" s="97" t="s">
        <v>424</v>
      </c>
      <c r="B20" s="114"/>
      <c r="C20" s="319"/>
      <c r="D20" s="319"/>
      <c r="E20" s="319"/>
      <c r="F20" s="319"/>
      <c r="G20" s="319"/>
      <c r="H20" s="320"/>
      <c r="I20" s="321"/>
      <c r="J20" s="322"/>
    </row>
    <row r="21" s="298" customFormat="true" ht="35.05" hidden="false" customHeight="false" outlineLevel="0" collapsed="false">
      <c r="A21" s="293" t="s">
        <v>425</v>
      </c>
      <c r="B21" s="303"/>
      <c r="C21" s="304" t="s">
        <v>426</v>
      </c>
      <c r="D21" s="304"/>
      <c r="E21" s="323" t="s">
        <v>427</v>
      </c>
      <c r="F21" s="324" t="s">
        <v>428</v>
      </c>
      <c r="G21" s="323" t="s">
        <v>429</v>
      </c>
      <c r="H21" s="324" t="s">
        <v>60</v>
      </c>
      <c r="I21" s="324" t="s">
        <v>61</v>
      </c>
      <c r="J21" s="324"/>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7" t="s">
        <v>430</v>
      </c>
      <c r="B22" s="99"/>
      <c r="C22" s="325"/>
      <c r="D22" s="325"/>
      <c r="E22" s="326"/>
      <c r="F22" s="327"/>
      <c r="G22" s="328"/>
      <c r="H22" s="329"/>
      <c r="I22" s="330"/>
      <c r="J22" s="331"/>
    </row>
    <row r="23" customFormat="false" ht="14.25" hidden="false" customHeight="true" outlineLevel="0" collapsed="false">
      <c r="A23" s="97" t="s">
        <v>431</v>
      </c>
      <c r="B23" s="105"/>
      <c r="C23" s="108" t="s">
        <v>432</v>
      </c>
      <c r="D23" s="108"/>
      <c r="E23" s="241" t="str">
        <f aca="false">A34</f>
        <v>[:toteutunut-ostoenergiankulutus :ostetut-polttoaineet :kevyt-polttooljy]</v>
      </c>
      <c r="F23" s="332" t="s">
        <v>433</v>
      </c>
      <c r="G23" s="333" t="n">
        <v>10</v>
      </c>
      <c r="H23" s="316" t="str">
        <f aca="false">A35</f>
        <v>[:toteutunut-ostoenergiankulutus :ostetut-polttoaineet :kevyt-polttooljy-kwh]</v>
      </c>
      <c r="I23" s="316" t="str">
        <f aca="false">A36</f>
        <v>[:toteutunut-ostoenergiankulutus :ostetut-polttoaineet :kevyt-polttooljy-kwh-nettoala]</v>
      </c>
      <c r="J23" s="317"/>
    </row>
    <row r="24" customFormat="false" ht="12.8" hidden="false" customHeight="false" outlineLevel="0" collapsed="false">
      <c r="A24" s="97" t="s">
        <v>434</v>
      </c>
      <c r="B24" s="105"/>
      <c r="C24" s="108" t="s">
        <v>435</v>
      </c>
      <c r="D24" s="108"/>
      <c r="E24" s="241" t="str">
        <f aca="false">A37</f>
        <v>[:toteutunut-ostoenergiankulutus :ostetut-polttoaineet :pilkkeet-havu-sekapuu]</v>
      </c>
      <c r="F24" s="332" t="s">
        <v>436</v>
      </c>
      <c r="G24" s="333" t="n">
        <v>1300</v>
      </c>
      <c r="H24" s="316" t="str">
        <f aca="false">A38</f>
        <v>[:toteutunut-ostoenergiankulutus :ostetut-polttoaineet :pilkkeet-havu-sekapuu-kwh]</v>
      </c>
      <c r="I24" s="316" t="str">
        <f aca="false">A39</f>
        <v>[:toteutunut-ostoenergiankulutus :ostetut-polttoaineet :pilkkeet-havu-sekapuu-kwh-nettoala]</v>
      </c>
      <c r="J24" s="317"/>
    </row>
    <row r="25" customFormat="false" ht="12.8" hidden="false" customHeight="false" outlineLevel="0" collapsed="false">
      <c r="A25" s="97" t="s">
        <v>437</v>
      </c>
      <c r="B25" s="105"/>
      <c r="C25" s="108" t="s">
        <v>438</v>
      </c>
      <c r="D25" s="108"/>
      <c r="E25" s="241" t="str">
        <f aca="false">A40</f>
        <v>[:toteutunut-ostoenergiankulutus :ostetut-polttoaineet :pilkkeet-koivu]</v>
      </c>
      <c r="F25" s="332" t="s">
        <v>436</v>
      </c>
      <c r="G25" s="333" t="n">
        <v>1700</v>
      </c>
      <c r="H25" s="316" t="str">
        <f aca="false">A41</f>
        <v>[:toteutunut-ostoenergiankulutus :ostetut-polttoaineet :pilkkeet-koivu-kwh]</v>
      </c>
      <c r="I25" s="316" t="str">
        <f aca="false">A42</f>
        <v>[:toteutunut-ostoenergiankulutus :ostetut-polttoaineet :pilkkeet-koivu-kwh-nettoala]</v>
      </c>
      <c r="J25" s="317"/>
    </row>
    <row r="26" customFormat="false" ht="12.8" hidden="false" customHeight="false" outlineLevel="0" collapsed="false">
      <c r="A26" s="97" t="s">
        <v>439</v>
      </c>
      <c r="B26" s="105"/>
      <c r="C26" s="108" t="s">
        <v>440</v>
      </c>
      <c r="D26" s="108"/>
      <c r="E26" s="241" t="str">
        <f aca="false">A43</f>
        <v>[:toteutunut-ostoenergiankulutus :ostetut-polttoaineet :puupelletit]</v>
      </c>
      <c r="F26" s="332" t="s">
        <v>441</v>
      </c>
      <c r="G26" s="333" t="n">
        <v>4.7</v>
      </c>
      <c r="H26" s="316" t="str">
        <f aca="false">A44</f>
        <v>[:toteutunut-ostoenergiankulutus :ostetut-polttoaineet :puupelletit-kwh]</v>
      </c>
      <c r="I26" s="316" t="str">
        <f aca="false">A45</f>
        <v>[:toteutunut-ostoenergiankulutus :ostetut-polttoaineet :puupelletit-kwh-nettoala]</v>
      </c>
      <c r="J26" s="317"/>
    </row>
    <row r="27" customFormat="false" ht="12.8" hidden="false" customHeight="false" outlineLevel="0" collapsed="false">
      <c r="A27" s="97" t="s">
        <v>442</v>
      </c>
      <c r="B27" s="105"/>
      <c r="C27" s="334" t="str">
        <f aca="false">A46</f>
        <v>[:toteutunut-ostoenergiankulutus :ostetut-polttoaineet :muu 0 :nimi]</v>
      </c>
      <c r="D27" s="334"/>
      <c r="E27" s="241" t="str">
        <f aca="false">A47</f>
        <v>[:toteutunut-ostoenergiankulutus :ostetut-polttoaineet :muu 0 :maara-vuodessa]</v>
      </c>
      <c r="F27" s="335" t="str">
        <f aca="false">A48</f>
        <v>[:toteutunut-ostoenergiankulutus :ostetut-polttoaineet :muu 0 :yksikko]</v>
      </c>
      <c r="G27" s="189" t="str">
        <f aca="false">A49</f>
        <v>[:toteutunut-ostoenergiankulutus :ostetut-polttoaineet :muu 0 :muunnoskerroin]</v>
      </c>
      <c r="H27" s="128" t="str">
        <f aca="false">A50</f>
        <v>[:toteutunut-ostoenergiankulutus :ostetut-polttoaineet :muu 0 :kwh]</v>
      </c>
      <c r="I27" s="316" t="str">
        <f aca="false">A51</f>
        <v>[:toteutunut-ostoenergiankulutus :ostetut-polttoaineet :muu 0 :kwh-nettoala]</v>
      </c>
      <c r="J27" s="336"/>
    </row>
    <row r="28" customFormat="false" ht="12.8" hidden="false" customHeight="false" outlineLevel="0" collapsed="false">
      <c r="A28" s="97" t="s">
        <v>443</v>
      </c>
      <c r="B28" s="105"/>
      <c r="C28" s="334" t="str">
        <f aca="false">A52</f>
        <v>[:toteutunut-ostoenergiankulutus :ostetut-polttoaineet :muu 1 :nimi]</v>
      </c>
      <c r="D28" s="334"/>
      <c r="E28" s="241" t="str">
        <f aca="false">A53</f>
        <v>[:toteutunut-ostoenergiankulutus :ostetut-polttoaineet :muu 1 :maara-vuodessa]</v>
      </c>
      <c r="F28" s="335" t="str">
        <f aca="false">A54</f>
        <v>[:toteutunut-ostoenergiankulutus :ostetut-polttoaineet :muu 1 :yksikko]</v>
      </c>
      <c r="G28" s="189" t="str">
        <f aca="false">A55</f>
        <v>[:toteutunut-ostoenergiankulutus :ostetut-polttoaineet :muu 1 :muunnoskerroin]</v>
      </c>
      <c r="H28" s="128" t="str">
        <f aca="false">A56</f>
        <v>[:toteutunut-ostoenergiankulutus :ostetut-polttoaineet :muu 1 :kwh]</v>
      </c>
      <c r="I28" s="316" t="str">
        <f aca="false">A57</f>
        <v>[:toteutunut-ostoenergiankulutus :ostetut-polttoaineet :muu 1 :kwh-nettoala]</v>
      </c>
      <c r="J28" s="336"/>
    </row>
    <row r="29" customFormat="false" ht="12.75" hidden="false" customHeight="true" outlineLevel="0" collapsed="false">
      <c r="A29" s="97" t="s">
        <v>444</v>
      </c>
      <c r="B29" s="105"/>
      <c r="C29" s="337" t="s">
        <v>445</v>
      </c>
      <c r="D29" s="337"/>
      <c r="E29" s="241"/>
      <c r="F29" s="338"/>
      <c r="G29" s="210"/>
      <c r="H29" s="128"/>
      <c r="I29" s="316"/>
      <c r="J29" s="317"/>
    </row>
    <row r="30" customFormat="false" ht="12.8" hidden="false" customHeight="false" outlineLevel="0" collapsed="false">
      <c r="A30" s="97" t="s">
        <v>446</v>
      </c>
      <c r="B30" s="105"/>
      <c r="C30" s="337"/>
      <c r="D30" s="337"/>
      <c r="E30" s="241"/>
      <c r="F30" s="338"/>
      <c r="G30" s="210"/>
      <c r="H30" s="128"/>
      <c r="I30" s="316"/>
      <c r="J30" s="317"/>
    </row>
    <row r="31" customFormat="false" ht="12.8" hidden="false" customHeight="false" outlineLevel="0" collapsed="false">
      <c r="A31" s="97" t="s">
        <v>447</v>
      </c>
      <c r="B31" s="105"/>
      <c r="C31" s="337"/>
      <c r="D31" s="337"/>
      <c r="E31" s="210"/>
      <c r="F31" s="338"/>
      <c r="G31" s="210"/>
      <c r="H31" s="339"/>
      <c r="I31" s="340"/>
      <c r="J31" s="317"/>
    </row>
    <row r="32" customFormat="false" ht="12.8" hidden="false" customHeight="false" outlineLevel="0" collapsed="false">
      <c r="A32" s="97" t="s">
        <v>448</v>
      </c>
      <c r="B32" s="105"/>
      <c r="C32" s="337"/>
      <c r="D32" s="337"/>
      <c r="E32" s="210"/>
      <c r="F32" s="338"/>
      <c r="G32" s="210"/>
      <c r="H32" s="339"/>
      <c r="I32" s="340"/>
      <c r="J32" s="317"/>
    </row>
    <row r="33" customFormat="false" ht="12.8" hidden="false" customHeight="false" outlineLevel="0" collapsed="false">
      <c r="A33" s="97" t="s">
        <v>449</v>
      </c>
      <c r="B33" s="105"/>
      <c r="C33" s="341"/>
      <c r="D33" s="341"/>
      <c r="E33" s="210"/>
      <c r="F33" s="338"/>
      <c r="G33" s="210"/>
      <c r="H33" s="339"/>
      <c r="I33" s="340"/>
      <c r="J33" s="317"/>
    </row>
    <row r="34" customFormat="false" ht="12.8" hidden="false" customHeight="false" outlineLevel="0" collapsed="false">
      <c r="A34" s="97" t="s">
        <v>450</v>
      </c>
      <c r="B34" s="114"/>
      <c r="C34" s="342"/>
      <c r="D34" s="342"/>
      <c r="E34" s="215"/>
      <c r="F34" s="343"/>
      <c r="G34" s="215"/>
      <c r="H34" s="344"/>
      <c r="I34" s="345"/>
      <c r="J34" s="322"/>
    </row>
    <row r="35" customFormat="false" ht="12.8" hidden="false" customHeight="false" outlineLevel="0" collapsed="false">
      <c r="A35" s="97" t="s">
        <v>451</v>
      </c>
      <c r="B35" s="105"/>
      <c r="C35" s="304" t="s">
        <v>452</v>
      </c>
      <c r="D35" s="304"/>
      <c r="E35" s="313"/>
      <c r="F35" s="314"/>
      <c r="G35" s="313"/>
      <c r="H35" s="346"/>
      <c r="I35" s="347"/>
      <c r="J35" s="317"/>
    </row>
    <row r="36" customFormat="false" ht="15" hidden="false" customHeight="true" outlineLevel="0" collapsed="false">
      <c r="A36" s="97" t="s">
        <v>453</v>
      </c>
      <c r="B36" s="105"/>
      <c r="C36" s="304"/>
      <c r="D36" s="304"/>
      <c r="E36" s="313"/>
      <c r="F36" s="314"/>
      <c r="G36" s="313"/>
      <c r="H36" s="120" t="s">
        <v>60</v>
      </c>
      <c r="I36" s="120" t="s">
        <v>61</v>
      </c>
      <c r="J36" s="120"/>
    </row>
    <row r="37" customFormat="false" ht="12.8" hidden="false" customHeight="false" outlineLevel="0" collapsed="false">
      <c r="A37" s="97" t="s">
        <v>454</v>
      </c>
      <c r="B37" s="99"/>
      <c r="C37" s="348"/>
      <c r="D37" s="348"/>
      <c r="E37" s="349"/>
      <c r="F37" s="350"/>
      <c r="G37" s="350"/>
      <c r="H37" s="351"/>
      <c r="I37" s="352"/>
      <c r="J37" s="353"/>
    </row>
    <row r="38" customFormat="false" ht="12.8" hidden="false" customHeight="false" outlineLevel="0" collapsed="false">
      <c r="A38" s="97" t="s">
        <v>455</v>
      </c>
      <c r="B38" s="105"/>
      <c r="C38" s="32" t="s">
        <v>456</v>
      </c>
      <c r="D38" s="32"/>
      <c r="E38" s="354"/>
      <c r="F38" s="355"/>
      <c r="G38" s="355"/>
      <c r="H38" s="241" t="str">
        <f aca="false">A58</f>
        <v>[:toteutunut-ostoenergiankulutus :sahko-vuosikulutus-yhteensa]</v>
      </c>
      <c r="I38" s="316" t="str">
        <f aca="false">A59</f>
        <v>[:toteutunut-ostoenergiankulutus :sahko-vuosikulutus-yhteensa-nettoala]</v>
      </c>
      <c r="J38" s="317"/>
    </row>
    <row r="39" customFormat="false" ht="12.8" hidden="false" customHeight="false" outlineLevel="0" collapsed="false">
      <c r="A39" s="97" t="s">
        <v>457</v>
      </c>
      <c r="B39" s="105"/>
      <c r="C39" s="32"/>
      <c r="D39" s="32"/>
      <c r="E39" s="354"/>
      <c r="F39" s="355"/>
      <c r="G39" s="355"/>
      <c r="H39" s="356"/>
      <c r="I39" s="357"/>
      <c r="J39" s="317"/>
    </row>
    <row r="40" customFormat="false" ht="12.8" hidden="false" customHeight="false" outlineLevel="0" collapsed="false">
      <c r="A40" s="97" t="s">
        <v>458</v>
      </c>
      <c r="B40" s="105"/>
      <c r="C40" s="32" t="s">
        <v>459</v>
      </c>
      <c r="D40" s="32"/>
      <c r="E40" s="354"/>
      <c r="F40" s="355"/>
      <c r="G40" s="355"/>
      <c r="H40" s="241" t="str">
        <f aca="false">A60</f>
        <v>[:toteutunut-ostoenergiankulutus :kaukolampo-vuosikulutus-yhteensa]</v>
      </c>
      <c r="I40" s="358" t="str">
        <f aca="false">A61</f>
        <v>[:toteutunut-ostoenergiankulutus :kaukolampo-vuosikulutus-yhteensa-nettoala]</v>
      </c>
      <c r="J40" s="317"/>
    </row>
    <row r="41" customFormat="false" ht="12.8" hidden="false" customHeight="false" outlineLevel="0" collapsed="false">
      <c r="A41" s="97" t="s">
        <v>460</v>
      </c>
      <c r="B41" s="105"/>
      <c r="C41" s="32"/>
      <c r="D41" s="32"/>
      <c r="E41" s="354"/>
      <c r="F41" s="355"/>
      <c r="G41" s="355"/>
      <c r="H41" s="241"/>
      <c r="I41" s="358"/>
      <c r="J41" s="317"/>
    </row>
    <row r="42" customFormat="false" ht="12.8" hidden="false" customHeight="false" outlineLevel="0" collapsed="false">
      <c r="A42" s="97" t="s">
        <v>461</v>
      </c>
      <c r="B42" s="105"/>
      <c r="C42" s="32" t="s">
        <v>462</v>
      </c>
      <c r="D42" s="32"/>
      <c r="E42" s="354"/>
      <c r="F42" s="355"/>
      <c r="G42" s="355"/>
      <c r="H42" s="241" t="str">
        <f aca="false">A62</f>
        <v>[:toteutunut-ostoenergiankulutus :polttoaineet-vuosikulutus-yhteensa]</v>
      </c>
      <c r="I42" s="316" t="str">
        <f aca="false">A63</f>
        <v>[:toteutunut-ostoenergiankulutus :polttoaineet-vuosikulutus-yhteensa-nettoala]</v>
      </c>
      <c r="J42" s="317"/>
    </row>
    <row r="43" customFormat="false" ht="12.8" hidden="false" customHeight="false" outlineLevel="0" collapsed="false">
      <c r="A43" s="97" t="s">
        <v>463</v>
      </c>
      <c r="B43" s="105"/>
      <c r="C43" s="32"/>
      <c r="D43" s="32"/>
      <c r="E43" s="354"/>
      <c r="F43" s="355"/>
      <c r="G43" s="355"/>
      <c r="H43" s="241"/>
      <c r="I43" s="358"/>
      <c r="J43" s="317"/>
    </row>
    <row r="44" customFormat="false" ht="12.8" hidden="false" customHeight="false" outlineLevel="0" collapsed="false">
      <c r="A44" s="97" t="s">
        <v>464</v>
      </c>
      <c r="B44" s="105"/>
      <c r="C44" s="32" t="s">
        <v>308</v>
      </c>
      <c r="D44" s="32"/>
      <c r="E44" s="354"/>
      <c r="F44" s="355"/>
      <c r="G44" s="355"/>
      <c r="H44" s="241" t="str">
        <f aca="false">A64</f>
        <v>[:toteutunut-ostoenergiankulutus :kaukojaahdytys-vuosikulutus-yhteensa]</v>
      </c>
      <c r="I44" s="316" t="str">
        <f aca="false">A65</f>
        <v>[:toteutunut-ostoenergiankulutus :kaukojaahdytys-vuosikulutus-yhteensa-nettoala]</v>
      </c>
      <c r="J44" s="317"/>
    </row>
    <row r="45" customFormat="false" ht="12.8" hidden="false" customHeight="false" outlineLevel="0" collapsed="false">
      <c r="A45" s="97" t="s">
        <v>465</v>
      </c>
      <c r="B45" s="105"/>
      <c r="C45" s="32"/>
      <c r="D45" s="32"/>
      <c r="E45" s="354"/>
      <c r="F45" s="355"/>
      <c r="G45" s="355"/>
      <c r="H45" s="241"/>
      <c r="I45" s="358"/>
      <c r="J45" s="317"/>
    </row>
    <row r="46" customFormat="false" ht="12.8" hidden="false" customHeight="false" outlineLevel="0" collapsed="false">
      <c r="A46" s="97" t="s">
        <v>466</v>
      </c>
      <c r="B46" s="105"/>
      <c r="C46" s="16" t="s">
        <v>294</v>
      </c>
      <c r="D46" s="16"/>
      <c r="E46" s="5"/>
      <c r="F46" s="47"/>
      <c r="G46" s="47"/>
      <c r="H46" s="316" t="str">
        <f aca="false">A66</f>
        <v>[:toteutunut-ostoenergiankulutus :summa]</v>
      </c>
      <c r="I46" s="316" t="str">
        <f aca="false">A67</f>
        <v>[:toteutunut-ostoenergiankulutus :summa-nettoala]</v>
      </c>
      <c r="J46" s="359"/>
    </row>
    <row r="47" customFormat="false" ht="12.8" hidden="false" customHeight="false" outlineLevel="0" collapsed="false">
      <c r="A47" s="97" t="s">
        <v>467</v>
      </c>
      <c r="B47" s="114"/>
      <c r="C47" s="360"/>
      <c r="D47" s="360"/>
      <c r="E47" s="115"/>
      <c r="F47" s="361"/>
      <c r="G47" s="361"/>
      <c r="H47" s="362"/>
      <c r="I47" s="361"/>
      <c r="J47" s="154"/>
    </row>
    <row r="48" customFormat="false" ht="19.35" hidden="false" customHeight="true" outlineLevel="0" collapsed="false">
      <c r="A48" s="97" t="s">
        <v>468</v>
      </c>
      <c r="B48" s="99"/>
      <c r="C48" s="363" t="s">
        <v>469</v>
      </c>
      <c r="D48" s="363"/>
      <c r="E48" s="363"/>
      <c r="F48" s="363"/>
      <c r="G48" s="363"/>
      <c r="H48" s="363"/>
      <c r="I48" s="363"/>
      <c r="J48" s="363"/>
    </row>
    <row r="49" customFormat="false" ht="12.75" hidden="false" customHeight="true" outlineLevel="0" collapsed="false">
      <c r="A49" s="97" t="s">
        <v>470</v>
      </c>
      <c r="B49" s="105"/>
      <c r="C49" s="363"/>
      <c r="D49" s="363"/>
      <c r="E49" s="363"/>
      <c r="F49" s="363"/>
      <c r="G49" s="363"/>
      <c r="H49" s="363"/>
      <c r="I49" s="363"/>
      <c r="J49" s="363"/>
    </row>
    <row r="50" customFormat="false" ht="12.75" hidden="false" customHeight="true" outlineLevel="0" collapsed="false">
      <c r="A50" s="97" t="s">
        <v>471</v>
      </c>
      <c r="B50" s="105"/>
      <c r="C50" s="363"/>
      <c r="D50" s="363"/>
      <c r="E50" s="363"/>
      <c r="F50" s="363"/>
      <c r="G50" s="363"/>
      <c r="H50" s="363"/>
      <c r="I50" s="363"/>
      <c r="J50" s="363"/>
    </row>
    <row r="51" customFormat="false" ht="12.75" hidden="false" customHeight="true" outlineLevel="0" collapsed="false">
      <c r="A51" s="97" t="s">
        <v>472</v>
      </c>
      <c r="B51" s="105"/>
      <c r="C51" s="363"/>
      <c r="D51" s="363"/>
      <c r="E51" s="363"/>
      <c r="F51" s="363"/>
      <c r="G51" s="363"/>
      <c r="H51" s="363"/>
      <c r="I51" s="363"/>
      <c r="J51" s="363"/>
    </row>
    <row r="52" customFormat="false" ht="20.1" hidden="false" customHeight="true" outlineLevel="0" collapsed="false">
      <c r="A52" s="97" t="s">
        <v>473</v>
      </c>
      <c r="B52" s="105"/>
      <c r="C52" s="363"/>
      <c r="D52" s="363"/>
      <c r="E52" s="363"/>
      <c r="F52" s="363"/>
      <c r="G52" s="363"/>
      <c r="H52" s="363"/>
      <c r="I52" s="363"/>
      <c r="J52" s="363"/>
    </row>
    <row r="53" customFormat="false" ht="33.4" hidden="false" customHeight="true" outlineLevel="0" collapsed="false">
      <c r="A53" s="97" t="s">
        <v>474</v>
      </c>
      <c r="B53" s="152"/>
      <c r="C53" s="363"/>
      <c r="D53" s="363"/>
      <c r="E53" s="363"/>
      <c r="F53" s="363"/>
      <c r="G53" s="363"/>
      <c r="H53" s="363"/>
      <c r="I53" s="363"/>
      <c r="J53" s="363"/>
      <c r="K53" s="364"/>
    </row>
    <row r="54" customFormat="false" ht="12.8" hidden="false" customHeight="false" outlineLevel="0" collapsed="false">
      <c r="A54" s="97" t="s">
        <v>475</v>
      </c>
      <c r="B54" s="365" t="str">
        <f aca="false">"Todistustunnus: "&amp;A1&amp;", 5/8"</f>
        <v>Todistustunnus: [:id], 5/8</v>
      </c>
      <c r="C54" s="365"/>
      <c r="D54" s="365"/>
      <c r="E54" s="365"/>
      <c r="F54" s="365"/>
      <c r="G54" s="365"/>
      <c r="H54" s="365"/>
      <c r="I54" s="365"/>
      <c r="J54" s="365"/>
    </row>
    <row r="55" customFormat="false" ht="12.75" hidden="false" customHeight="true" outlineLevel="0" collapsed="false">
      <c r="A55" s="97" t="s">
        <v>476</v>
      </c>
      <c r="B55" s="365"/>
      <c r="C55" s="365"/>
      <c r="D55" s="365"/>
      <c r="E55" s="365"/>
      <c r="F55" s="365"/>
      <c r="G55" s="365"/>
      <c r="H55" s="365"/>
      <c r="I55" s="365"/>
      <c r="J55" s="365"/>
    </row>
    <row r="56" customFormat="false" ht="12.8" hidden="false" customHeight="false" outlineLevel="0" collapsed="false">
      <c r="A56" s="97" t="s">
        <v>477</v>
      </c>
    </row>
    <row r="57" customFormat="false" ht="12.8" hidden="false" customHeight="false" outlineLevel="0" collapsed="false">
      <c r="A57" s="97" t="s">
        <v>478</v>
      </c>
    </row>
    <row r="58" customFormat="false" ht="12.8" hidden="false" customHeight="false" outlineLevel="0" collapsed="false">
      <c r="A58" s="97" t="s">
        <v>479</v>
      </c>
    </row>
    <row r="59" customFormat="false" ht="12.8" hidden="false" customHeight="false" outlineLevel="0" collapsed="false">
      <c r="A59" s="97" t="s">
        <v>480</v>
      </c>
    </row>
    <row r="60" customFormat="false" ht="12.8" hidden="false" customHeight="false" outlineLevel="0" collapsed="false">
      <c r="A60" s="97" t="s">
        <v>481</v>
      </c>
    </row>
    <row r="61" customFormat="false" ht="12.8" hidden="false" customHeight="false" outlineLevel="0" collapsed="false">
      <c r="A61" s="97" t="s">
        <v>482</v>
      </c>
    </row>
    <row r="62" customFormat="false" ht="12.8" hidden="false" customHeight="false" outlineLevel="0" collapsed="false">
      <c r="A62" s="97" t="s">
        <v>483</v>
      </c>
    </row>
    <row r="63" customFormat="false" ht="12.8" hidden="false" customHeight="false" outlineLevel="0" collapsed="false">
      <c r="A63" s="97" t="s">
        <v>484</v>
      </c>
    </row>
    <row r="64" customFormat="false" ht="12.8" hidden="false" customHeight="false" outlineLevel="0" collapsed="false">
      <c r="A64" s="97" t="s">
        <v>485</v>
      </c>
    </row>
    <row r="65" customFormat="false" ht="12.8" hidden="false" customHeight="false" outlineLevel="0" collapsed="false">
      <c r="A65" s="97" t="s">
        <v>486</v>
      </c>
    </row>
    <row r="66" customFormat="false" ht="12.8" hidden="false" customHeight="false" outlineLevel="0" collapsed="false">
      <c r="A66" s="97" t="s">
        <v>487</v>
      </c>
    </row>
    <row r="67" customFormat="false" ht="12.8" hidden="false" customHeight="false" outlineLevel="0" collapsed="false">
      <c r="A67" s="97" t="s">
        <v>488</v>
      </c>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5 B9:I9 E11:H11 B46:E47 F12:F13 L2:GZ6 B37:D45 B8:D8 F8:I8 K2:K24 L7:GZ7 B4:J4 B3:C3 C35 I20 H12:H20 L8:GZ24 B10:B24 H27:I35 L32:GZ36 B32:B36 E23:E36 G27:G36 K55:GZ55 B54:J55 B6 D6:I6">
    <cfRule type="cellIs" priority="2" operator="equal" aboveAverage="0" equalAverage="0" bottom="0" percent="0" rank="0" text="" dxfId="223">
      <formula>"*"</formula>
    </cfRule>
  </conditionalFormatting>
  <conditionalFormatting sqref="B7 I7">
    <cfRule type="cellIs" priority="3" operator="equal" aboveAverage="0" equalAverage="0" bottom="0" percent="0" rank="0" text="" dxfId="224">
      <formula>"*"</formula>
    </cfRule>
  </conditionalFormatting>
  <conditionalFormatting sqref="F46:G46">
    <cfRule type="cellIs" priority="4" operator="equal" aboveAverage="0" equalAverage="0" bottom="0" percent="0" rank="0" text="" dxfId="225">
      <formula>"*"</formula>
    </cfRule>
  </conditionalFormatting>
  <conditionalFormatting sqref="F47:I47">
    <cfRule type="cellIs" priority="5" operator="equal" aboveAverage="0" equalAverage="0" bottom="0" percent="0" rank="0" text="" dxfId="226">
      <formula>"*"</formula>
    </cfRule>
  </conditionalFormatting>
  <conditionalFormatting sqref="I10:I11">
    <cfRule type="cellIs" priority="6" operator="equal" aboveAverage="0" equalAverage="0" bottom="0" percent="0" rank="0" text="" dxfId="227">
      <formula>"*"</formula>
    </cfRule>
  </conditionalFormatting>
  <conditionalFormatting sqref="B48:D51 B52 K48:GZ52">
    <cfRule type="cellIs" priority="7" operator="equal" aboveAverage="0" equalAverage="0" bottom="0" percent="0" rank="0" text="" dxfId="228">
      <formula>"*"</formula>
    </cfRule>
  </conditionalFormatting>
  <conditionalFormatting sqref="F24:G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K54">
    <cfRule type="cellIs" priority="10" operator="equal" aboveAverage="0" equalAverage="0" bottom="0" percent="0" rank="0" text="" dxfId="231">
      <formula>"*"</formula>
    </cfRule>
  </conditionalFormatting>
  <conditionalFormatting sqref="C25:D25 C33:D34 C20 F32:F36">
    <cfRule type="expression" priority="11" aboveAverage="0" equalAverage="0" bottom="0" percent="0" rank="0" text="" dxfId="232">
      <formula>LEFT(C20,1)="*"</formula>
    </cfRule>
  </conditionalFormatting>
  <conditionalFormatting sqref="C24:D24">
    <cfRule type="expression" priority="12" aboveAverage="0" equalAverage="0" bottom="0" percent="0" rank="0" text="" dxfId="233">
      <formula>LEFT(C24,1)="*"</formula>
    </cfRule>
  </conditionalFormatting>
  <conditionalFormatting sqref="K25:GZ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F26:G26 G25">
    <cfRule type="cellIs" priority="15" operator="equal" aboveAverage="0" equalAverage="0" bottom="0" percent="0" rank="0" text="" dxfId="236">
      <formula>"*"</formula>
    </cfRule>
  </conditionalFormatting>
  <conditionalFormatting sqref="C25:D25">
    <cfRule type="expression" priority="16" aboveAverage="0" equalAverage="0" bottom="0" percent="0" rank="0" text="" dxfId="237">
      <formula>LEFT(C25,1)="*"</formula>
    </cfRule>
  </conditionalFormatting>
  <conditionalFormatting sqref="C26:D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E10">
    <cfRule type="cellIs" priority="19" operator="equal" aboveAverage="0" equalAverage="0" bottom="0" percent="0" rank="0" text="" dxfId="240">
      <formula>"*"</formula>
    </cfRule>
  </conditionalFormatting>
  <conditionalFormatting sqref="G10">
    <cfRule type="cellIs" priority="20" operator="equal" aboveAverage="0" equalAverage="0" bottom="0" percent="0" rank="0" text="" dxfId="241">
      <formula>"*"</formula>
    </cfRule>
  </conditionalFormatting>
  <conditionalFormatting sqref="C12:D13">
    <cfRule type="cellIs" priority="21" operator="equal" aboveAverage="0" equalAverage="0" bottom="0" percent="0" rank="0" text="" dxfId="242">
      <formula>"*"</formula>
    </cfRule>
  </conditionalFormatting>
  <conditionalFormatting sqref="F14:F15">
    <cfRule type="cellIs" priority="22" operator="equal" aboveAverage="0" equalAverage="0" bottom="0" percent="0" rank="0" text="" dxfId="243">
      <formula>"*"</formula>
    </cfRule>
  </conditionalFormatting>
  <conditionalFormatting sqref="C14:D15">
    <cfRule type="cellIs" priority="23" operator="equal" aboveAverage="0" equalAverage="0" bottom="0" percent="0" rank="0" text="" dxfId="244">
      <formula>"*"</formula>
    </cfRule>
  </conditionalFormatting>
  <conditionalFormatting sqref="C23:D23">
    <cfRule type="cellIs" priority="24" operator="equal" aboveAverage="0" equalAverage="0" bottom="0" percent="0" rank="0" text="" dxfId="245">
      <formula>"*"</formula>
    </cfRule>
  </conditionalFormatting>
  <conditionalFormatting sqref="D16:D18">
    <cfRule type="cellIs" priority="25" operator="equal" aboveAverage="0" equalAverage="0" bottom="0" percent="0" rank="0" text="" dxfId="246">
      <formula>"*"</formula>
    </cfRule>
  </conditionalFormatting>
  <conditionalFormatting sqref="F23:G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F16:F18">
    <cfRule type="cellIs" priority="28" operator="equal" aboveAverage="0" equalAverage="0" bottom="0" percent="0" rank="0" text="" dxfId="249">
      <formula>"*"</formula>
    </cfRule>
  </conditionalFormatting>
  <conditionalFormatting sqref="F16:F18">
    <cfRule type="cellIs" priority="29" operator="equal" aboveAverage="0" equalAverage="0" bottom="0" percent="0" rank="0" text="" dxfId="250">
      <formula>"*"</formula>
    </cfRule>
  </conditionalFormatting>
  <conditionalFormatting sqref="C16:D18">
    <cfRule type="cellIs" priority="30" operator="equal" aboveAverage="0" equalAverage="0" bottom="0" percent="0" rank="0" text="" dxfId="251">
      <formula>"*"</formula>
    </cfRule>
  </conditionalFormatting>
  <conditionalFormatting sqref="F23:G23">
    <cfRule type="cellIs" priority="31" operator="equal" aboveAverage="0" equalAverage="0" bottom="0" percent="0" rank="0" text="" dxfId="252">
      <formula>"*"</formula>
    </cfRule>
  </conditionalFormatting>
  <conditionalFormatting sqref="C23:D23">
    <cfRule type="cellIs" priority="32" operator="equal" aboveAverage="0" equalAverage="0" bottom="0" percent="0" rank="0" text="" dxfId="253">
      <formula>"*"</formula>
    </cfRule>
  </conditionalFormatting>
  <conditionalFormatting sqref="G24">
    <cfRule type="cellIs" priority="33" operator="equal" aboveAverage="0" equalAverage="0" bottom="0" percent="0" rank="0" text="" dxfId="254">
      <formula>"*"</formula>
    </cfRule>
  </conditionalFormatting>
  <conditionalFormatting sqref="D24">
    <cfRule type="cellIs" priority="34" operator="equal" aboveAverage="0" equalAverage="0" bottom="0" percent="0" rank="0" text="" dxfId="255">
      <formula>"*"</formula>
    </cfRule>
  </conditionalFormatting>
  <conditionalFormatting sqref="G25">
    <cfRule type="cellIs" priority="35" operator="equal" aboveAverage="0" equalAverage="0" bottom="0" percent="0" rank="0" text="" dxfId="256">
      <formula>"*"</formula>
    </cfRule>
  </conditionalFormatting>
  <conditionalFormatting sqref="C25:D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F24">
    <cfRule type="cellIs" priority="38" operator="equal" aboveAverage="0" equalAverage="0" bottom="0" percent="0" rank="0" text="" dxfId="259">
      <formula>"*"</formula>
    </cfRule>
  </conditionalFormatting>
  <conditionalFormatting sqref="G25">
    <cfRule type="cellIs" priority="39" operator="equal" aboveAverage="0" equalAverage="0" bottom="0" percent="0" rank="0" text="" dxfId="260">
      <formula>"*"</formula>
    </cfRule>
  </conditionalFormatting>
  <conditionalFormatting sqref="C26:D26">
    <cfRule type="expression" priority="40" aboveAverage="0" equalAverage="0" bottom="0" percent="0" rank="0" text="" dxfId="261">
      <formula>LEFT(C26,1)="*"</formula>
    </cfRule>
  </conditionalFormatting>
  <conditionalFormatting sqref="G23">
    <cfRule type="cellIs" priority="41" operator="equal" aboveAverage="0" equalAverage="0" bottom="0" percent="0" rank="0" text="" dxfId="262">
      <formula>"*"</formula>
    </cfRule>
  </conditionalFormatting>
  <conditionalFormatting sqref="D23">
    <cfRule type="cellIs" priority="42" operator="equal" aboveAverage="0" equalAverage="0" bottom="0" percent="0" rank="0" text="" dxfId="263">
      <formula>"*"</formula>
    </cfRule>
  </conditionalFormatting>
  <conditionalFormatting sqref="F24:G24">
    <cfRule type="cellIs" priority="43" operator="equal" aboveAverage="0" equalAverage="0" bottom="0" percent="0" rank="0" text="" dxfId="264">
      <formula>"*"</formula>
    </cfRule>
  </conditionalFormatting>
  <conditionalFormatting sqref="C24:D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F23">
    <cfRule type="cellIs" priority="46" operator="equal" aboveAverage="0" equalAverage="0" bottom="0" percent="0" rank="0" text="" dxfId="267">
      <formula>"*"</formula>
    </cfRule>
  </conditionalFormatting>
  <conditionalFormatting sqref="F23:G23">
    <cfRule type="cellIs" priority="47" operator="equal" aboveAverage="0" equalAverage="0" bottom="0" percent="0" rank="0" text="" dxfId="268">
      <formula>"*"</formula>
    </cfRule>
  </conditionalFormatting>
  <conditionalFormatting sqref="C23:D23">
    <cfRule type="cellIs" priority="48" operator="equal" aboveAverage="0" equalAverage="0" bottom="0" percent="0" rank="0" text="" dxfId="269">
      <formula>"*"</formula>
    </cfRule>
  </conditionalFormatting>
  <conditionalFormatting sqref="F24:G24">
    <cfRule type="cellIs" priority="49" operator="equal" aboveAverage="0" equalAverage="0" bottom="0" percent="0" rank="0" text="" dxfId="270">
      <formula>"*"</formula>
    </cfRule>
  </conditionalFormatting>
  <conditionalFormatting sqref="C24:D24">
    <cfRule type="cellIs" priority="50" operator="equal" aboveAverage="0" equalAverage="0" bottom="0" percent="0" rank="0" text="" dxfId="271">
      <formula>"*"</formula>
    </cfRule>
  </conditionalFormatting>
  <conditionalFormatting sqref="G25">
    <cfRule type="cellIs" priority="51" operator="equal" aboveAverage="0" equalAverage="0" bottom="0" percent="0" rank="0" text="" dxfId="272">
      <formula>"*"</formula>
    </cfRule>
  </conditionalFormatting>
  <conditionalFormatting sqref="D25">
    <cfRule type="cellIs" priority="52" operator="equal" aboveAverage="0" equalAverage="0" bottom="0" percent="0" rank="0" text="" dxfId="273">
      <formula>"*"</formula>
    </cfRule>
  </conditionalFormatting>
  <conditionalFormatting sqref="F26:G26">
    <cfRule type="cellIs" priority="53" operator="equal" aboveAverage="0" equalAverage="0" bottom="0" percent="0" rank="0" text="" dxfId="274">
      <formula>"*"</formula>
    </cfRule>
  </conditionalFormatting>
  <conditionalFormatting sqref="C26:D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F27">
    <cfRule type="expression" priority="56" aboveAverage="0" equalAverage="0" bottom="0" percent="0" rank="0" text="" dxfId="277">
      <formula>LEFT(F27,1)="*"</formula>
    </cfRule>
  </conditionalFormatting>
  <conditionalFormatting sqref="F25">
    <cfRule type="cellIs" priority="57" operator="equal" aboveAverage="0" equalAverage="0" bottom="0" percent="0" rank="0" text="" dxfId="278">
      <formula>"*"</formula>
    </cfRule>
  </conditionalFormatting>
  <conditionalFormatting sqref="F25">
    <cfRule type="cellIs" priority="58" operator="equal" aboveAverage="0" equalAverage="0" bottom="0" percent="0" rank="0" text="" dxfId="279">
      <formula>"*"</formula>
    </cfRule>
  </conditionalFormatting>
  <conditionalFormatting sqref="F25">
    <cfRule type="cellIs" priority="59" operator="equal" aboveAverage="0" equalAverage="0" bottom="0" percent="0" rank="0" text="" dxfId="280">
      <formula>"*"</formula>
    </cfRule>
  </conditionalFormatting>
  <conditionalFormatting sqref="F25">
    <cfRule type="cellIs" priority="60" operator="equal" aboveAverage="0" equalAverage="0" bottom="0" percent="0" rank="0" text="" dxfId="281">
      <formula>"*"</formula>
    </cfRule>
  </conditionalFormatting>
  <conditionalFormatting sqref="K28:GZ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D29">
    <cfRule type="expression" priority="63" aboveAverage="0" equalAverage="0" bottom="0" percent="0" rank="0" text="" dxfId="284">
      <formula>LEFT(C28,1)="*"</formula>
    </cfRule>
  </conditionalFormatting>
  <conditionalFormatting sqref="F28:F31">
    <cfRule type="expression" priority="64" aboveAverage="0" equalAverage="0" bottom="0" percent="0" rank="0" text="" dxfId="285">
      <formula>LEFT(F28,1)="*"</formula>
    </cfRule>
  </conditionalFormatting>
  <conditionalFormatting sqref="I12:I14 I16:I17 I19 H23:I26 I38 I42 I44 H46:I46">
    <cfRule type="cellIs" priority="65" operator="equal" aboveAverage="0" equalAverage="0" bottom="0" percent="0" rank="0" text="" dxfId="286">
      <formula>"*"</formula>
    </cfRule>
  </conditionalFormatting>
  <conditionalFormatting sqref="I12:I14 I16:I17 I19 H23:I26 I38 I42 I44 H46:I46">
    <cfRule type="cellIs" priority="66" operator="equal" aboveAverage="0" equalAverage="0" bottom="0" percent="0" rank="0" text="" dxfId="287">
      <formula>"*"</formula>
    </cfRule>
  </conditionalFormatting>
  <conditionalFormatting sqref="I18 I15">
    <cfRule type="cellIs" priority="67" operator="equal" aboveAverage="0" equalAverage="0" bottom="0" percent="0" rank="0" text="" dxfId="288">
      <formula>"*"</formula>
    </cfRule>
  </conditionalFormatting>
  <conditionalFormatting sqref="I18 I15">
    <cfRule type="cellIs" priority="68" operator="equal" aboveAverage="0" equalAverage="0" bottom="0" percent="0" rank="0" text="" dxfId="289">
      <formula>"*"</formula>
    </cfRule>
  </conditionalFormatting>
  <conditionalFormatting sqref="I37 I45 I43 I40">
    <cfRule type="cellIs" priority="69" operator="equal" aboveAverage="0" equalAverage="0" bottom="0" percent="0" rank="0" text="" dxfId="290">
      <formula>"*"</formula>
    </cfRule>
  </conditionalFormatting>
  <conditionalFormatting sqref="I37 I45 I43 I40">
    <cfRule type="cellIs" priority="70" operator="equal" aboveAverage="0" equalAverage="0" bottom="0" percent="0" rank="0" text="" dxfId="291">
      <formula>"*"</formula>
    </cfRule>
  </conditionalFormatting>
  <conditionalFormatting sqref="F12:F18">
    <cfRule type="cellIs" priority="71" operator="equal" aboveAverage="0" equalAverage="0" bottom="0" percent="0" rank="0" text="" dxfId="292">
      <formula>"*"</formula>
    </cfRule>
  </conditionalFormatting>
  <conditionalFormatting sqref="F12:F18">
    <cfRule type="cellIs" priority="72" operator="equal" aboveAverage="0" equalAverage="0" bottom="0" percent="0" rank="0" text="" dxfId="293">
      <formula>"*"</formula>
    </cfRule>
  </conditionalFormatting>
  <conditionalFormatting sqref="F12:F18">
    <cfRule type="cellIs" priority="73" operator="equal" aboveAverage="0" equalAverage="0" bottom="0" percent="0" rank="0" text="" dxfId="294">
      <formula>"*"</formula>
    </cfRule>
  </conditionalFormatting>
  <conditionalFormatting sqref="F12:F18">
    <cfRule type="cellIs" priority="74" operator="equal" aboveAverage="0" equalAverage="0" bottom="0" percent="0" rank="0" text="" dxfId="295">
      <formula>"*"</formula>
    </cfRule>
  </conditionalFormatting>
  <conditionalFormatting sqref="E37:E41">
    <cfRule type="cellIs" priority="75" operator="equal" aboveAverage="0" equalAverage="0" bottom="0" percent="0" rank="0" text="" dxfId="296">
      <formula>"*"</formula>
    </cfRule>
  </conditionalFormatting>
  <conditionalFormatting sqref="E12:E13">
    <cfRule type="cellIs" priority="76" operator="equal" aboveAverage="0" equalAverage="0" bottom="0" percent="0" rank="0" text="" dxfId="297">
      <formula>"*"</formula>
    </cfRule>
  </conditionalFormatting>
  <conditionalFormatting sqref="E14:E18">
    <cfRule type="cellIs" priority="77" operator="equal" aboveAverage="0" equalAverage="0" bottom="0" percent="0" rank="0" text="" dxfId="298">
      <formula>"*"</formula>
    </cfRule>
  </conditionalFormatting>
  <conditionalFormatting sqref="G12:G18">
    <cfRule type="cellIs" priority="78" operator="equal" aboveAverage="0" equalAverage="0" bottom="0" percent="0" rank="0" text="" dxfId="299">
      <formula>"*"</formula>
    </cfRule>
  </conditionalFormatting>
  <conditionalFormatting sqref="H37:H38 H42:H45 H40">
    <cfRule type="cellIs" priority="79" operator="equal" aboveAverage="0" equalAverage="0" bottom="0" percent="0" rank="0" text="" dxfId="300">
      <formula>"*"</formula>
    </cfRule>
  </conditionalFormatting>
  <conditionalFormatting sqref="C21:D22">
    <cfRule type="cellIs" priority="80" operator="equal" aboveAverage="0" equalAverage="0" bottom="0" percent="0" rank="0" text="" dxfId="301">
      <formula>"*"</formula>
    </cfRule>
  </conditionalFormatting>
  <conditionalFormatting sqref="E21:E22">
    <cfRule type="cellIs" priority="81" operator="equal" aboveAverage="0" equalAverage="0" bottom="0" percent="0" rank="0" text="" dxfId="302">
      <formula>"*"</formula>
    </cfRule>
  </conditionalFormatting>
  <conditionalFormatting sqref="G21:G22">
    <cfRule type="cellIs" priority="82" operator="equal" aboveAverage="0" equalAverage="0" bottom="0" percent="0" rank="0" text="" dxfId="303">
      <formula>"*"</formula>
    </cfRule>
  </conditionalFormatting>
  <conditionalFormatting sqref="H21:H22">
    <cfRule type="cellIs" priority="83" operator="equal" aboveAverage="0" equalAverage="0" bottom="0" percent="0" rank="0" text="" dxfId="304">
      <formula>"*"</formula>
    </cfRule>
  </conditionalFormatting>
  <conditionalFormatting sqref="I21:I22">
    <cfRule type="cellIs" priority="84" operator="equal" aboveAverage="0" equalAverage="0" bottom="0" percent="0" rank="0" text="" dxfId="305">
      <formula>"*"</formula>
    </cfRule>
  </conditionalFormatting>
  <conditionalFormatting sqref="H36">
    <cfRule type="cellIs" priority="85" operator="equal" aboveAverage="0" equalAverage="0" bottom="0" percent="0" rank="0" text="" dxfId="306">
      <formula>"*"</formula>
    </cfRule>
  </conditionalFormatting>
  <conditionalFormatting sqref="I36">
    <cfRule type="cellIs" priority="86" operator="equal" aboveAverage="0" equalAverage="0" bottom="0" percent="0" rank="0" text="" dxfId="307">
      <formula>"*"</formula>
    </cfRule>
  </conditionalFormatting>
  <conditionalFormatting sqref="C19:G19">
    <cfRule type="cellIs" priority="87" operator="equal" aboveAverage="0" equalAverage="0" bottom="0" percent="0" rank="0" text="" dxfId="308">
      <formula>"*"</formula>
    </cfRule>
  </conditionalFormatting>
  <conditionalFormatting sqref="I41">
    <cfRule type="cellIs" priority="88" operator="equal" aboveAverage="0" equalAverage="0" bottom="0" percent="0" rank="0" text="" dxfId="309">
      <formula>"*"</formula>
    </cfRule>
  </conditionalFormatting>
  <conditionalFormatting sqref="I41">
    <cfRule type="cellIs" priority="89" operator="equal" aboveAverage="0" equalAverage="0" bottom="0" percent="0" rank="0" text="" dxfId="310">
      <formula>"*"</formula>
    </cfRule>
  </conditionalFormatting>
  <conditionalFormatting sqref="H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C7:AMJ38 C39:G47 J39:AMJ39 H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7" activeCellId="0" sqref="B37"/>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4" min="8" style="3" width="9.13"/>
    <col collapsed="false" customWidth="true" hidden="false" outlineLevel="0" max="1024" min="995" style="0" width="11.52"/>
  </cols>
  <sheetData>
    <row r="1" customFormat="false" ht="9" hidden="false" customHeight="true" outlineLevel="0" collapsed="false">
      <c r="A1" s="166" t="s">
        <v>0</v>
      </c>
    </row>
    <row r="2" s="368" customFormat="true" ht="39.95" hidden="false" customHeight="true" outlineLevel="0" collapsed="false">
      <c r="A2" s="249" t="s">
        <v>489</v>
      </c>
      <c r="B2" s="367" t="s">
        <v>490</v>
      </c>
      <c r="C2" s="367"/>
      <c r="D2" s="367"/>
      <c r="E2" s="367"/>
      <c r="F2" s="367"/>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6" t="s">
        <v>491</v>
      </c>
      <c r="B3" s="369" t="s">
        <v>492</v>
      </c>
      <c r="C3" s="369"/>
      <c r="D3" s="369"/>
      <c r="E3" s="369"/>
      <c r="F3" s="369"/>
    </row>
    <row r="4" customFormat="false" ht="21.75" hidden="false" customHeight="true" outlineLevel="0" collapsed="false">
      <c r="A4" s="366" t="s">
        <v>493</v>
      </c>
      <c r="B4" s="370" t="s">
        <v>494</v>
      </c>
      <c r="C4" s="102"/>
      <c r="D4" s="371"/>
      <c r="E4" s="371"/>
      <c r="F4" s="372"/>
    </row>
    <row r="5" customFormat="false" ht="12.8" hidden="false" customHeight="false" outlineLevel="0" collapsed="false">
      <c r="A5" s="366" t="s">
        <v>495</v>
      </c>
      <c r="B5" s="373" t="str">
        <f aca="false">A2</f>
        <v>[:huomiot :ymparys :teksti-fi]</v>
      </c>
      <c r="C5" s="373"/>
      <c r="D5" s="373"/>
      <c r="E5" s="373"/>
      <c r="F5" s="373"/>
      <c r="G5" s="13"/>
    </row>
    <row r="6" customFormat="false" ht="12.8" hidden="false" customHeight="false" outlineLevel="0" collapsed="false">
      <c r="A6" s="366" t="s">
        <v>496</v>
      </c>
      <c r="B6" s="373"/>
      <c r="C6" s="373"/>
      <c r="D6" s="373"/>
      <c r="E6" s="373"/>
      <c r="F6" s="373"/>
    </row>
    <row r="7" customFormat="false" ht="12.8" hidden="false" customHeight="false" outlineLevel="0" collapsed="false">
      <c r="A7" s="366" t="s">
        <v>497</v>
      </c>
      <c r="B7" s="373"/>
      <c r="C7" s="373"/>
      <c r="D7" s="373"/>
      <c r="E7" s="373"/>
      <c r="F7" s="373"/>
    </row>
    <row r="8" customFormat="false" ht="12.8" hidden="false" customHeight="false" outlineLevel="0" collapsed="false">
      <c r="A8" s="366" t="s">
        <v>498</v>
      </c>
      <c r="B8" s="373"/>
      <c r="C8" s="373"/>
      <c r="D8" s="373"/>
      <c r="E8" s="373"/>
      <c r="F8" s="373"/>
    </row>
    <row r="9" customFormat="false" ht="12.8" hidden="false" customHeight="false" outlineLevel="0" collapsed="false">
      <c r="A9" s="366" t="s">
        <v>499</v>
      </c>
      <c r="B9" s="373"/>
      <c r="C9" s="373"/>
      <c r="D9" s="373"/>
      <c r="E9" s="373"/>
      <c r="F9" s="373"/>
    </row>
    <row r="10" customFormat="false" ht="12.8" hidden="false" customHeight="false" outlineLevel="0" collapsed="false">
      <c r="A10" s="366" t="s">
        <v>500</v>
      </c>
      <c r="B10" s="373"/>
      <c r="C10" s="373"/>
      <c r="D10" s="373"/>
      <c r="E10" s="373"/>
      <c r="F10" s="373"/>
    </row>
    <row r="11" customFormat="false" ht="21.75" hidden="false" customHeight="true" outlineLevel="0" collapsed="false">
      <c r="A11" s="166" t="s">
        <v>501</v>
      </c>
      <c r="B11" s="374" t="s">
        <v>502</v>
      </c>
      <c r="C11" s="374"/>
      <c r="D11" s="374"/>
      <c r="E11" s="374"/>
      <c r="F11" s="374"/>
    </row>
    <row r="12" customFormat="false" ht="12.8" hidden="false" customHeight="false" outlineLevel="0" collapsed="false">
      <c r="A12" s="166" t="s">
        <v>503</v>
      </c>
      <c r="B12" s="375" t="n">
        <v>1</v>
      </c>
      <c r="C12" s="376" t="str">
        <f aca="false">A4</f>
        <v>[:huomiot :ymparys :toimenpide 0 :nimi-fi]</v>
      </c>
      <c r="D12" s="376"/>
      <c r="E12" s="376"/>
      <c r="F12" s="376"/>
    </row>
    <row r="13" customFormat="false" ht="12.8" hidden="false" customHeight="false" outlineLevel="0" collapsed="false">
      <c r="A13" s="166" t="s">
        <v>504</v>
      </c>
      <c r="B13" s="375" t="n">
        <v>2</v>
      </c>
      <c r="C13" s="376" t="str">
        <f aca="false">A6</f>
        <v>[:huomiot :ymparys :toimenpide 1 :nimi-fi]</v>
      </c>
      <c r="D13" s="376"/>
      <c r="E13" s="376"/>
      <c r="F13" s="376"/>
    </row>
    <row r="14" customFormat="false" ht="12.8" hidden="false" customHeight="false" outlineLevel="0" collapsed="false">
      <c r="A14" s="166" t="s">
        <v>505</v>
      </c>
      <c r="B14" s="375" t="n">
        <v>3</v>
      </c>
      <c r="C14" s="376" t="str">
        <f aca="false">A8</f>
        <v>[:huomiot :ymparys :toimenpide 2 :nimi-fi]</v>
      </c>
      <c r="D14" s="376"/>
      <c r="E14" s="376"/>
      <c r="F14" s="376"/>
    </row>
    <row r="15" customFormat="false" ht="23.85" hidden="false" customHeight="false" outlineLevel="0" collapsed="false">
      <c r="A15" s="166" t="s">
        <v>506</v>
      </c>
      <c r="B15" s="377"/>
      <c r="C15" s="378" t="s">
        <v>507</v>
      </c>
      <c r="D15" s="378" t="s">
        <v>508</v>
      </c>
      <c r="E15" s="378" t="s">
        <v>509</v>
      </c>
      <c r="F15" s="379" t="s">
        <v>510</v>
      </c>
    </row>
    <row r="16" customFormat="false" ht="18" hidden="false" customHeight="true" outlineLevel="0" collapsed="false">
      <c r="A16" s="166" t="s">
        <v>511</v>
      </c>
      <c r="B16" s="380"/>
      <c r="C16" s="120" t="s">
        <v>60</v>
      </c>
      <c r="D16" s="120" t="s">
        <v>60</v>
      </c>
      <c r="E16" s="120" t="s">
        <v>60</v>
      </c>
      <c r="F16" s="120" t="s">
        <v>63</v>
      </c>
    </row>
    <row r="17" customFormat="false" ht="12.8" hidden="false" customHeight="false" outlineLevel="0" collapsed="false">
      <c r="A17" s="166" t="s">
        <v>512</v>
      </c>
      <c r="B17" s="375" t="n">
        <v>1</v>
      </c>
      <c r="C17" s="381" t="str">
        <f aca="false">A10</f>
        <v>[:huomiot :ymparys :toimenpide 0 :lampo]</v>
      </c>
      <c r="D17" s="381" t="str">
        <f aca="false">A11</f>
        <v>[:huomiot :ymparys :toimenpide 0 :sahko]</v>
      </c>
      <c r="E17" s="381" t="str">
        <f aca="false">A12</f>
        <v>[:huomiot :ymparys :toimenpide 0 :jaahdytys]</v>
      </c>
      <c r="F17" s="381" t="str">
        <f aca="false">A13</f>
        <v>[:huomiot :ymparys :toimenpide 0 :eluvun-muutos]</v>
      </c>
    </row>
    <row r="18" customFormat="false" ht="12.8" hidden="false" customHeight="false" outlineLevel="0" collapsed="false">
      <c r="A18" s="166" t="s">
        <v>513</v>
      </c>
      <c r="B18" s="375" t="n">
        <v>2</v>
      </c>
      <c r="C18" s="381" t="str">
        <f aca="false">A14</f>
        <v>[:huomiot :ymparys :toimenpide 1 :lampo]</v>
      </c>
      <c r="D18" s="381" t="str">
        <f aca="false">A15</f>
        <v>[:huomiot :ymparys :toimenpide 1 :sahko]</v>
      </c>
      <c r="E18" s="381" t="str">
        <f aca="false">A16</f>
        <v>[:huomiot :ymparys :toimenpide 1 :jaahdytys]</v>
      </c>
      <c r="F18" s="381" t="str">
        <f aca="false">A17</f>
        <v>[:huomiot :ymparys :toimenpide 1 :eluvun-muutos]</v>
      </c>
    </row>
    <row r="19" customFormat="false" ht="12.8" hidden="false" customHeight="false" outlineLevel="0" collapsed="false">
      <c r="A19" s="166" t="s">
        <v>514</v>
      </c>
      <c r="B19" s="375" t="n">
        <v>3</v>
      </c>
      <c r="C19" s="381" t="str">
        <f aca="false">A18</f>
        <v>[:huomiot :ymparys :toimenpide 2 :lampo]</v>
      </c>
      <c r="D19" s="381" t="str">
        <f aca="false">A19</f>
        <v>[:huomiot :ymparys :toimenpide 2 :sahko]</v>
      </c>
      <c r="E19" s="381" t="str">
        <f aca="false">A20</f>
        <v>[:huomiot :ymparys :toimenpide 2 :jaahdytys]</v>
      </c>
      <c r="F19" s="381" t="str">
        <f aca="false">A21</f>
        <v>[:huomiot :ymparys :toimenpide 2 :eluvun-muutos]</v>
      </c>
    </row>
    <row r="20" customFormat="false" ht="21.75" hidden="false" customHeight="true" outlineLevel="0" collapsed="false">
      <c r="A20" s="166" t="s">
        <v>515</v>
      </c>
      <c r="B20" s="382" t="s">
        <v>516</v>
      </c>
      <c r="C20" s="102"/>
      <c r="D20" s="371"/>
      <c r="E20" s="371"/>
      <c r="F20" s="383"/>
    </row>
    <row r="21" customFormat="false" ht="12.8" hidden="false" customHeight="true" outlineLevel="0" collapsed="false">
      <c r="A21" s="166" t="s">
        <v>517</v>
      </c>
      <c r="B21" s="373" t="str">
        <f aca="false">A22</f>
        <v>[:huomiot :alapohja-ylapohja :teksti-fi]</v>
      </c>
      <c r="C21" s="373"/>
      <c r="D21" s="373"/>
      <c r="E21" s="373"/>
      <c r="F21" s="373"/>
    </row>
    <row r="22" customFormat="false" ht="12.8" hidden="false" customHeight="false" outlineLevel="0" collapsed="false">
      <c r="A22" s="166" t="s">
        <v>518</v>
      </c>
      <c r="B22" s="373"/>
      <c r="C22" s="373"/>
      <c r="D22" s="373"/>
      <c r="E22" s="373"/>
      <c r="F22" s="373"/>
    </row>
    <row r="23" customFormat="false" ht="12.8" hidden="false" customHeight="false" outlineLevel="0" collapsed="false">
      <c r="A23" s="166" t="s">
        <v>519</v>
      </c>
      <c r="B23" s="373"/>
      <c r="C23" s="373"/>
      <c r="D23" s="373"/>
      <c r="E23" s="373"/>
      <c r="F23" s="373"/>
    </row>
    <row r="24" customFormat="false" ht="12.8" hidden="false" customHeight="false" outlineLevel="0" collapsed="false">
      <c r="A24" s="166" t="s">
        <v>520</v>
      </c>
      <c r="B24" s="373"/>
      <c r="C24" s="373"/>
      <c r="D24" s="373"/>
      <c r="E24" s="373"/>
      <c r="F24" s="373"/>
    </row>
    <row r="25" customFormat="false" ht="12.8" hidden="false" customHeight="false" outlineLevel="0" collapsed="false">
      <c r="A25" s="166" t="s">
        <v>521</v>
      </c>
      <c r="B25" s="373"/>
      <c r="C25" s="373"/>
      <c r="D25" s="373"/>
      <c r="E25" s="373"/>
      <c r="F25" s="373"/>
    </row>
    <row r="26" customFormat="false" ht="12.8" hidden="false" customHeight="false" outlineLevel="0" collapsed="false">
      <c r="A26" s="166" t="s">
        <v>522</v>
      </c>
      <c r="B26" s="373"/>
      <c r="C26" s="373"/>
      <c r="D26" s="373"/>
      <c r="E26" s="373"/>
      <c r="F26" s="373"/>
    </row>
    <row r="27" customFormat="false" ht="21.75" hidden="false" customHeight="true" outlineLevel="0" collapsed="false">
      <c r="A27" s="166" t="s">
        <v>523</v>
      </c>
      <c r="B27" s="374" t="s">
        <v>502</v>
      </c>
      <c r="C27" s="374"/>
      <c r="D27" s="374"/>
      <c r="E27" s="374"/>
      <c r="F27" s="374"/>
    </row>
    <row r="28" customFormat="false" ht="12.8" hidden="false" customHeight="false" outlineLevel="0" collapsed="false">
      <c r="A28" s="166" t="s">
        <v>524</v>
      </c>
      <c r="B28" s="375" t="n">
        <v>1</v>
      </c>
      <c r="C28" s="376" t="str">
        <f aca="false">A24</f>
        <v>[:huomiot :alapohja-ylapohja :toimenpide 0 :nimi-fi]</v>
      </c>
      <c r="D28" s="376"/>
      <c r="E28" s="376"/>
      <c r="F28" s="376"/>
    </row>
    <row r="29" customFormat="false" ht="12.8" hidden="false" customHeight="false" outlineLevel="0" collapsed="false">
      <c r="A29" s="166" t="s">
        <v>525</v>
      </c>
      <c r="B29" s="375" t="n">
        <v>2</v>
      </c>
      <c r="C29" s="376" t="str">
        <f aca="false">A26</f>
        <v>[:huomiot :alapohja-ylapohja :toimenpide 1 :nimi-fi]</v>
      </c>
      <c r="D29" s="376"/>
      <c r="E29" s="376"/>
      <c r="F29" s="376"/>
    </row>
    <row r="30" customFormat="false" ht="12.8" hidden="false" customHeight="false" outlineLevel="0" collapsed="false">
      <c r="A30" s="166" t="s">
        <v>526</v>
      </c>
      <c r="B30" s="375" t="n">
        <v>3</v>
      </c>
      <c r="C30" s="376" t="str">
        <f aca="false">A28</f>
        <v>[:huomiot :alapohja-ylapohja :toimenpide 2 :nimi-fi]</v>
      </c>
      <c r="D30" s="376"/>
      <c r="E30" s="376"/>
      <c r="F30" s="376"/>
    </row>
    <row r="31" customFormat="false" ht="23.85" hidden="false" customHeight="false" outlineLevel="0" collapsed="false">
      <c r="A31" s="166" t="s">
        <v>527</v>
      </c>
      <c r="B31" s="384"/>
      <c r="C31" s="378" t="s">
        <v>507</v>
      </c>
      <c r="D31" s="378" t="s">
        <v>528</v>
      </c>
      <c r="E31" s="378" t="s">
        <v>529</v>
      </c>
      <c r="F31" s="379" t="s">
        <v>510</v>
      </c>
    </row>
    <row r="32" customFormat="false" ht="18" hidden="false" customHeight="true" outlineLevel="0" collapsed="false">
      <c r="A32" s="166" t="s">
        <v>530</v>
      </c>
      <c r="B32" s="384"/>
      <c r="C32" s="120" t="s">
        <v>60</v>
      </c>
      <c r="D32" s="120" t="s">
        <v>60</v>
      </c>
      <c r="E32" s="120" t="s">
        <v>60</v>
      </c>
      <c r="F32" s="120" t="s">
        <v>63</v>
      </c>
    </row>
    <row r="33" customFormat="false" ht="12.8" hidden="false" customHeight="false" outlineLevel="0" collapsed="false">
      <c r="A33" s="166" t="s">
        <v>531</v>
      </c>
      <c r="B33" s="375" t="n">
        <v>1</v>
      </c>
      <c r="C33" s="381" t="str">
        <f aca="false">A30</f>
        <v>[:huomiot :alapohja-ylapohja :toimenpide 0 :lampo]</v>
      </c>
      <c r="D33" s="381" t="str">
        <f aca="false">A31</f>
        <v>[:huomiot :alapohja-ylapohja :toimenpide 0 :sahko]</v>
      </c>
      <c r="E33" s="381" t="str">
        <f aca="false">A32</f>
        <v>[:huomiot :alapohja-ylapohja :toimenpide 0 :jaahdytys]</v>
      </c>
      <c r="F33" s="381" t="str">
        <f aca="false">A33</f>
        <v>[:huomiot :alapohja-ylapohja :toimenpide 0 :eluvun-muutos]</v>
      </c>
    </row>
    <row r="34" customFormat="false" ht="12.8" hidden="false" customHeight="false" outlineLevel="0" collapsed="false">
      <c r="A34" s="166" t="s">
        <v>532</v>
      </c>
      <c r="B34" s="375" t="n">
        <v>2</v>
      </c>
      <c r="C34" s="381" t="str">
        <f aca="false">A34</f>
        <v>[:huomiot :alapohja-ylapohja :toimenpide 1 :lampo]</v>
      </c>
      <c r="D34" s="381" t="str">
        <f aca="false">A35</f>
        <v>[:huomiot :alapohja-ylapohja :toimenpide 1 :sahko]</v>
      </c>
      <c r="E34" s="381" t="str">
        <f aca="false">A36</f>
        <v>[:huomiot :alapohja-ylapohja :toimenpide 1 :jaahdytys]</v>
      </c>
      <c r="F34" s="381" t="str">
        <f aca="false">A37</f>
        <v>[:huomiot :alapohja-ylapohja :toimenpide 1 :eluvun-muutos]</v>
      </c>
    </row>
    <row r="35" customFormat="false" ht="12.8" hidden="false" customHeight="false" outlineLevel="0" collapsed="false">
      <c r="A35" s="166" t="s">
        <v>533</v>
      </c>
      <c r="B35" s="375" t="n">
        <v>3</v>
      </c>
      <c r="C35" s="381" t="str">
        <f aca="false">A38</f>
        <v>[:huomiot :alapohja-ylapohja :toimenpide 2 :lampo]</v>
      </c>
      <c r="D35" s="381" t="str">
        <f aca="false">A39</f>
        <v>[:huomiot :alapohja-ylapohja :toimenpide 2 :sahko]</v>
      </c>
      <c r="E35" s="381" t="str">
        <f aca="false">A40</f>
        <v>[:huomiot :alapohja-ylapohja :toimenpide 2 :jaahdytys]</v>
      </c>
      <c r="F35" s="381" t="str">
        <f aca="false">A41</f>
        <v>[:huomiot :alapohja-ylapohja :toimenpide 2 :eluvun-muutos]</v>
      </c>
    </row>
    <row r="36" customFormat="false" ht="21.75" hidden="false" customHeight="true" outlineLevel="0" collapsed="false">
      <c r="A36" s="166" t="s">
        <v>534</v>
      </c>
      <c r="B36" s="382" t="s">
        <v>535</v>
      </c>
      <c r="C36" s="385"/>
      <c r="D36" s="14"/>
      <c r="E36" s="14"/>
      <c r="F36" s="383"/>
    </row>
    <row r="37" customFormat="false" ht="12.8" hidden="false" customHeight="false" outlineLevel="0" collapsed="false">
      <c r="A37" s="166" t="s">
        <v>536</v>
      </c>
      <c r="B37" s="373" t="str">
        <f aca="false">A42</f>
        <v>[:huomiot :lammitys :teksti-fi]</v>
      </c>
      <c r="C37" s="373"/>
      <c r="D37" s="373"/>
      <c r="E37" s="373"/>
      <c r="F37" s="373"/>
    </row>
    <row r="38" customFormat="false" ht="12.8" hidden="false" customHeight="false" outlineLevel="0" collapsed="false">
      <c r="A38" s="166" t="s">
        <v>537</v>
      </c>
      <c r="B38" s="373"/>
      <c r="C38" s="373"/>
      <c r="D38" s="373"/>
      <c r="E38" s="373"/>
      <c r="F38" s="373"/>
    </row>
    <row r="39" customFormat="false" ht="12.8" hidden="false" customHeight="false" outlineLevel="0" collapsed="false">
      <c r="A39" s="166" t="s">
        <v>538</v>
      </c>
      <c r="B39" s="373"/>
      <c r="C39" s="373"/>
      <c r="D39" s="373"/>
      <c r="E39" s="373"/>
      <c r="F39" s="373"/>
    </row>
    <row r="40" customFormat="false" ht="12.8" hidden="false" customHeight="false" outlineLevel="0" collapsed="false">
      <c r="A40" s="166" t="s">
        <v>539</v>
      </c>
      <c r="B40" s="373"/>
      <c r="C40" s="373"/>
      <c r="D40" s="373"/>
      <c r="E40" s="373"/>
      <c r="F40" s="373"/>
    </row>
    <row r="41" customFormat="false" ht="12.8" hidden="false" customHeight="false" outlineLevel="0" collapsed="false">
      <c r="A41" s="166" t="s">
        <v>540</v>
      </c>
      <c r="B41" s="373"/>
      <c r="C41" s="373"/>
      <c r="D41" s="373"/>
      <c r="E41" s="373"/>
      <c r="F41" s="373"/>
    </row>
    <row r="42" customFormat="false" ht="12.8" hidden="false" customHeight="false" outlineLevel="0" collapsed="false">
      <c r="A42" s="166" t="s">
        <v>541</v>
      </c>
      <c r="B42" s="373"/>
      <c r="C42" s="373"/>
      <c r="D42" s="373"/>
      <c r="E42" s="373"/>
      <c r="F42" s="373"/>
    </row>
    <row r="43" customFormat="false" ht="21.75" hidden="false" customHeight="true" outlineLevel="0" collapsed="false">
      <c r="A43" s="166" t="s">
        <v>542</v>
      </c>
      <c r="B43" s="374" t="s">
        <v>502</v>
      </c>
      <c r="C43" s="374"/>
      <c r="D43" s="374"/>
      <c r="E43" s="374"/>
      <c r="F43" s="374"/>
    </row>
    <row r="44" customFormat="false" ht="12.8" hidden="false" customHeight="false" outlineLevel="0" collapsed="false">
      <c r="A44" s="166" t="s">
        <v>543</v>
      </c>
      <c r="B44" s="375" t="n">
        <v>1</v>
      </c>
      <c r="C44" s="376" t="str">
        <f aca="false">A44</f>
        <v>[:huomiot :lammitys :toimenpide 0 :nimi-fi]</v>
      </c>
      <c r="D44" s="376"/>
      <c r="E44" s="376"/>
      <c r="F44" s="376"/>
    </row>
    <row r="45" customFormat="false" ht="12.8" hidden="false" customHeight="false" outlineLevel="0" collapsed="false">
      <c r="A45" s="166" t="s">
        <v>544</v>
      </c>
      <c r="B45" s="375" t="n">
        <v>2</v>
      </c>
      <c r="C45" s="376" t="str">
        <f aca="false">A46</f>
        <v>[:huomiot :lammitys :toimenpide 1 :nimi-fi]</v>
      </c>
      <c r="D45" s="376"/>
      <c r="E45" s="376"/>
      <c r="F45" s="376"/>
    </row>
    <row r="46" customFormat="false" ht="12.8" hidden="false" customHeight="false" outlineLevel="0" collapsed="false">
      <c r="A46" s="166" t="s">
        <v>545</v>
      </c>
      <c r="B46" s="375" t="n">
        <v>3</v>
      </c>
      <c r="C46" s="376" t="str">
        <f aca="false">A48</f>
        <v>[:huomiot :lammitys :toimenpide 2 :nimi-fi]</v>
      </c>
      <c r="D46" s="376"/>
      <c r="E46" s="376"/>
      <c r="F46" s="376"/>
    </row>
    <row r="47" customFormat="false" ht="23.85" hidden="false" customHeight="false" outlineLevel="0" collapsed="false">
      <c r="A47" s="166" t="s">
        <v>546</v>
      </c>
      <c r="B47" s="384"/>
      <c r="C47" s="378" t="s">
        <v>547</v>
      </c>
      <c r="D47" s="378" t="s">
        <v>528</v>
      </c>
      <c r="E47" s="378" t="s">
        <v>529</v>
      </c>
      <c r="F47" s="379" t="s">
        <v>510</v>
      </c>
    </row>
    <row r="48" customFormat="false" ht="18" hidden="false" customHeight="true" outlineLevel="0" collapsed="false">
      <c r="A48" s="166" t="s">
        <v>548</v>
      </c>
      <c r="B48" s="384"/>
      <c r="C48" s="120" t="s">
        <v>60</v>
      </c>
      <c r="D48" s="120" t="s">
        <v>60</v>
      </c>
      <c r="E48" s="120" t="s">
        <v>60</v>
      </c>
      <c r="F48" s="120" t="s">
        <v>63</v>
      </c>
    </row>
    <row r="49" customFormat="false" ht="12.8" hidden="false" customHeight="false" outlineLevel="0" collapsed="false">
      <c r="A49" s="166" t="s">
        <v>549</v>
      </c>
      <c r="B49" s="375" t="n">
        <v>1</v>
      </c>
      <c r="C49" s="381" t="str">
        <f aca="false">A50</f>
        <v>[:huomiot :lammitys :toimenpide 0 :lampo]</v>
      </c>
      <c r="D49" s="381" t="str">
        <f aca="false">A51</f>
        <v>[:huomiot :lammitys :toimenpide 0 :sahko]</v>
      </c>
      <c r="E49" s="381" t="str">
        <f aca="false">A52</f>
        <v>[:huomiot :lammitys :toimenpide 0 :jaahdytys]</v>
      </c>
      <c r="F49" s="381" t="str">
        <f aca="false">A53</f>
        <v>[:huomiot :lammitys :toimenpide 0 :eluvun-muutos]</v>
      </c>
    </row>
    <row r="50" customFormat="false" ht="12.8" hidden="false" customHeight="false" outlineLevel="0" collapsed="false">
      <c r="A50" s="166" t="s">
        <v>550</v>
      </c>
      <c r="B50" s="375" t="n">
        <v>2</v>
      </c>
      <c r="C50" s="381" t="str">
        <f aca="false">A54</f>
        <v>[:huomiot :lammitys :toimenpide 1 :lampo]</v>
      </c>
      <c r="D50" s="381" t="str">
        <f aca="false">A55</f>
        <v>[:huomiot :lammitys :toimenpide 1 :sahko]</v>
      </c>
      <c r="E50" s="381" t="str">
        <f aca="false">A56</f>
        <v>[:huomiot :lammitys :toimenpide 1 :jaahdytys]</v>
      </c>
      <c r="F50" s="381" t="str">
        <f aca="false">A57</f>
        <v>[:huomiot :lammitys :toimenpide 1 :eluvun-muutos]</v>
      </c>
    </row>
    <row r="51" customFormat="false" ht="12.8" hidden="false" customHeight="false" outlineLevel="0" collapsed="false">
      <c r="A51" s="166" t="s">
        <v>551</v>
      </c>
      <c r="B51" s="375" t="n">
        <v>3</v>
      </c>
      <c r="C51" s="381" t="str">
        <f aca="false">A58</f>
        <v>[:huomiot :lammitys :toimenpide 2 :lampo]</v>
      </c>
      <c r="D51" s="381" t="str">
        <f aca="false">A59</f>
        <v>[:huomiot :lammitys :toimenpide 2 :sahko]</v>
      </c>
      <c r="E51" s="381" t="str">
        <f aca="false">A60</f>
        <v>[:huomiot :lammitys :toimenpide 2 :jaahdytys]</v>
      </c>
      <c r="F51" s="381" t="str">
        <f aca="false">A61</f>
        <v>[:huomiot :lammitys :toimenpide 2 :eluvun-muutos]</v>
      </c>
    </row>
    <row r="52" customFormat="false" ht="16.95" hidden="false" customHeight="true" outlineLevel="0" collapsed="false">
      <c r="A52" s="366" t="s">
        <v>552</v>
      </c>
      <c r="B52" s="292" t="str">
        <f aca="false">"Todistustunnus: "&amp;A1&amp;", 6/8"</f>
        <v>Todistustunnus: [:id], 6/8</v>
      </c>
      <c r="C52" s="292"/>
      <c r="D52" s="292"/>
      <c r="E52" s="292"/>
      <c r="F52" s="292"/>
    </row>
    <row r="53" customFormat="false" ht="12.8" hidden="false" customHeight="false" outlineLevel="0" collapsed="false">
      <c r="A53" s="366" t="s">
        <v>553</v>
      </c>
      <c r="B53" s="386"/>
    </row>
    <row r="54" customFormat="false" ht="12.8" hidden="false" customHeight="false" outlineLevel="0" collapsed="false">
      <c r="A54" s="366" t="s">
        <v>554</v>
      </c>
    </row>
    <row r="55" customFormat="false" ht="12.8" hidden="false" customHeight="false" outlineLevel="0" collapsed="false">
      <c r="A55" s="366" t="s">
        <v>555</v>
      </c>
    </row>
    <row r="56" customFormat="false" ht="12.8" hidden="false" customHeight="false" outlineLevel="0" collapsed="false">
      <c r="A56" s="366" t="s">
        <v>556</v>
      </c>
    </row>
    <row r="57" customFormat="false" ht="12.8" hidden="false" customHeight="false" outlineLevel="0" collapsed="false">
      <c r="A57" s="366" t="s">
        <v>557</v>
      </c>
    </row>
    <row r="58" customFormat="false" ht="12.8" hidden="false" customHeight="false" outlineLevel="0" collapsed="false">
      <c r="A58" s="366" t="s">
        <v>558</v>
      </c>
    </row>
    <row r="59" customFormat="false" ht="12.8" hidden="false" customHeight="false" outlineLevel="0" collapsed="false">
      <c r="A59" s="366" t="s">
        <v>559</v>
      </c>
    </row>
    <row r="60" customFormat="false" ht="12.8" hidden="false" customHeight="false" outlineLevel="0" collapsed="false">
      <c r="A60" s="366" t="s">
        <v>560</v>
      </c>
    </row>
    <row r="61" customFormat="false" ht="12.8" hidden="false" customHeight="false" outlineLevel="0" collapsed="false">
      <c r="A61" s="366" t="s">
        <v>561</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9" activeCellId="0" sqref="B19"/>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5.14"/>
    <col collapsed="false" customWidth="true" hidden="false" outlineLevel="0" max="6" min="3" style="3" width="23.28"/>
    <col collapsed="false" customWidth="true" hidden="false" outlineLevel="0" max="7" min="7" style="3" width="1.12"/>
    <col collapsed="false" customWidth="false" hidden="false" outlineLevel="0" max="992" min="8" style="3" width="9.13"/>
    <col collapsed="false" customWidth="true" hidden="false" outlineLevel="0" max="1024" min="993" style="0" width="11.52"/>
  </cols>
  <sheetData>
    <row r="1" customFormat="false" ht="9" hidden="false" customHeight="true" outlineLevel="0" collapsed="false">
      <c r="A1" s="166" t="s">
        <v>0</v>
      </c>
    </row>
    <row r="2" customFormat="false" ht="21.75" hidden="false" customHeight="true" outlineLevel="0" collapsed="false">
      <c r="A2" s="366" t="s">
        <v>562</v>
      </c>
      <c r="B2" s="370" t="s">
        <v>563</v>
      </c>
      <c r="C2" s="102"/>
      <c r="D2" s="371"/>
      <c r="E2" s="371"/>
      <c r="F2" s="372"/>
    </row>
    <row r="3" customFormat="false" ht="12.8" hidden="false" customHeight="false" outlineLevel="0" collapsed="false">
      <c r="A3" s="366" t="s">
        <v>564</v>
      </c>
      <c r="B3" s="373" t="str">
        <f aca="false">A2</f>
        <v>[:huomiot :iv-ilmastointi :teksti-fi]</v>
      </c>
      <c r="C3" s="373"/>
      <c r="D3" s="373"/>
      <c r="E3" s="373"/>
      <c r="F3" s="373"/>
    </row>
    <row r="4" customFormat="false" ht="12.8" hidden="false" customHeight="false" outlineLevel="0" collapsed="false">
      <c r="A4" s="366" t="s">
        <v>565</v>
      </c>
      <c r="B4" s="373"/>
      <c r="C4" s="373"/>
      <c r="D4" s="373"/>
      <c r="E4" s="373"/>
      <c r="F4" s="373"/>
    </row>
    <row r="5" customFormat="false" ht="12.8" hidden="false" customHeight="false" outlineLevel="0" collapsed="false">
      <c r="A5" s="366" t="s">
        <v>566</v>
      </c>
      <c r="B5" s="373"/>
      <c r="C5" s="373"/>
      <c r="D5" s="373"/>
      <c r="E5" s="373"/>
      <c r="F5" s="373"/>
      <c r="G5" s="4"/>
    </row>
    <row r="6" customFormat="false" ht="12.8" hidden="false" customHeight="false" outlineLevel="0" collapsed="false">
      <c r="A6" s="366" t="s">
        <v>567</v>
      </c>
      <c r="B6" s="373"/>
      <c r="C6" s="373"/>
      <c r="D6" s="373"/>
      <c r="E6" s="373"/>
      <c r="F6" s="373"/>
      <c r="G6" s="13"/>
    </row>
    <row r="7" customFormat="false" ht="12.8" hidden="false" customHeight="false" outlineLevel="0" collapsed="false">
      <c r="A7" s="366" t="s">
        <v>568</v>
      </c>
      <c r="B7" s="373"/>
      <c r="C7" s="373"/>
      <c r="D7" s="373"/>
      <c r="E7" s="373"/>
      <c r="F7" s="373"/>
    </row>
    <row r="8" customFormat="false" ht="12.8" hidden="false" customHeight="false" outlineLevel="0" collapsed="false">
      <c r="A8" s="366" t="s">
        <v>569</v>
      </c>
      <c r="B8" s="373"/>
      <c r="C8" s="373"/>
      <c r="D8" s="373"/>
      <c r="E8" s="373"/>
      <c r="F8" s="373"/>
    </row>
    <row r="9" customFormat="false" ht="12.8" hidden="false" customHeight="false" outlineLevel="0" collapsed="false">
      <c r="A9" s="366" t="s">
        <v>570</v>
      </c>
      <c r="B9" s="373"/>
      <c r="C9" s="373"/>
      <c r="D9" s="373"/>
      <c r="E9" s="373"/>
      <c r="F9" s="373"/>
    </row>
    <row r="10" customFormat="false" ht="21.75" hidden="false" customHeight="true" outlineLevel="0" collapsed="false">
      <c r="A10" s="166" t="s">
        <v>571</v>
      </c>
      <c r="B10" s="387" t="s">
        <v>502</v>
      </c>
      <c r="C10" s="387"/>
      <c r="D10" s="387"/>
      <c r="E10" s="387"/>
      <c r="F10" s="387"/>
    </row>
    <row r="11" customFormat="false" ht="12.8" hidden="false" customHeight="false" outlineLevel="0" collapsed="false">
      <c r="A11" s="166" t="s">
        <v>572</v>
      </c>
      <c r="B11" s="375" t="n">
        <v>1</v>
      </c>
      <c r="C11" s="388" t="str">
        <f aca="false">A4</f>
        <v>[:huomiot :iv-ilmastointi :toimenpide 0 :nimi-fi]</v>
      </c>
      <c r="D11" s="388"/>
      <c r="E11" s="388"/>
      <c r="F11" s="388"/>
    </row>
    <row r="12" customFormat="false" ht="12.8" hidden="false" customHeight="false" outlineLevel="0" collapsed="false">
      <c r="A12" s="166" t="s">
        <v>573</v>
      </c>
      <c r="B12" s="375" t="n">
        <v>2</v>
      </c>
      <c r="C12" s="388" t="str">
        <f aca="false">A6</f>
        <v>[:huomiot :iv-ilmastointi :toimenpide 1 :nimi-fi]</v>
      </c>
      <c r="D12" s="388"/>
      <c r="E12" s="388"/>
      <c r="F12" s="388"/>
    </row>
    <row r="13" customFormat="false" ht="12.8" hidden="false" customHeight="false" outlineLevel="0" collapsed="false">
      <c r="A13" s="166" t="s">
        <v>574</v>
      </c>
      <c r="B13" s="375" t="n">
        <v>3</v>
      </c>
      <c r="C13" s="388" t="str">
        <f aca="false">A8</f>
        <v>[:huomiot :iv-ilmastointi :toimenpide 2 :nimi-fi]</v>
      </c>
      <c r="D13" s="388"/>
      <c r="E13" s="388"/>
      <c r="F13" s="388"/>
    </row>
    <row r="14" customFormat="false" ht="23.85" hidden="false" customHeight="false" outlineLevel="0" collapsed="false">
      <c r="A14" s="166" t="s">
        <v>575</v>
      </c>
      <c r="B14" s="384"/>
      <c r="C14" s="378" t="s">
        <v>547</v>
      </c>
      <c r="D14" s="378" t="s">
        <v>528</v>
      </c>
      <c r="E14" s="378" t="s">
        <v>529</v>
      </c>
      <c r="F14" s="379" t="s">
        <v>510</v>
      </c>
    </row>
    <row r="15" customFormat="false" ht="18" hidden="false" customHeight="true" outlineLevel="0" collapsed="false">
      <c r="A15" s="166" t="s">
        <v>576</v>
      </c>
      <c r="B15" s="384"/>
      <c r="C15" s="120" t="s">
        <v>60</v>
      </c>
      <c r="D15" s="120" t="s">
        <v>60</v>
      </c>
      <c r="E15" s="120" t="s">
        <v>60</v>
      </c>
      <c r="F15" s="120" t="s">
        <v>63</v>
      </c>
    </row>
    <row r="16" customFormat="false" ht="12.8" hidden="false" customHeight="false" outlineLevel="0" collapsed="false">
      <c r="A16" s="166" t="s">
        <v>577</v>
      </c>
      <c r="B16" s="375" t="n">
        <v>1</v>
      </c>
      <c r="C16" s="381" t="str">
        <f aca="false">A10</f>
        <v>[:huomiot :iv-ilmastointi :toimenpide 0 :lampo]</v>
      </c>
      <c r="D16" s="381" t="str">
        <f aca="false">A11</f>
        <v>[:huomiot :iv-ilmastointi :toimenpide 0 :sahko]</v>
      </c>
      <c r="E16" s="381" t="str">
        <f aca="false">A12</f>
        <v>[:huomiot :iv-ilmastointi :toimenpide 0 :jaahdytys]</v>
      </c>
      <c r="F16" s="381" t="str">
        <f aca="false">A13</f>
        <v>[:huomiot :iv-ilmastointi :toimenpide 0 :eluvun-muutos]</v>
      </c>
    </row>
    <row r="17" customFormat="false" ht="12.8" hidden="false" customHeight="false" outlineLevel="0" collapsed="false">
      <c r="A17" s="166" t="s">
        <v>578</v>
      </c>
      <c r="B17" s="375" t="n">
        <v>2</v>
      </c>
      <c r="C17" s="381" t="str">
        <f aca="false">A14</f>
        <v>[:huomiot :iv-ilmastointi :toimenpide 1 :lampo]</v>
      </c>
      <c r="D17" s="381" t="str">
        <f aca="false">A15</f>
        <v>[:huomiot :iv-ilmastointi :toimenpide 1 :sahko]</v>
      </c>
      <c r="E17" s="381" t="str">
        <f aca="false">A16</f>
        <v>[:huomiot :iv-ilmastointi :toimenpide 1 :jaahdytys]</v>
      </c>
      <c r="F17" s="381" t="str">
        <f aca="false">A17</f>
        <v>[:huomiot :iv-ilmastointi :toimenpide 1 :eluvun-muutos]</v>
      </c>
    </row>
    <row r="18" customFormat="false" ht="12.8" hidden="false" customHeight="false" outlineLevel="0" collapsed="false">
      <c r="A18" s="166" t="s">
        <v>579</v>
      </c>
      <c r="B18" s="375" t="n">
        <v>3</v>
      </c>
      <c r="C18" s="381" t="str">
        <f aca="false">A18</f>
        <v>[:huomiot :iv-ilmastointi :toimenpide 2 :lampo]</v>
      </c>
      <c r="D18" s="381" t="str">
        <f aca="false">A19</f>
        <v>[:huomiot :iv-ilmastointi :toimenpide 2 :sahko]</v>
      </c>
      <c r="E18" s="381" t="str">
        <f aca="false">A20</f>
        <v>[:huomiot :iv-ilmastointi :toimenpide 2 :jaahdytys]</v>
      </c>
      <c r="F18" s="381" t="str">
        <f aca="false">A21</f>
        <v>[:huomiot :iv-ilmastointi :toimenpide 2 :eluvun-muutos]</v>
      </c>
    </row>
    <row r="19" customFormat="false" ht="21.75" hidden="false" customHeight="true" outlineLevel="0" collapsed="false">
      <c r="A19" s="166" t="s">
        <v>580</v>
      </c>
      <c r="B19" s="382" t="s">
        <v>581</v>
      </c>
      <c r="C19" s="385"/>
      <c r="D19" s="14"/>
      <c r="E19" s="14"/>
      <c r="F19" s="383"/>
    </row>
    <row r="20" customFormat="false" ht="12.8" hidden="false" customHeight="false" outlineLevel="0" collapsed="false">
      <c r="A20" s="166" t="s">
        <v>582</v>
      </c>
      <c r="B20" s="373" t="str">
        <f aca="false">A22</f>
        <v>[:huomiot :valaistus-muut :teksti-fi]</v>
      </c>
      <c r="C20" s="373"/>
      <c r="D20" s="373"/>
      <c r="E20" s="373"/>
      <c r="F20" s="373"/>
    </row>
    <row r="21" customFormat="false" ht="12.8" hidden="false" customHeight="false" outlineLevel="0" collapsed="false">
      <c r="A21" s="166" t="s">
        <v>583</v>
      </c>
      <c r="B21" s="373"/>
      <c r="C21" s="373"/>
      <c r="D21" s="373"/>
      <c r="E21" s="373"/>
      <c r="F21" s="373"/>
    </row>
    <row r="22" customFormat="false" ht="12.8" hidden="false" customHeight="false" outlineLevel="0" collapsed="false">
      <c r="A22" s="166" t="s">
        <v>584</v>
      </c>
      <c r="B22" s="373"/>
      <c r="C22" s="373"/>
      <c r="D22" s="373"/>
      <c r="E22" s="373"/>
      <c r="F22" s="373"/>
    </row>
    <row r="23" customFormat="false" ht="12.8" hidden="false" customHeight="false" outlineLevel="0" collapsed="false">
      <c r="A23" s="166" t="s">
        <v>585</v>
      </c>
      <c r="B23" s="373"/>
      <c r="C23" s="373"/>
      <c r="D23" s="373"/>
      <c r="E23" s="373"/>
      <c r="F23" s="373"/>
    </row>
    <row r="24" customFormat="false" ht="12.8" hidden="false" customHeight="false" outlineLevel="0" collapsed="false">
      <c r="A24" s="166" t="s">
        <v>586</v>
      </c>
      <c r="B24" s="373"/>
      <c r="C24" s="373"/>
      <c r="D24" s="373"/>
      <c r="E24" s="373"/>
      <c r="F24" s="373"/>
    </row>
    <row r="25" customFormat="false" ht="12.8" hidden="false" customHeight="false" outlineLevel="0" collapsed="false">
      <c r="A25" s="166" t="s">
        <v>587</v>
      </c>
      <c r="B25" s="373"/>
      <c r="C25" s="373"/>
      <c r="D25" s="373"/>
      <c r="E25" s="373"/>
      <c r="F25" s="373"/>
    </row>
    <row r="26" customFormat="false" ht="12.8" hidden="false" customHeight="false" outlineLevel="0" collapsed="false">
      <c r="A26" s="166" t="s">
        <v>588</v>
      </c>
      <c r="B26" s="373"/>
      <c r="C26" s="373"/>
      <c r="D26" s="373"/>
      <c r="E26" s="373"/>
      <c r="F26" s="373"/>
    </row>
    <row r="27" customFormat="false" ht="21.75" hidden="false" customHeight="true" outlineLevel="0" collapsed="false">
      <c r="A27" s="166" t="s">
        <v>589</v>
      </c>
      <c r="B27" s="387" t="s">
        <v>502</v>
      </c>
      <c r="C27" s="387"/>
      <c r="D27" s="387"/>
      <c r="E27" s="387"/>
      <c r="F27" s="387"/>
    </row>
    <row r="28" customFormat="false" ht="12.8" hidden="false" customHeight="false" outlineLevel="0" collapsed="false">
      <c r="A28" s="166" t="s">
        <v>590</v>
      </c>
      <c r="B28" s="375" t="n">
        <v>1</v>
      </c>
      <c r="C28" s="388" t="str">
        <f aca="false">A24</f>
        <v>[:huomiot :valaistus-muut :toimenpide 0 :nimi-fi]</v>
      </c>
      <c r="D28" s="388"/>
      <c r="E28" s="388"/>
      <c r="F28" s="388"/>
    </row>
    <row r="29" customFormat="false" ht="12.8" hidden="false" customHeight="false" outlineLevel="0" collapsed="false">
      <c r="A29" s="166" t="s">
        <v>591</v>
      </c>
      <c r="B29" s="375" t="n">
        <v>2</v>
      </c>
      <c r="C29" s="388" t="str">
        <f aca="false">A26</f>
        <v>[:huomiot :valaistus-muut :toimenpide 1 :nimi-fi]</v>
      </c>
      <c r="D29" s="388"/>
      <c r="E29" s="388"/>
      <c r="F29" s="388"/>
    </row>
    <row r="30" customFormat="false" ht="12.8" hidden="false" customHeight="false" outlineLevel="0" collapsed="false">
      <c r="A30" s="166" t="s">
        <v>592</v>
      </c>
      <c r="B30" s="375" t="n">
        <v>3</v>
      </c>
      <c r="C30" s="388" t="str">
        <f aca="false">A28</f>
        <v>[:huomiot :valaistus-muut :toimenpide 2 :nimi-fi]</v>
      </c>
      <c r="D30" s="388"/>
      <c r="E30" s="388"/>
      <c r="F30" s="388"/>
    </row>
    <row r="31" customFormat="false" ht="24.75" hidden="false" customHeight="true" outlineLevel="0" collapsed="false">
      <c r="A31" s="166" t="s">
        <v>593</v>
      </c>
      <c r="B31" s="384"/>
      <c r="C31" s="378" t="s">
        <v>547</v>
      </c>
      <c r="D31" s="378" t="s">
        <v>528</v>
      </c>
      <c r="E31" s="378" t="s">
        <v>529</v>
      </c>
      <c r="F31" s="379" t="s">
        <v>510</v>
      </c>
    </row>
    <row r="32" customFormat="false" ht="18" hidden="false" customHeight="true" outlineLevel="0" collapsed="false">
      <c r="A32" s="166" t="s">
        <v>594</v>
      </c>
      <c r="B32" s="384"/>
      <c r="C32" s="120" t="s">
        <v>60</v>
      </c>
      <c r="D32" s="120" t="s">
        <v>60</v>
      </c>
      <c r="E32" s="120" t="s">
        <v>60</v>
      </c>
      <c r="F32" s="120" t="s">
        <v>63</v>
      </c>
    </row>
    <row r="33" customFormat="false" ht="12.8" hidden="false" customHeight="false" outlineLevel="0" collapsed="false">
      <c r="A33" s="166" t="s">
        <v>595</v>
      </c>
      <c r="B33" s="375" t="n">
        <v>1</v>
      </c>
      <c r="C33" s="381" t="str">
        <f aca="false">A30</f>
        <v>[:huomiot :valaistus-muut :toimenpide 0 :lampo]</v>
      </c>
      <c r="D33" s="381" t="str">
        <f aca="false">A31</f>
        <v>[:huomiot :valaistus-muut :toimenpide 0 :sahko]</v>
      </c>
      <c r="E33" s="381" t="str">
        <f aca="false">A32</f>
        <v>[:huomiot :valaistus-muut :toimenpide 0 :jaahdytys]</v>
      </c>
      <c r="F33" s="381" t="str">
        <f aca="false">A33</f>
        <v>[:huomiot :valaistus-muut :toimenpide 0 :eluvun-muutos]</v>
      </c>
    </row>
    <row r="34" customFormat="false" ht="12.8" hidden="false" customHeight="false" outlineLevel="0" collapsed="false">
      <c r="A34" s="166" t="s">
        <v>596</v>
      </c>
      <c r="B34" s="375" t="n">
        <v>2</v>
      </c>
      <c r="C34" s="381" t="str">
        <f aca="false">A34</f>
        <v>[:huomiot :valaistus-muut :toimenpide 1 :lampo]</v>
      </c>
      <c r="D34" s="381" t="str">
        <f aca="false">A35</f>
        <v>[:huomiot :valaistus-muut :toimenpide 1 :sahko]</v>
      </c>
      <c r="E34" s="381" t="str">
        <f aca="false">A36</f>
        <v>[:huomiot :valaistus-muut :toimenpide 1 :jaahdytys]</v>
      </c>
      <c r="F34" s="381" t="str">
        <f aca="false">A37</f>
        <v>[:huomiot :valaistus-muut :toimenpide 1 :eluvun-muutos]</v>
      </c>
    </row>
    <row r="35" customFormat="false" ht="12.8" hidden="false" customHeight="false" outlineLevel="0" collapsed="false">
      <c r="A35" s="166" t="s">
        <v>597</v>
      </c>
      <c r="B35" s="375" t="n">
        <v>3</v>
      </c>
      <c r="C35" s="381" t="str">
        <f aca="false">A38</f>
        <v>[:huomiot :valaistus-muut :toimenpide 2 :lampo]</v>
      </c>
      <c r="D35" s="381" t="str">
        <f aca="false">A39</f>
        <v>[:huomiot :valaistus-muut :toimenpide 2 :sahko]</v>
      </c>
      <c r="E35" s="381" t="str">
        <f aca="false">A40</f>
        <v>[:huomiot :valaistus-muut :toimenpide 2 :jaahdytys]</v>
      </c>
      <c r="F35" s="381" t="str">
        <f aca="false">A41</f>
        <v>[:huomiot :valaistus-muut :toimenpide 2 :eluvun-muutos]</v>
      </c>
    </row>
    <row r="36" customFormat="false" ht="12.75" hidden="false" customHeight="true" outlineLevel="0" collapsed="false">
      <c r="A36" s="166" t="s">
        <v>598</v>
      </c>
      <c r="B36" s="389" t="s">
        <v>599</v>
      </c>
      <c r="C36" s="389"/>
      <c r="D36" s="389"/>
      <c r="E36" s="389"/>
      <c r="F36" s="389"/>
    </row>
    <row r="37" customFormat="false" ht="12.8" hidden="false" customHeight="false" outlineLevel="0" collapsed="false">
      <c r="A37" s="166" t="s">
        <v>600</v>
      </c>
      <c r="B37" s="373" t="str">
        <f aca="false">A42</f>
        <v>[:huomiot :suositukset-fi]</v>
      </c>
      <c r="C37" s="373"/>
      <c r="D37" s="373"/>
      <c r="E37" s="373"/>
      <c r="F37" s="373"/>
    </row>
    <row r="38" customFormat="false" ht="12.8" hidden="false" customHeight="false" outlineLevel="0" collapsed="false">
      <c r="A38" s="166" t="s">
        <v>601</v>
      </c>
      <c r="B38" s="373"/>
      <c r="C38" s="373"/>
      <c r="D38" s="373"/>
      <c r="E38" s="373"/>
      <c r="F38" s="373"/>
    </row>
    <row r="39" customFormat="false" ht="12.8" hidden="false" customHeight="false" outlineLevel="0" collapsed="false">
      <c r="A39" s="166" t="s">
        <v>602</v>
      </c>
      <c r="B39" s="373"/>
      <c r="C39" s="373"/>
      <c r="D39" s="373"/>
      <c r="E39" s="373"/>
      <c r="F39" s="373"/>
    </row>
    <row r="40" customFormat="false" ht="12.8" hidden="false" customHeight="false" outlineLevel="0" collapsed="false">
      <c r="A40" s="166" t="s">
        <v>603</v>
      </c>
      <c r="B40" s="373"/>
      <c r="C40" s="373"/>
      <c r="D40" s="373"/>
      <c r="E40" s="373"/>
      <c r="F40" s="373"/>
    </row>
    <row r="41" customFormat="false" ht="12.8" hidden="false" customHeight="false" outlineLevel="0" collapsed="false">
      <c r="A41" s="166" t="s">
        <v>604</v>
      </c>
      <c r="B41" s="373"/>
      <c r="C41" s="373"/>
      <c r="D41" s="373"/>
      <c r="E41" s="373"/>
      <c r="F41" s="373"/>
    </row>
    <row r="42" customFormat="false" ht="12.8" hidden="false" customHeight="false" outlineLevel="0" collapsed="false">
      <c r="A42" s="166" t="s">
        <v>605</v>
      </c>
      <c r="B42" s="373"/>
      <c r="C42" s="373"/>
      <c r="D42" s="373"/>
      <c r="E42" s="373"/>
      <c r="F42" s="373"/>
    </row>
    <row r="43" customFormat="false" ht="12.8" hidden="false" customHeight="false" outlineLevel="0" collapsed="false">
      <c r="A43" s="166" t="s">
        <v>606</v>
      </c>
      <c r="B43" s="373"/>
      <c r="C43" s="373"/>
      <c r="D43" s="373"/>
      <c r="E43" s="373"/>
      <c r="F43" s="373"/>
    </row>
    <row r="44" customFormat="false" ht="19.35" hidden="false" customHeight="true" outlineLevel="0" collapsed="false">
      <c r="A44" s="166" t="s">
        <v>607</v>
      </c>
      <c r="B44" s="373"/>
      <c r="C44" s="373"/>
      <c r="D44" s="373"/>
      <c r="E44" s="373"/>
      <c r="F44" s="373"/>
    </row>
    <row r="45" customFormat="false" ht="12.8" hidden="false" customHeight="false" outlineLevel="0" collapsed="false">
      <c r="A45" s="166" t="s">
        <v>608</v>
      </c>
      <c r="B45" s="373"/>
      <c r="C45" s="373"/>
      <c r="D45" s="373"/>
      <c r="E45" s="373"/>
      <c r="F45" s="373"/>
    </row>
    <row r="46" customFormat="false" ht="12.8" hidden="false" customHeight="false" outlineLevel="0" collapsed="false">
      <c r="A46" s="166"/>
      <c r="B46" s="373"/>
      <c r="C46" s="373"/>
      <c r="D46" s="373"/>
      <c r="E46" s="373"/>
      <c r="F46" s="373"/>
    </row>
    <row r="47" customFormat="false" ht="12.8" hidden="false" customHeight="false" outlineLevel="0" collapsed="false">
      <c r="A47" s="166"/>
      <c r="B47" s="373"/>
      <c r="C47" s="373"/>
      <c r="D47" s="373"/>
      <c r="E47" s="373"/>
      <c r="F47" s="373"/>
    </row>
    <row r="48" customFormat="false" ht="12.8" hidden="false" customHeight="false" outlineLevel="0" collapsed="false">
      <c r="A48" s="166"/>
      <c r="B48" s="373"/>
      <c r="C48" s="373"/>
      <c r="D48" s="373"/>
      <c r="E48" s="373"/>
      <c r="F48" s="373"/>
    </row>
    <row r="49" customFormat="false" ht="12.8" hidden="false" customHeight="false" outlineLevel="0" collapsed="false">
      <c r="A49" s="166"/>
      <c r="B49" s="373"/>
      <c r="C49" s="373"/>
      <c r="D49" s="373"/>
      <c r="E49" s="373"/>
      <c r="F49" s="373"/>
    </row>
    <row r="50" customFormat="false" ht="12.8" hidden="false" customHeight="false" outlineLevel="0" collapsed="false">
      <c r="A50" s="166"/>
      <c r="B50" s="373"/>
      <c r="C50" s="373"/>
      <c r="D50" s="373"/>
      <c r="E50" s="373"/>
      <c r="F50" s="373"/>
    </row>
    <row r="51" customFormat="false" ht="12.8" hidden="false" customHeight="false" outlineLevel="0" collapsed="false">
      <c r="A51" s="166"/>
      <c r="B51" s="373"/>
      <c r="C51" s="373"/>
      <c r="D51" s="373"/>
      <c r="E51" s="373"/>
      <c r="F51" s="373"/>
    </row>
    <row r="52" customFormat="false" ht="16.15" hidden="false" customHeight="true" outlineLevel="0" collapsed="false">
      <c r="B52" s="370" t="s">
        <v>609</v>
      </c>
      <c r="C52" s="102"/>
      <c r="D52" s="371"/>
      <c r="E52" s="371"/>
      <c r="F52" s="372"/>
    </row>
    <row r="53" customFormat="false" ht="7.5" hidden="false" customHeight="true" outlineLevel="0" collapsed="false">
      <c r="A53" s="166"/>
      <c r="B53" s="158"/>
      <c r="C53" s="5"/>
      <c r="D53" s="4"/>
      <c r="E53" s="4"/>
      <c r="F53" s="390"/>
    </row>
    <row r="54" customFormat="false" ht="12.75" hidden="false" customHeight="true" outlineLevel="0" collapsed="false">
      <c r="A54" s="166"/>
      <c r="B54" s="332" t="s">
        <v>610</v>
      </c>
      <c r="C54" s="332"/>
      <c r="D54" s="332"/>
      <c r="E54" s="332"/>
      <c r="F54" s="332"/>
    </row>
    <row r="55" customFormat="false" ht="12.75" hidden="false" customHeight="true" outlineLevel="0" collapsed="false">
      <c r="A55" s="166"/>
      <c r="B55" s="391" t="str">
        <f aca="false">A44</f>
        <v>[:huomiot :lisatietoja-fi]</v>
      </c>
      <c r="C55" s="391"/>
      <c r="D55" s="391"/>
      <c r="E55" s="391"/>
      <c r="F55" s="391"/>
    </row>
    <row r="56" customFormat="false" ht="12.75" hidden="false" customHeight="true" outlineLevel="0" collapsed="false">
      <c r="A56" s="166"/>
      <c r="B56" s="391"/>
      <c r="C56" s="391"/>
      <c r="D56" s="391"/>
      <c r="E56" s="391"/>
      <c r="F56" s="391"/>
    </row>
    <row r="57" customFormat="false" ht="12.75" hidden="false" customHeight="true" outlineLevel="0" collapsed="false">
      <c r="A57" s="166"/>
      <c r="B57" s="391"/>
      <c r="C57" s="391"/>
      <c r="D57" s="391"/>
      <c r="E57" s="391"/>
      <c r="F57" s="391"/>
    </row>
    <row r="58" customFormat="false" ht="12.8" hidden="false" customHeight="false" outlineLevel="0" collapsed="false">
      <c r="B58" s="391"/>
      <c r="C58" s="391"/>
      <c r="D58" s="391"/>
      <c r="E58" s="391"/>
      <c r="F58" s="391"/>
    </row>
    <row r="59" customFormat="false" ht="14.9" hidden="false" customHeight="true" outlineLevel="0" collapsed="false">
      <c r="B59" s="292" t="str">
        <f aca="false">"Todistustunnus: "&amp;A1&amp;", 7/8"</f>
        <v>Todistustunnus: [:id], 7/8</v>
      </c>
      <c r="C59" s="292"/>
      <c r="D59" s="292"/>
      <c r="E59" s="292"/>
      <c r="F59" s="292"/>
    </row>
    <row r="60" customFormat="false" ht="12.8" hidden="false" customHeight="false" outlineLevel="0" collapsed="false">
      <c r="B60" s="386"/>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36 B11:C13 B10 H62:AMJ1048576 H52:AMJ52 H2:AMJ9 H18:AMJ31 G54:AMJ58 G10:G14 D53:G53 G33:G51 A62:G1048576 A52:G52 A2:G9 G18:G31 A59:AMJ61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A1:O130"/>
  <sheetViews>
    <sheetView showFormulas="false" showGridLines="false" showRowColHeaders="true" showZeros="true" rightToLeft="false" tabSelected="true" showOutlineSymbols="true" defaultGridColor="true" view="normal" topLeftCell="I16" colorId="64" zoomScale="110" zoomScaleNormal="110" zoomScalePageLayoutView="100" workbookViewId="0">
      <selection pane="topLeft" activeCell="T41" activeCellId="0" sqref="T41"/>
    </sheetView>
  </sheetViews>
  <sheetFormatPr defaultColWidth="9.13671875" defaultRowHeight="12.8" zeroHeight="false" outlineLevelRow="0" outlineLevelCol="0"/>
  <cols>
    <col collapsed="false" customWidth="true" hidden="false" outlineLevel="0" max="1" min="1" style="366" width="25.92"/>
    <col collapsed="false" customWidth="true" hidden="false" outlineLevel="0" max="2" min="2" style="3" width="2.59"/>
    <col collapsed="false" customWidth="true" hidden="false" outlineLevel="0" max="3" min="3" style="3" width="15.55"/>
    <col collapsed="false" customWidth="true" hidden="false" outlineLevel="0" max="13" min="4" style="3" width="10.37"/>
    <col collapsed="false" customWidth="true" hidden="false" outlineLevel="0" max="14" min="14" style="3" width="2.59"/>
    <col collapsed="false" customWidth="true" hidden="false" outlineLevel="0" max="15" min="15" style="3" width="1.12"/>
    <col collapsed="false" customWidth="false" hidden="false" outlineLevel="0" max="1000" min="16" style="3" width="9.13"/>
    <col collapsed="false" customWidth="true" hidden="false" outlineLevel="0" max="1024" min="1001" style="0" width="11.52"/>
  </cols>
  <sheetData>
    <row r="1" customFormat="false" ht="7.35" hidden="false" customHeight="true" outlineLevel="0" collapsed="false">
      <c r="A1" s="166" t="s">
        <v>0</v>
      </c>
    </row>
    <row r="2" customFormat="false" ht="27.75" hidden="false" customHeight="true" outlineLevel="0" collapsed="false">
      <c r="A2" s="166" t="s">
        <v>611</v>
      </c>
      <c r="B2" s="392" t="s">
        <v>612</v>
      </c>
      <c r="C2" s="392"/>
      <c r="D2" s="392"/>
      <c r="E2" s="392"/>
      <c r="F2" s="392"/>
      <c r="G2" s="392"/>
      <c r="H2" s="392"/>
      <c r="I2" s="392"/>
      <c r="J2" s="392"/>
      <c r="K2" s="392"/>
      <c r="L2" s="392"/>
      <c r="M2" s="392"/>
      <c r="N2" s="392"/>
    </row>
    <row r="3" customFormat="false" ht="12.8" hidden="false" customHeight="false" outlineLevel="0" collapsed="false">
      <c r="A3" s="366" t="s">
        <v>613</v>
      </c>
      <c r="B3" s="373" t="str">
        <f aca="false">A2</f>
        <v>[:lisamerkintoja-fi]</v>
      </c>
      <c r="C3" s="373"/>
      <c r="D3" s="373"/>
      <c r="E3" s="373"/>
      <c r="F3" s="373"/>
      <c r="G3" s="373"/>
      <c r="H3" s="373"/>
      <c r="I3" s="373"/>
      <c r="J3" s="373"/>
      <c r="K3" s="373"/>
      <c r="L3" s="373"/>
      <c r="M3" s="373"/>
      <c r="N3" s="373"/>
    </row>
    <row r="4" customFormat="false" ht="12.8" hidden="false" customHeight="false" outlineLevel="0" collapsed="false">
      <c r="A4" s="366" t="s">
        <v>614</v>
      </c>
      <c r="B4" s="373"/>
      <c r="C4" s="373"/>
      <c r="D4" s="373"/>
      <c r="E4" s="373"/>
      <c r="F4" s="373"/>
      <c r="G4" s="373"/>
      <c r="H4" s="373"/>
      <c r="I4" s="373"/>
      <c r="J4" s="373"/>
      <c r="K4" s="373"/>
      <c r="L4" s="373"/>
      <c r="M4" s="373"/>
      <c r="N4" s="373"/>
    </row>
    <row r="5" customFormat="false" ht="12.8" hidden="false" customHeight="false" outlineLevel="0" collapsed="false">
      <c r="A5" s="366" t="s">
        <v>615</v>
      </c>
      <c r="B5" s="373"/>
      <c r="C5" s="373"/>
      <c r="D5" s="373"/>
      <c r="E5" s="373"/>
      <c r="F5" s="373"/>
      <c r="G5" s="373"/>
      <c r="H5" s="373"/>
      <c r="I5" s="373"/>
      <c r="J5" s="373"/>
      <c r="K5" s="373"/>
      <c r="L5" s="373"/>
      <c r="M5" s="373"/>
      <c r="N5" s="373"/>
    </row>
    <row r="6" customFormat="false" ht="12.8" hidden="false" customHeight="false" outlineLevel="0" collapsed="false">
      <c r="A6" s="366" t="s">
        <v>616</v>
      </c>
      <c r="B6" s="373"/>
      <c r="C6" s="373"/>
      <c r="D6" s="373"/>
      <c r="E6" s="373"/>
      <c r="F6" s="373"/>
      <c r="G6" s="373"/>
      <c r="H6" s="373"/>
      <c r="I6" s="373"/>
      <c r="J6" s="373"/>
      <c r="K6" s="373"/>
      <c r="L6" s="373"/>
      <c r="M6" s="373"/>
      <c r="N6" s="373"/>
      <c r="O6" s="4"/>
    </row>
    <row r="7" customFormat="false" ht="7.35" hidden="false" customHeight="true" outlineLevel="0" collapsed="false">
      <c r="A7" s="366" t="s">
        <v>617</v>
      </c>
      <c r="B7" s="373"/>
      <c r="C7" s="373"/>
      <c r="D7" s="373"/>
      <c r="E7" s="373"/>
      <c r="F7" s="373"/>
      <c r="G7" s="373"/>
      <c r="H7" s="373"/>
      <c r="I7" s="373"/>
      <c r="J7" s="373"/>
      <c r="K7" s="373"/>
      <c r="L7" s="373"/>
      <c r="M7" s="373"/>
      <c r="N7" s="373"/>
      <c r="O7" s="13"/>
    </row>
    <row r="8" customFormat="false" ht="12.8" hidden="false" customHeight="false" outlineLevel="0" collapsed="false">
      <c r="A8" s="366" t="s">
        <v>618</v>
      </c>
      <c r="B8" s="373"/>
      <c r="C8" s="373"/>
      <c r="D8" s="373"/>
      <c r="E8" s="373"/>
      <c r="F8" s="373"/>
      <c r="G8" s="373"/>
      <c r="H8" s="373"/>
      <c r="I8" s="373"/>
      <c r="J8" s="373"/>
      <c r="K8" s="373"/>
      <c r="L8" s="373"/>
      <c r="M8" s="373"/>
      <c r="N8" s="373"/>
    </row>
    <row r="9" customFormat="false" ht="12.8" hidden="false" customHeight="false" outlineLevel="0" collapsed="false">
      <c r="A9" s="366" t="s">
        <v>619</v>
      </c>
      <c r="B9" s="373"/>
      <c r="C9" s="373"/>
      <c r="D9" s="373"/>
      <c r="E9" s="373"/>
      <c r="F9" s="373"/>
      <c r="G9" s="373"/>
      <c r="H9" s="373"/>
      <c r="I9" s="373"/>
      <c r="J9" s="373"/>
      <c r="K9" s="373"/>
      <c r="L9" s="373"/>
      <c r="M9" s="373"/>
      <c r="N9" s="373"/>
    </row>
    <row r="10" customFormat="false" ht="12.8" hidden="false" customHeight="false" outlineLevel="0" collapsed="false">
      <c r="A10" s="366" t="s">
        <v>620</v>
      </c>
      <c r="B10" s="373"/>
      <c r="C10" s="373"/>
      <c r="D10" s="373"/>
      <c r="E10" s="373"/>
      <c r="F10" s="373"/>
      <c r="G10" s="373"/>
      <c r="H10" s="373"/>
      <c r="I10" s="373"/>
      <c r="J10" s="373"/>
      <c r="K10" s="373"/>
      <c r="L10" s="373"/>
      <c r="M10" s="373"/>
      <c r="N10" s="373"/>
    </row>
    <row r="11" customFormat="false" ht="12.8" hidden="false" customHeight="false" outlineLevel="0" collapsed="false">
      <c r="A11" s="366" t="s">
        <v>621</v>
      </c>
      <c r="B11" s="373"/>
      <c r="C11" s="373"/>
      <c r="D11" s="373"/>
      <c r="E11" s="373"/>
      <c r="F11" s="373"/>
      <c r="G11" s="373"/>
      <c r="H11" s="373"/>
      <c r="I11" s="373"/>
      <c r="J11" s="373"/>
      <c r="K11" s="373"/>
      <c r="L11" s="373"/>
      <c r="M11" s="373"/>
      <c r="N11" s="373"/>
    </row>
    <row r="12" customFormat="false" ht="12.8" hidden="false" customHeight="false" outlineLevel="0" collapsed="false">
      <c r="A12" s="366" t="s">
        <v>622</v>
      </c>
      <c r="B12" s="373"/>
      <c r="C12" s="373"/>
      <c r="D12" s="373"/>
      <c r="E12" s="373"/>
      <c r="F12" s="373"/>
      <c r="G12" s="373"/>
      <c r="H12" s="373"/>
      <c r="I12" s="373"/>
      <c r="J12" s="373"/>
      <c r="K12" s="373"/>
      <c r="L12" s="373"/>
      <c r="M12" s="373"/>
      <c r="N12" s="373"/>
    </row>
    <row r="13" customFormat="false" ht="12.8" hidden="false" customHeight="false" outlineLevel="0" collapsed="false">
      <c r="A13" s="366" t="s">
        <v>623</v>
      </c>
      <c r="B13" s="373"/>
      <c r="C13" s="373"/>
      <c r="D13" s="373"/>
      <c r="E13" s="373"/>
      <c r="F13" s="373"/>
      <c r="G13" s="373"/>
      <c r="H13" s="373"/>
      <c r="I13" s="373"/>
      <c r="J13" s="373"/>
      <c r="K13" s="373"/>
      <c r="L13" s="373"/>
      <c r="M13" s="373"/>
      <c r="N13" s="373"/>
    </row>
    <row r="14" customFormat="false" ht="12.8" hidden="false" customHeight="false" outlineLevel="0" collapsed="false">
      <c r="A14" s="366" t="s">
        <v>624</v>
      </c>
      <c r="B14" s="373"/>
      <c r="C14" s="373"/>
      <c r="D14" s="373"/>
      <c r="E14" s="373"/>
      <c r="F14" s="373"/>
      <c r="G14" s="373"/>
      <c r="H14" s="373"/>
      <c r="I14" s="373"/>
      <c r="J14" s="373"/>
      <c r="K14" s="373"/>
      <c r="L14" s="373"/>
      <c r="M14" s="373"/>
      <c r="N14" s="373"/>
    </row>
    <row r="15" customFormat="false" ht="12.8" hidden="false" customHeight="false" outlineLevel="0" collapsed="false">
      <c r="A15" s="366" t="s">
        <v>625</v>
      </c>
      <c r="B15" s="373"/>
      <c r="C15" s="373"/>
      <c r="D15" s="373"/>
      <c r="E15" s="373"/>
      <c r="F15" s="373"/>
      <c r="G15" s="373"/>
      <c r="H15" s="373"/>
      <c r="I15" s="373"/>
      <c r="J15" s="373"/>
      <c r="K15" s="373"/>
      <c r="L15" s="373"/>
      <c r="M15" s="373"/>
      <c r="N15" s="373"/>
    </row>
    <row r="16" customFormat="false" ht="12.8" hidden="false" customHeight="false" outlineLevel="0" collapsed="false">
      <c r="A16" s="366" t="s">
        <v>626</v>
      </c>
      <c r="B16" s="373"/>
      <c r="C16" s="373"/>
      <c r="D16" s="373"/>
      <c r="E16" s="373"/>
      <c r="F16" s="373"/>
      <c r="G16" s="373"/>
      <c r="H16" s="373"/>
      <c r="I16" s="373"/>
      <c r="J16" s="373"/>
      <c r="K16" s="373"/>
      <c r="L16" s="373"/>
      <c r="M16" s="373"/>
      <c r="N16" s="373"/>
    </row>
    <row r="17" customFormat="false" ht="12.8" hidden="false" customHeight="false" outlineLevel="0" collapsed="false">
      <c r="A17" s="366" t="s">
        <v>627</v>
      </c>
      <c r="B17" s="373"/>
      <c r="C17" s="373"/>
      <c r="D17" s="373"/>
      <c r="E17" s="373"/>
      <c r="F17" s="373"/>
      <c r="G17" s="373"/>
      <c r="H17" s="373"/>
      <c r="I17" s="373"/>
      <c r="J17" s="373"/>
      <c r="K17" s="373"/>
      <c r="L17" s="373"/>
      <c r="M17" s="373"/>
      <c r="N17" s="373"/>
    </row>
    <row r="18" customFormat="false" ht="12.8" hidden="false" customHeight="false" outlineLevel="0" collapsed="false">
      <c r="A18" s="366" t="s">
        <v>628</v>
      </c>
      <c r="B18" s="373"/>
      <c r="C18" s="373"/>
      <c r="D18" s="373"/>
      <c r="E18" s="373"/>
      <c r="F18" s="373"/>
      <c r="G18" s="373"/>
      <c r="H18" s="373"/>
      <c r="I18" s="373"/>
      <c r="J18" s="373"/>
      <c r="K18" s="373"/>
      <c r="L18" s="373"/>
      <c r="M18" s="373"/>
      <c r="N18" s="373"/>
    </row>
    <row r="19" customFormat="false" ht="12.8" hidden="false" customHeight="false" outlineLevel="0" collapsed="false">
      <c r="A19" s="366" t="s">
        <v>629</v>
      </c>
      <c r="B19" s="373"/>
      <c r="C19" s="373"/>
      <c r="D19" s="373"/>
      <c r="E19" s="373"/>
      <c r="F19" s="373"/>
      <c r="G19" s="373"/>
      <c r="H19" s="373"/>
      <c r="I19" s="373"/>
      <c r="J19" s="373"/>
      <c r="K19" s="373"/>
      <c r="L19" s="373"/>
      <c r="M19" s="373"/>
      <c r="N19" s="373"/>
    </row>
    <row r="20" customFormat="false" ht="12.8" hidden="false" customHeight="false" outlineLevel="0" collapsed="false">
      <c r="A20" s="366" t="s">
        <v>630</v>
      </c>
      <c r="B20" s="373"/>
      <c r="C20" s="373"/>
      <c r="D20" s="373"/>
      <c r="E20" s="373"/>
      <c r="F20" s="373"/>
      <c r="G20" s="373"/>
      <c r="H20" s="373"/>
      <c r="I20" s="373"/>
      <c r="J20" s="373"/>
      <c r="K20" s="373"/>
      <c r="L20" s="373"/>
      <c r="M20" s="373"/>
      <c r="N20" s="373"/>
    </row>
    <row r="21" customFormat="false" ht="12.8" hidden="false" customHeight="true" outlineLevel="0" collapsed="false">
      <c r="A21" s="366" t="s">
        <v>631</v>
      </c>
      <c r="B21" s="393" t="s">
        <v>632</v>
      </c>
      <c r="C21" s="393"/>
      <c r="D21" s="393"/>
      <c r="E21" s="393"/>
      <c r="F21" s="393"/>
      <c r="G21" s="393"/>
      <c r="H21" s="393"/>
      <c r="I21" s="393"/>
      <c r="J21" s="393"/>
      <c r="K21" s="393"/>
      <c r="L21" s="393"/>
      <c r="M21" s="393"/>
      <c r="N21" s="393"/>
    </row>
    <row r="22" customFormat="false" ht="12.8" hidden="false" customHeight="false" outlineLevel="0" collapsed="false">
      <c r="A22" s="366" t="s">
        <v>633</v>
      </c>
      <c r="B22" s="393"/>
      <c r="C22" s="393"/>
      <c r="D22" s="393"/>
      <c r="E22" s="393"/>
      <c r="F22" s="393"/>
      <c r="G22" s="393"/>
      <c r="H22" s="393"/>
      <c r="I22" s="393"/>
      <c r="J22" s="393"/>
      <c r="K22" s="393"/>
      <c r="L22" s="393"/>
      <c r="M22" s="393"/>
      <c r="N22" s="393"/>
    </row>
    <row r="23" customFormat="false" ht="18" hidden="false" customHeight="true" outlineLevel="0" collapsed="false">
      <c r="A23" s="366" t="s">
        <v>634</v>
      </c>
      <c r="B23" s="394"/>
      <c r="C23" s="395"/>
      <c r="D23" s="395"/>
      <c r="E23" s="395"/>
      <c r="F23" s="395"/>
      <c r="G23" s="395"/>
      <c r="H23" s="395"/>
      <c r="I23" s="395"/>
      <c r="J23" s="395"/>
      <c r="K23" s="395"/>
      <c r="L23" s="395"/>
      <c r="M23" s="395"/>
      <c r="N23" s="396"/>
    </row>
    <row r="24" customFormat="false" ht="26.45" hidden="false" customHeight="true" outlineLevel="0" collapsed="false">
      <c r="A24" s="366" t="s">
        <v>635</v>
      </c>
      <c r="B24" s="394"/>
      <c r="C24" s="395"/>
      <c r="D24" s="397" t="s">
        <v>222</v>
      </c>
      <c r="E24" s="398"/>
      <c r="F24" s="398"/>
      <c r="G24" s="398"/>
      <c r="H24" s="398"/>
      <c r="I24" s="399"/>
      <c r="J24" s="397" t="s">
        <v>636</v>
      </c>
      <c r="K24" s="399"/>
      <c r="L24" s="397" t="s">
        <v>637</v>
      </c>
      <c r="M24" s="399"/>
      <c r="N24" s="396"/>
    </row>
    <row r="25" customFormat="false" ht="27.8" hidden="false" customHeight="true" outlineLevel="0" collapsed="false">
      <c r="A25" s="366" t="s">
        <v>638</v>
      </c>
      <c r="B25" s="394"/>
      <c r="C25" s="395"/>
      <c r="D25" s="400" t="s">
        <v>639</v>
      </c>
      <c r="E25" s="401" t="s">
        <v>300</v>
      </c>
      <c r="F25" s="401" t="s">
        <v>640</v>
      </c>
      <c r="G25" s="401" t="s">
        <v>641</v>
      </c>
      <c r="H25" s="401" t="s">
        <v>642</v>
      </c>
      <c r="I25" s="402" t="s">
        <v>643</v>
      </c>
      <c r="J25" s="400" t="s">
        <v>306</v>
      </c>
      <c r="K25" s="402" t="s">
        <v>307</v>
      </c>
      <c r="L25" s="400" t="s">
        <v>306</v>
      </c>
      <c r="M25" s="402" t="s">
        <v>307</v>
      </c>
      <c r="N25" s="396"/>
    </row>
    <row r="26" customFormat="false" ht="21.6" hidden="false" customHeight="true" outlineLevel="0" collapsed="false">
      <c r="A26" s="366" t="s">
        <v>644</v>
      </c>
      <c r="B26" s="394"/>
      <c r="C26" s="403" t="s">
        <v>645</v>
      </c>
      <c r="D26" s="404" t="str">
        <f aca="false">A11</f>
        <v>[:tulokset :kuukausierittely 0 :tuotto :aurinkosahko]</v>
      </c>
      <c r="E26" s="405" t="str">
        <f aca="false">A12</f>
        <v>[:tulokset :kuukausierittely 0 :tuotto :tuulisahko]</v>
      </c>
      <c r="F26" s="405" t="str">
        <f aca="false">A13</f>
        <v>[:tulokset :kuukausierittely 0 :tuotto :muusahko]</v>
      </c>
      <c r="G26" s="405" t="str">
        <f aca="false">A14</f>
        <v>[:tulokset :kuukausierittely 0 :tuotto :aurinkolampo]</v>
      </c>
      <c r="H26" s="405" t="str">
        <f aca="false">A15</f>
        <v>[:tulokset :kuukausierittely 0 :tuotto :muulampo]</v>
      </c>
      <c r="I26" s="406" t="str">
        <f aca="false">A16</f>
        <v>[:tulokset :kuukausierittely 0 :tuotto :lampopumppu]</v>
      </c>
      <c r="J26" s="404" t="str">
        <f aca="false">A17</f>
        <v>[:tulokset :kuukausierittely 0 :kulutus :sahko]</v>
      </c>
      <c r="K26" s="406" t="str">
        <f aca="false">A18</f>
        <v>[:tulokset :kuukausierittely 0 :kulutus :lampo]</v>
      </c>
      <c r="L26" s="404" t="str">
        <f aca="false">A19</f>
        <v>[:tulokset :kuukausierittely 0 :hyoty :sahko]</v>
      </c>
      <c r="M26" s="406" t="str">
        <f aca="false">A20</f>
        <v>[:tulokset :kuukausierittely 0 :hyoty :lampo]</v>
      </c>
      <c r="N26" s="396"/>
    </row>
    <row r="27" customFormat="false" ht="21.6" hidden="false" customHeight="true" outlineLevel="0" collapsed="false">
      <c r="A27" s="366" t="s">
        <v>646</v>
      </c>
      <c r="B27" s="394"/>
      <c r="C27" s="407" t="s">
        <v>647</v>
      </c>
      <c r="D27" s="408" t="str">
        <f aca="false">A21</f>
        <v>[:tulokset :kuukausierittely 1 :tuotto :aurinkosahko]</v>
      </c>
      <c r="E27" s="409" t="str">
        <f aca="false">A22</f>
        <v>[:tulokset :kuukausierittely 1 :tuotto :tuulisahko]</v>
      </c>
      <c r="F27" s="409" t="str">
        <f aca="false">A23</f>
        <v>[:tulokset :kuukausierittely 1 :tuotto :muusahko]</v>
      </c>
      <c r="G27" s="409" t="str">
        <f aca="false">A24</f>
        <v>[:tulokset :kuukausierittely 1 :tuotto :aurinkolampo]</v>
      </c>
      <c r="H27" s="409" t="str">
        <f aca="false">A25</f>
        <v>[:tulokset :kuukausierittely 1 :tuotto :muulampo]</v>
      </c>
      <c r="I27" s="410" t="str">
        <f aca="false">A26</f>
        <v>[:tulokset :kuukausierittely 1 :tuotto :lampopumppu]</v>
      </c>
      <c r="J27" s="408" t="str">
        <f aca="false">A27</f>
        <v>[:tulokset :kuukausierittely 1 :kulutus :sahko]</v>
      </c>
      <c r="K27" s="410" t="str">
        <f aca="false">A28</f>
        <v>[:tulokset :kuukausierittely 1 :kulutus :lampo]</v>
      </c>
      <c r="L27" s="408" t="str">
        <f aca="false">A29</f>
        <v>[:tulokset :kuukausierittely 1 :hyoty :sahko]</v>
      </c>
      <c r="M27" s="410" t="str">
        <f aca="false">A30</f>
        <v>[:tulokset :kuukausierittely 1 :hyoty :lampo]</v>
      </c>
      <c r="N27" s="396"/>
    </row>
    <row r="28" customFormat="false" ht="21.6" hidden="false" customHeight="true" outlineLevel="0" collapsed="false">
      <c r="A28" s="366" t="s">
        <v>648</v>
      </c>
      <c r="B28" s="394"/>
      <c r="C28" s="407" t="s">
        <v>649</v>
      </c>
      <c r="D28" s="408" t="str">
        <f aca="false">A31</f>
        <v>[:tulokset :kuukausierittely 2 :tuotto :aurinkosahko]</v>
      </c>
      <c r="E28" s="409" t="str">
        <f aca="false">A32</f>
        <v>[:tulokset :kuukausierittely 2 :tuotto :tuulisahko]</v>
      </c>
      <c r="F28" s="409" t="str">
        <f aca="false">A33</f>
        <v>[:tulokset :kuukausierittely 2 :tuotto :muusahko]</v>
      </c>
      <c r="G28" s="409" t="str">
        <f aca="false">A34</f>
        <v>[:tulokset :kuukausierittely 2 :tuotto :aurinkolampo]</v>
      </c>
      <c r="H28" s="409" t="str">
        <f aca="false">A35</f>
        <v>[:tulokset :kuukausierittely 2 :tuotto :muulampo]</v>
      </c>
      <c r="I28" s="410" t="str">
        <f aca="false">A36</f>
        <v>[:tulokset :kuukausierittely 2 :tuotto :lampopumppu]</v>
      </c>
      <c r="J28" s="408" t="str">
        <f aca="false">A37</f>
        <v>[:tulokset :kuukausierittely 2 :kulutus :sahko]</v>
      </c>
      <c r="K28" s="410" t="str">
        <f aca="false">A38</f>
        <v>[:tulokset :kuukausierittely 2 :kulutus :lampo]</v>
      </c>
      <c r="L28" s="408" t="str">
        <f aca="false">A39</f>
        <v>[:tulokset :kuukausierittely 2 :hyoty :sahko]</v>
      </c>
      <c r="M28" s="410" t="str">
        <f aca="false">A40</f>
        <v>[:tulokset :kuukausierittely 2 :hyoty :lampo]</v>
      </c>
      <c r="N28" s="396"/>
    </row>
    <row r="29" customFormat="false" ht="21.6" hidden="false" customHeight="true" outlineLevel="0" collapsed="false">
      <c r="A29" s="366" t="s">
        <v>650</v>
      </c>
      <c r="B29" s="394"/>
      <c r="C29" s="407" t="s">
        <v>651</v>
      </c>
      <c r="D29" s="408" t="str">
        <f aca="false">A41</f>
        <v>[:tulokset :kuukausierittely 3 :tuotto :aurinkosahko]</v>
      </c>
      <c r="E29" s="409" t="str">
        <f aca="false">A42</f>
        <v>[:tulokset :kuukausierittely 3 :tuotto :tuulisahko]</v>
      </c>
      <c r="F29" s="409" t="str">
        <f aca="false">A43</f>
        <v>[:tulokset :kuukausierittely 3 :tuotto :muusahko]</v>
      </c>
      <c r="G29" s="409" t="str">
        <f aca="false">A44</f>
        <v>[:tulokset :kuukausierittely 3 :tuotto :aurinkolampo]</v>
      </c>
      <c r="H29" s="409" t="str">
        <f aca="false">A45</f>
        <v>[:tulokset :kuukausierittely 3 :tuotto :muulampo]</v>
      </c>
      <c r="I29" s="410" t="str">
        <f aca="false">A46</f>
        <v>[:tulokset :kuukausierittely 3 :tuotto :lampopumppu]</v>
      </c>
      <c r="J29" s="408" t="str">
        <f aca="false">A47</f>
        <v>[:tulokset :kuukausierittely 3 :kulutus :sahko]</v>
      </c>
      <c r="K29" s="410" t="str">
        <f aca="false">A48</f>
        <v>[:tulokset :kuukausierittely 3 :kulutus :lampo]</v>
      </c>
      <c r="L29" s="408" t="str">
        <f aca="false">A49</f>
        <v>[:tulokset :kuukausierittely 3 :hyoty :sahko]</v>
      </c>
      <c r="M29" s="410" t="str">
        <f aca="false">A50</f>
        <v>[:tulokset :kuukausierittely 3 :hyoty :lampo]</v>
      </c>
      <c r="N29" s="396"/>
    </row>
    <row r="30" customFormat="false" ht="21.6" hidden="false" customHeight="true" outlineLevel="0" collapsed="false">
      <c r="A30" s="366" t="s">
        <v>652</v>
      </c>
      <c r="B30" s="394"/>
      <c r="C30" s="407" t="s">
        <v>653</v>
      </c>
      <c r="D30" s="404" t="str">
        <f aca="false">A51</f>
        <v>[:tulokset :kuukausierittely 4 :tuotto :aurinkosahko]</v>
      </c>
      <c r="E30" s="409" t="str">
        <f aca="false">A52</f>
        <v>[:tulokset :kuukausierittely 4 :tuotto :tuulisahko]</v>
      </c>
      <c r="F30" s="409" t="str">
        <f aca="false">A53</f>
        <v>[:tulokset :kuukausierittely 4 :tuotto :muusahko]</v>
      </c>
      <c r="G30" s="409" t="str">
        <f aca="false">A54</f>
        <v>[:tulokset :kuukausierittely 4 :tuotto :aurinkolampo]</v>
      </c>
      <c r="H30" s="409" t="str">
        <f aca="false">A55</f>
        <v>[:tulokset :kuukausierittely 4 :tuotto :muulampo]</v>
      </c>
      <c r="I30" s="410" t="str">
        <f aca="false">A56</f>
        <v>[:tulokset :kuukausierittely 4 :tuotto :lampopumppu]</v>
      </c>
      <c r="J30" s="408" t="str">
        <f aca="false">A57</f>
        <v>[:tulokset :kuukausierittely 4 :kulutus :sahko]</v>
      </c>
      <c r="K30" s="410" t="str">
        <f aca="false">A58</f>
        <v>[:tulokset :kuukausierittely 4 :kulutus :lampo]</v>
      </c>
      <c r="L30" s="408" t="str">
        <f aca="false">A59</f>
        <v>[:tulokset :kuukausierittely 4 :hyoty :sahko]</v>
      </c>
      <c r="M30" s="410" t="str">
        <f aca="false">A60</f>
        <v>[:tulokset :kuukausierittely 4 :hyoty :lampo]</v>
      </c>
      <c r="N30" s="396"/>
    </row>
    <row r="31" customFormat="false" ht="21.6" hidden="false" customHeight="true" outlineLevel="0" collapsed="false">
      <c r="A31" s="366" t="s">
        <v>654</v>
      </c>
      <c r="B31" s="394"/>
      <c r="C31" s="407" t="s">
        <v>655</v>
      </c>
      <c r="D31" s="408" t="str">
        <f aca="false">A61</f>
        <v>[:tulokset :kuukausierittely 5 :tuotto :aurinkosahko]</v>
      </c>
      <c r="E31" s="409" t="str">
        <f aca="false">A62</f>
        <v>[:tulokset :kuukausierittely 5 :tuotto :tuulisahko]</v>
      </c>
      <c r="F31" s="409" t="str">
        <f aca="false">A63</f>
        <v>[:tulokset :kuukausierittely 5 :tuotto :muusahko]</v>
      </c>
      <c r="G31" s="409" t="str">
        <f aca="false">A64</f>
        <v>[:tulokset :kuukausierittely 5 :tuotto :aurinkolampo]</v>
      </c>
      <c r="H31" s="409" t="str">
        <f aca="false">A65</f>
        <v>[:tulokset :kuukausierittely 5 :tuotto :muulampo]</v>
      </c>
      <c r="I31" s="410" t="str">
        <f aca="false">A66</f>
        <v>[:tulokset :kuukausierittely 5 :tuotto :lampopumppu]</v>
      </c>
      <c r="J31" s="408" t="str">
        <f aca="false">A67</f>
        <v>[:tulokset :kuukausierittely 5 :kulutus :sahko]</v>
      </c>
      <c r="K31" s="410" t="str">
        <f aca="false">A68</f>
        <v>[:tulokset :kuukausierittely 5 :kulutus :lampo]</v>
      </c>
      <c r="L31" s="408" t="str">
        <f aca="false">A69</f>
        <v>[:tulokset :kuukausierittely 5 :hyoty :sahko]</v>
      </c>
      <c r="M31" s="410" t="str">
        <f aca="false">A70</f>
        <v>[:tulokset :kuukausierittely 5 :hyoty :lampo]</v>
      </c>
      <c r="N31" s="396"/>
    </row>
    <row r="32" customFormat="false" ht="21.6" hidden="false" customHeight="true" outlineLevel="0" collapsed="false">
      <c r="A32" s="366" t="s">
        <v>656</v>
      </c>
      <c r="B32" s="394"/>
      <c r="C32" s="407" t="s">
        <v>657</v>
      </c>
      <c r="D32" s="408" t="str">
        <f aca="false">A71</f>
        <v>[:tulokset :kuukausierittely 6 :tuotto :aurinkosahko]</v>
      </c>
      <c r="E32" s="409" t="str">
        <f aca="false">A72</f>
        <v>[:tulokset :kuukausierittely 6 :tuotto :tuulisahko]</v>
      </c>
      <c r="F32" s="409" t="str">
        <f aca="false">A73</f>
        <v>[:tulokset :kuukausierittely 6 :tuotto :muusahko]</v>
      </c>
      <c r="G32" s="409" t="str">
        <f aca="false">A74</f>
        <v>[:tulokset :kuukausierittely 6 :tuotto :aurinkolampo]</v>
      </c>
      <c r="H32" s="409" t="str">
        <f aca="false">A75</f>
        <v>[:tulokset :kuukausierittely 6 :tuotto :muulampo]</v>
      </c>
      <c r="I32" s="410" t="str">
        <f aca="false">A76</f>
        <v>[:tulokset :kuukausierittely 6 :tuotto :lampopumppu]</v>
      </c>
      <c r="J32" s="408" t="str">
        <f aca="false">A77</f>
        <v>[:tulokset :kuukausierittely 6 :kulutus :sahko]</v>
      </c>
      <c r="K32" s="410" t="str">
        <f aca="false">A78</f>
        <v>[:tulokset :kuukausierittely 6 :kulutus :lampo]</v>
      </c>
      <c r="L32" s="408" t="str">
        <f aca="false">A79</f>
        <v>[:tulokset :kuukausierittely 6 :hyoty :sahko]</v>
      </c>
      <c r="M32" s="410" t="str">
        <f aca="false">A80</f>
        <v>[:tulokset :kuukausierittely 6 :hyoty :lampo]</v>
      </c>
      <c r="N32" s="396"/>
    </row>
    <row r="33" customFormat="false" ht="21.6" hidden="false" customHeight="true" outlineLevel="0" collapsed="false">
      <c r="A33" s="366" t="s">
        <v>658</v>
      </c>
      <c r="B33" s="394"/>
      <c r="C33" s="407" t="s">
        <v>659</v>
      </c>
      <c r="D33" s="408" t="str">
        <f aca="false">A81</f>
        <v>[:tulokset :kuukausierittely 7 :tuotto :aurinkosahko]</v>
      </c>
      <c r="E33" s="409" t="str">
        <f aca="false">A82</f>
        <v>[:tulokset :kuukausierittely 7 :tuotto :tuulisahko]</v>
      </c>
      <c r="F33" s="409" t="str">
        <f aca="false">A83</f>
        <v>[:tulokset :kuukausierittely 7 :tuotto :muusahko]</v>
      </c>
      <c r="G33" s="409" t="str">
        <f aca="false">A84</f>
        <v>[:tulokset :kuukausierittely 7 :tuotto :aurinkolampo]</v>
      </c>
      <c r="H33" s="409" t="str">
        <f aca="false">A85</f>
        <v>[:tulokset :kuukausierittely 7 :tuotto :muulampo]</v>
      </c>
      <c r="I33" s="410" t="str">
        <f aca="false">A86</f>
        <v>[:tulokset :kuukausierittely 7 :tuotto :lampopumppu]</v>
      </c>
      <c r="J33" s="408" t="str">
        <f aca="false">A87</f>
        <v>[:tulokset :kuukausierittely 7 :kulutus :sahko]</v>
      </c>
      <c r="K33" s="410" t="str">
        <f aca="false">A88</f>
        <v>[:tulokset :kuukausierittely 7 :kulutus :lampo]</v>
      </c>
      <c r="L33" s="408" t="str">
        <f aca="false">A89</f>
        <v>[:tulokset :kuukausierittely 7 :hyoty :sahko]</v>
      </c>
      <c r="M33" s="410" t="str">
        <f aca="false">A90</f>
        <v>[:tulokset :kuukausierittely 7 :hyoty :lampo]</v>
      </c>
      <c r="N33" s="396"/>
    </row>
    <row r="34" customFormat="false" ht="21.6" hidden="false" customHeight="true" outlineLevel="0" collapsed="false">
      <c r="A34" s="366" t="s">
        <v>660</v>
      </c>
      <c r="B34" s="394"/>
      <c r="C34" s="407" t="s">
        <v>661</v>
      </c>
      <c r="D34" s="408" t="str">
        <f aca="false">A91</f>
        <v>[:tulokset :kuukausierittely 8 :tuotto :aurinkosahko]</v>
      </c>
      <c r="E34" s="409" t="str">
        <f aca="false">A92</f>
        <v>[:tulokset :kuukausierittely 8 :tuotto :tuulisahko]</v>
      </c>
      <c r="F34" s="409" t="str">
        <f aca="false">A93</f>
        <v>[:tulokset :kuukausierittely 8 :tuotto :muusahko]</v>
      </c>
      <c r="G34" s="409" t="str">
        <f aca="false">A94</f>
        <v>[:tulokset :kuukausierittely 8 :tuotto :aurinkolampo]</v>
      </c>
      <c r="H34" s="409" t="str">
        <f aca="false">A95</f>
        <v>[:tulokset :kuukausierittely 8 :tuotto :muulampo]</v>
      </c>
      <c r="I34" s="410" t="str">
        <f aca="false">A96</f>
        <v>[:tulokset :kuukausierittely 8 :tuotto :lampopumppu]</v>
      </c>
      <c r="J34" s="408" t="str">
        <f aca="false">A97</f>
        <v>[:tulokset :kuukausierittely 8 :kulutus :sahko]</v>
      </c>
      <c r="K34" s="410" t="str">
        <f aca="false">A98</f>
        <v>[:tulokset :kuukausierittely 8 :kulutus :lampo]</v>
      </c>
      <c r="L34" s="408" t="str">
        <f aca="false">A99</f>
        <v>[:tulokset :kuukausierittely 8 :hyoty :sahko]</v>
      </c>
      <c r="M34" s="410" t="str">
        <f aca="false">A100</f>
        <v>[:tulokset :kuukausierittely 8 :hyoty :lampo]</v>
      </c>
      <c r="N34" s="396"/>
    </row>
    <row r="35" customFormat="false" ht="21.6" hidden="false" customHeight="true" outlineLevel="0" collapsed="false">
      <c r="A35" s="366" t="s">
        <v>662</v>
      </c>
      <c r="B35" s="394"/>
      <c r="C35" s="407" t="s">
        <v>663</v>
      </c>
      <c r="D35" s="408" t="str">
        <f aca="false">A101</f>
        <v>[:tulokset :kuukausierittely 9 :tuotto :aurinkosahko]</v>
      </c>
      <c r="E35" s="409" t="str">
        <f aca="false">A102</f>
        <v>[:tulokset :kuukausierittely 9 :tuotto :tuulisahko]</v>
      </c>
      <c r="F35" s="409" t="str">
        <f aca="false">A103</f>
        <v>[:tulokset :kuukausierittely 9 :tuotto :muusahko]</v>
      </c>
      <c r="G35" s="409" t="str">
        <f aca="false">A104</f>
        <v>[:tulokset :kuukausierittely 9 :tuotto :aurinkolampo]</v>
      </c>
      <c r="H35" s="409" t="str">
        <f aca="false">A105</f>
        <v>[:tulokset :kuukausierittely 9 :tuotto :muulampo]</v>
      </c>
      <c r="I35" s="410" t="str">
        <f aca="false">A106</f>
        <v>[:tulokset :kuukausierittely 9 :tuotto :lampopumppu]</v>
      </c>
      <c r="J35" s="408" t="str">
        <f aca="false">A107</f>
        <v>[:tulokset :kuukausierittely 9 :kulutus :sahko]</v>
      </c>
      <c r="K35" s="410" t="str">
        <f aca="false">A108</f>
        <v>[:tulokset :kuukausierittely 9 :kulutus :lampo]</v>
      </c>
      <c r="L35" s="408" t="str">
        <f aca="false">A109</f>
        <v>[:tulokset :kuukausierittely 9 :hyoty :sahko]</v>
      </c>
      <c r="M35" s="410" t="str">
        <f aca="false">A110</f>
        <v>[:tulokset :kuukausierittely 9 :hyoty :lampo]</v>
      </c>
      <c r="N35" s="396"/>
    </row>
    <row r="36" customFormat="false" ht="21.6" hidden="false" customHeight="true" outlineLevel="0" collapsed="false">
      <c r="A36" s="366" t="s">
        <v>664</v>
      </c>
      <c r="B36" s="394"/>
      <c r="C36" s="407" t="s">
        <v>665</v>
      </c>
      <c r="D36" s="408" t="str">
        <f aca="false">A111</f>
        <v>[:tulokset :kuukausierittely 10 :tuotto :aurinkosahko]</v>
      </c>
      <c r="E36" s="409" t="str">
        <f aca="false">A112</f>
        <v>[:tulokset :kuukausierittely 10 :tuotto :tuulisahko]</v>
      </c>
      <c r="F36" s="409" t="str">
        <f aca="false">A113</f>
        <v>[:tulokset :kuukausierittely 10 :tuotto :muusahko]</v>
      </c>
      <c r="G36" s="409" t="str">
        <f aca="false">A114</f>
        <v>[:tulokset :kuukausierittely 10 :tuotto :aurinkolampo]</v>
      </c>
      <c r="H36" s="409" t="str">
        <f aca="false">A115</f>
        <v>[:tulokset :kuukausierittely 10 :tuotto :muulampo]</v>
      </c>
      <c r="I36" s="410" t="str">
        <f aca="false">A116</f>
        <v>[:tulokset :kuukausierittely 10 :tuotto :lampopumppu]</v>
      </c>
      <c r="J36" s="408" t="str">
        <f aca="false">A117</f>
        <v>[:tulokset :kuukausierittely 10 :kulutus :sahko]</v>
      </c>
      <c r="K36" s="410" t="str">
        <f aca="false">A118</f>
        <v>[:tulokset :kuukausierittely 10 :kulutus :lampo]</v>
      </c>
      <c r="L36" s="408" t="str">
        <f aca="false">A119</f>
        <v>[:tulokset :kuukausierittely 10 :hyoty :sahko]</v>
      </c>
      <c r="M36" s="410" t="str">
        <f aca="false">A120</f>
        <v>[:tulokset :kuukausierittely 10 :hyoty :lampo]</v>
      </c>
      <c r="N36" s="396"/>
    </row>
    <row r="37" customFormat="false" ht="21.6" hidden="false" customHeight="true" outlineLevel="0" collapsed="false">
      <c r="A37" s="366" t="s">
        <v>666</v>
      </c>
      <c r="B37" s="394"/>
      <c r="C37" s="411" t="s">
        <v>667</v>
      </c>
      <c r="D37" s="412" t="str">
        <f aca="false">A121</f>
        <v>[:tulokset :kuukausierittely 11 :tuotto :aurinkosahko]</v>
      </c>
      <c r="E37" s="413" t="str">
        <f aca="false">A122</f>
        <v>[:tulokset :kuukausierittely 11 :tuotto :tuulisahko]</v>
      </c>
      <c r="F37" s="413" t="str">
        <f aca="false">A123</f>
        <v>[:tulokset :kuukausierittely 11 :tuotto :muusahko]</v>
      </c>
      <c r="G37" s="413" t="str">
        <f aca="false">A124</f>
        <v>[:tulokset :kuukausierittely 11 :tuotto :aurinkolampo]</v>
      </c>
      <c r="H37" s="413" t="str">
        <f aca="false">A125</f>
        <v>[:tulokset :kuukausierittely 11 :tuotto :muulampo]</v>
      </c>
      <c r="I37" s="414" t="str">
        <f aca="false">A126</f>
        <v>[:tulokset :kuukausierittely 11 :tuotto :lampopumppu]</v>
      </c>
      <c r="J37" s="412" t="str">
        <f aca="false">A127</f>
        <v>[:tulokset :kuukausierittely 11 :kulutus :sahko]</v>
      </c>
      <c r="K37" s="414" t="str">
        <f aca="false">A128</f>
        <v>[:tulokset :kuukausierittely 11 :kulutus :lampo]</v>
      </c>
      <c r="L37" s="412" t="str">
        <f aca="false">A129</f>
        <v>[:tulokset :kuukausierittely 11 :hyoty :sahko]</v>
      </c>
      <c r="M37" s="414" t="str">
        <f aca="false">A130</f>
        <v>[:tulokset :kuukausierittely 11 :hyoty :lampo]</v>
      </c>
      <c r="N37" s="396"/>
    </row>
    <row r="38" customFormat="false" ht="18" hidden="false" customHeight="true" outlineLevel="0" collapsed="false">
      <c r="A38" s="366" t="s">
        <v>668</v>
      </c>
      <c r="B38" s="394"/>
      <c r="C38" s="395"/>
      <c r="D38" s="395"/>
      <c r="E38" s="395"/>
      <c r="F38" s="395"/>
      <c r="G38" s="395"/>
      <c r="H38" s="395"/>
      <c r="I38" s="395"/>
      <c r="J38" s="395"/>
      <c r="K38" s="395"/>
      <c r="L38" s="395"/>
      <c r="M38" s="395"/>
      <c r="N38" s="396"/>
    </row>
    <row r="39" customFormat="false" ht="12.95" hidden="false" customHeight="true" outlineLevel="0" collapsed="false">
      <c r="A39" s="366" t="s">
        <v>669</v>
      </c>
      <c r="B39" s="393" t="s">
        <v>670</v>
      </c>
      <c r="C39" s="393"/>
      <c r="D39" s="393"/>
      <c r="E39" s="393"/>
      <c r="F39" s="393"/>
      <c r="G39" s="393"/>
      <c r="H39" s="393"/>
      <c r="I39" s="393"/>
      <c r="J39" s="393"/>
      <c r="K39" s="393"/>
      <c r="L39" s="393"/>
      <c r="M39" s="393"/>
      <c r="N39" s="393"/>
    </row>
    <row r="40" customFormat="false" ht="12.95" hidden="false" customHeight="true" outlineLevel="0" collapsed="false">
      <c r="A40" s="366" t="s">
        <v>671</v>
      </c>
      <c r="B40" s="393"/>
      <c r="C40" s="393"/>
      <c r="D40" s="393"/>
      <c r="E40" s="393"/>
      <c r="F40" s="393"/>
      <c r="G40" s="393"/>
      <c r="H40" s="393"/>
      <c r="I40" s="393"/>
      <c r="J40" s="393"/>
      <c r="K40" s="393"/>
      <c r="L40" s="393"/>
      <c r="M40" s="393"/>
      <c r="N40" s="393"/>
    </row>
    <row r="41" customFormat="false" ht="18" hidden="false" customHeight="true" outlineLevel="0" collapsed="false">
      <c r="A41" s="366" t="s">
        <v>672</v>
      </c>
      <c r="B41" s="394"/>
      <c r="C41" s="395"/>
      <c r="D41" s="395"/>
      <c r="E41" s="395"/>
      <c r="F41" s="395"/>
      <c r="G41" s="395"/>
      <c r="H41" s="395"/>
      <c r="I41" s="395"/>
      <c r="J41" s="395"/>
      <c r="K41" s="395"/>
      <c r="L41" s="395"/>
      <c r="M41" s="395"/>
      <c r="N41" s="396"/>
    </row>
    <row r="42" customFormat="false" ht="43.2" hidden="false" customHeight="true" outlineLevel="0" collapsed="false">
      <c r="A42" s="366" t="s">
        <v>673</v>
      </c>
      <c r="B42" s="394"/>
      <c r="C42" s="415" t="s">
        <v>674</v>
      </c>
      <c r="D42" s="415"/>
      <c r="E42" s="415"/>
      <c r="F42" s="415"/>
      <c r="G42" s="416" t="str">
        <f aca="false">A4</f>
        <v>[:lahtotiedot :rakennusvaippa :lampokapasiteetti]</v>
      </c>
      <c r="H42" s="416"/>
      <c r="I42" s="417"/>
      <c r="J42" s="395"/>
      <c r="K42" s="395"/>
      <c r="L42" s="395"/>
      <c r="M42" s="395"/>
      <c r="N42" s="396"/>
    </row>
    <row r="43" customFormat="false" ht="43.2" hidden="false" customHeight="true" outlineLevel="0" collapsed="false">
      <c r="A43" s="366" t="s">
        <v>675</v>
      </c>
      <c r="B43" s="394"/>
      <c r="C43" s="415" t="s">
        <v>676</v>
      </c>
      <c r="D43" s="415"/>
      <c r="E43" s="415"/>
      <c r="F43" s="415"/>
      <c r="G43" s="416" t="str">
        <f aca="false">A5</f>
        <v>[:lahtotiedot :rakennusvaippa :ilmatilavuus]</v>
      </c>
      <c r="H43" s="416"/>
      <c r="I43" s="417"/>
      <c r="J43" s="395"/>
      <c r="K43" s="395"/>
      <c r="L43" s="395"/>
      <c r="M43" s="395"/>
      <c r="N43" s="396"/>
    </row>
    <row r="44" customFormat="false" ht="43.2" hidden="false" customHeight="true" outlineLevel="0" collapsed="false">
      <c r="A44" s="366" t="s">
        <v>677</v>
      </c>
      <c r="B44" s="394"/>
      <c r="C44" s="418" t="s">
        <v>678</v>
      </c>
      <c r="D44" s="418"/>
      <c r="E44" s="418"/>
      <c r="F44" s="418"/>
      <c r="G44" s="416" t="str">
        <f aca="false">A6</f>
        <v>[:lahtotiedot :ilmanvaihto :tuloilma-lampotila]</v>
      </c>
      <c r="H44" s="416"/>
      <c r="I44" s="417"/>
      <c r="J44" s="395"/>
      <c r="K44" s="395"/>
      <c r="L44" s="395"/>
      <c r="M44" s="395"/>
      <c r="N44" s="396"/>
    </row>
    <row r="45" customFormat="false" ht="43.2" hidden="false" customHeight="true" outlineLevel="0" collapsed="false">
      <c r="A45" s="366" t="s">
        <v>679</v>
      </c>
      <c r="B45" s="394"/>
      <c r="C45" s="418" t="s">
        <v>680</v>
      </c>
      <c r="D45" s="418"/>
      <c r="E45" s="418"/>
      <c r="F45" s="418"/>
      <c r="G45" s="416" t="str">
        <f aca="false">A7</f>
        <v>[:lahtotiedot :lammitys :tilat-ja-iv :lampopumppu-tuotto-osuus]</v>
      </c>
      <c r="H45" s="416"/>
      <c r="I45" s="417"/>
      <c r="J45" s="395"/>
      <c r="K45" s="395"/>
      <c r="L45" s="395"/>
      <c r="M45" s="395"/>
      <c r="N45" s="396"/>
    </row>
    <row r="46" customFormat="false" ht="43.2" hidden="false" customHeight="true" outlineLevel="0" collapsed="false">
      <c r="A46" s="366" t="s">
        <v>681</v>
      </c>
      <c r="B46" s="394"/>
      <c r="C46" s="418" t="s">
        <v>682</v>
      </c>
      <c r="D46" s="418"/>
      <c r="E46" s="418"/>
      <c r="F46" s="418"/>
      <c r="G46" s="416" t="str">
        <f aca="false">A8</f>
        <v>[:lahtotiedot :lammitys :lammin-kayttovesi :lampopumppu-tuotto-osuus]</v>
      </c>
      <c r="H46" s="416"/>
      <c r="I46" s="417"/>
      <c r="J46" s="395"/>
      <c r="K46" s="395"/>
      <c r="L46" s="395"/>
      <c r="M46" s="395"/>
      <c r="N46" s="396"/>
    </row>
    <row r="47" customFormat="false" ht="43.2" hidden="false" customHeight="true" outlineLevel="0" collapsed="false">
      <c r="A47" s="366" t="s">
        <v>683</v>
      </c>
      <c r="B47" s="394"/>
      <c r="C47" s="418" t="s">
        <v>684</v>
      </c>
      <c r="D47" s="418"/>
      <c r="E47" s="418"/>
      <c r="F47" s="418"/>
      <c r="G47" s="416" t="str">
        <f aca="false">A9</f>
        <v>[:lahtotiedot :lammitys :tilat-ja-iv :lampohavio-lammittamaton-tila]</v>
      </c>
      <c r="H47" s="416"/>
      <c r="I47" s="417"/>
      <c r="J47" s="395"/>
      <c r="K47" s="395"/>
      <c r="L47" s="395"/>
      <c r="M47" s="395"/>
      <c r="N47" s="396"/>
    </row>
    <row r="48" customFormat="false" ht="43.2" hidden="false" customHeight="true" outlineLevel="0" collapsed="false">
      <c r="A48" s="366" t="s">
        <v>685</v>
      </c>
      <c r="B48" s="394"/>
      <c r="C48" s="0"/>
      <c r="D48" s="0"/>
      <c r="E48" s="0"/>
      <c r="F48" s="0"/>
      <c r="G48" s="0"/>
      <c r="H48" s="0"/>
      <c r="I48" s="417"/>
      <c r="J48" s="395"/>
      <c r="K48" s="395"/>
      <c r="L48" s="395"/>
      <c r="M48" s="395"/>
      <c r="N48" s="396"/>
    </row>
    <row r="49" customFormat="false" ht="43.2" hidden="false" customHeight="true" outlineLevel="0" collapsed="false">
      <c r="A49" s="366" t="s">
        <v>686</v>
      </c>
      <c r="B49" s="394"/>
      <c r="C49" s="0"/>
      <c r="D49" s="0"/>
      <c r="E49" s="0"/>
      <c r="F49" s="0"/>
      <c r="G49" s="0"/>
      <c r="H49" s="0"/>
      <c r="I49" s="417"/>
      <c r="J49" s="395"/>
      <c r="K49" s="395"/>
      <c r="L49" s="395"/>
      <c r="M49" s="395"/>
      <c r="N49" s="396"/>
    </row>
    <row r="50" customFormat="false" ht="12.95" hidden="false" customHeight="true" outlineLevel="0" collapsed="false">
      <c r="A50" s="366" t="s">
        <v>687</v>
      </c>
      <c r="B50" s="394"/>
      <c r="C50" s="395"/>
      <c r="D50" s="395"/>
      <c r="E50" s="395"/>
      <c r="F50" s="395"/>
      <c r="G50" s="395"/>
      <c r="H50" s="395"/>
      <c r="I50" s="395"/>
      <c r="J50" s="395"/>
      <c r="K50" s="395"/>
      <c r="L50" s="395"/>
      <c r="M50" s="395"/>
      <c r="N50" s="396"/>
    </row>
    <row r="51" customFormat="false" ht="12.95" hidden="false" customHeight="true" outlineLevel="0" collapsed="false">
      <c r="A51" s="366" t="s">
        <v>688</v>
      </c>
      <c r="B51" s="394"/>
      <c r="C51" s="395"/>
      <c r="D51" s="395"/>
      <c r="E51" s="395"/>
      <c r="F51" s="395"/>
      <c r="G51" s="395"/>
      <c r="H51" s="395"/>
      <c r="I51" s="395"/>
      <c r="J51" s="395"/>
      <c r="K51" s="395"/>
      <c r="L51" s="395"/>
      <c r="M51" s="395"/>
      <c r="N51" s="396"/>
    </row>
    <row r="52" customFormat="false" ht="12.95" hidden="false" customHeight="true" outlineLevel="0" collapsed="false">
      <c r="A52" s="366" t="s">
        <v>689</v>
      </c>
      <c r="B52" s="394"/>
      <c r="C52" s="395"/>
      <c r="D52" s="395"/>
      <c r="E52" s="395"/>
      <c r="F52" s="395"/>
      <c r="G52" s="395"/>
      <c r="H52" s="395"/>
      <c r="I52" s="395"/>
      <c r="J52" s="395"/>
      <c r="K52" s="395"/>
      <c r="L52" s="395"/>
      <c r="M52" s="395"/>
      <c r="N52" s="396"/>
    </row>
    <row r="53" customFormat="false" ht="12.95" hidden="false" customHeight="true" outlineLevel="0" collapsed="false">
      <c r="A53" s="366" t="s">
        <v>690</v>
      </c>
      <c r="B53" s="394"/>
      <c r="C53" s="395"/>
      <c r="D53" s="395"/>
      <c r="E53" s="395"/>
      <c r="F53" s="395"/>
      <c r="G53" s="395"/>
      <c r="H53" s="395"/>
      <c r="I53" s="395"/>
      <c r="J53" s="395"/>
      <c r="K53" s="395"/>
      <c r="L53" s="395"/>
      <c r="M53" s="395"/>
      <c r="N53" s="396"/>
    </row>
    <row r="54" customFormat="false" ht="12.95" hidden="false" customHeight="true" outlineLevel="0" collapsed="false">
      <c r="A54" s="366" t="s">
        <v>691</v>
      </c>
      <c r="B54" s="394"/>
      <c r="C54" s="395"/>
      <c r="D54" s="395"/>
      <c r="E54" s="395"/>
      <c r="F54" s="395"/>
      <c r="G54" s="395"/>
      <c r="H54" s="395"/>
      <c r="I54" s="395"/>
      <c r="J54" s="395"/>
      <c r="K54" s="395"/>
      <c r="L54" s="395"/>
      <c r="M54" s="395"/>
      <c r="N54" s="396"/>
    </row>
    <row r="55" customFormat="false" ht="12.95" hidden="false" customHeight="true" outlineLevel="0" collapsed="false">
      <c r="A55" s="366" t="s">
        <v>692</v>
      </c>
      <c r="B55" s="394"/>
      <c r="C55" s="395"/>
      <c r="D55" s="395"/>
      <c r="E55" s="395"/>
      <c r="F55" s="395"/>
      <c r="G55" s="395"/>
      <c r="H55" s="395"/>
      <c r="I55" s="395"/>
      <c r="J55" s="395"/>
      <c r="K55" s="395"/>
      <c r="L55" s="395"/>
      <c r="M55" s="395"/>
      <c r="N55" s="396"/>
    </row>
    <row r="56" customFormat="false" ht="12.95" hidden="false" customHeight="true" outlineLevel="0" collapsed="false">
      <c r="A56" s="366" t="s">
        <v>693</v>
      </c>
      <c r="B56" s="394"/>
      <c r="C56" s="395"/>
      <c r="D56" s="395"/>
      <c r="E56" s="395"/>
      <c r="F56" s="395"/>
      <c r="G56" s="395"/>
      <c r="H56" s="395"/>
      <c r="I56" s="395"/>
      <c r="J56" s="395"/>
      <c r="K56" s="395"/>
      <c r="L56" s="395"/>
      <c r="M56" s="395"/>
      <c r="N56" s="396"/>
    </row>
    <row r="57" customFormat="false" ht="12.95" hidden="false" customHeight="true" outlineLevel="0" collapsed="false">
      <c r="A57" s="366" t="s">
        <v>694</v>
      </c>
      <c r="B57" s="394"/>
      <c r="C57" s="395"/>
      <c r="D57" s="395"/>
      <c r="E57" s="395"/>
      <c r="F57" s="395"/>
      <c r="G57" s="395"/>
      <c r="H57" s="395"/>
      <c r="I57" s="395"/>
      <c r="J57" s="395"/>
      <c r="K57" s="395"/>
      <c r="L57" s="395"/>
      <c r="M57" s="395"/>
      <c r="N57" s="396"/>
    </row>
    <row r="58" customFormat="false" ht="12.95" hidden="false" customHeight="true" outlineLevel="0" collapsed="false">
      <c r="A58" s="366" t="s">
        <v>695</v>
      </c>
      <c r="B58" s="394"/>
      <c r="C58" s="395"/>
      <c r="D58" s="395"/>
      <c r="E58" s="395"/>
      <c r="F58" s="395"/>
      <c r="G58" s="395"/>
      <c r="H58" s="395"/>
      <c r="I58" s="395"/>
      <c r="J58" s="395"/>
      <c r="K58" s="395"/>
      <c r="L58" s="395"/>
      <c r="M58" s="395"/>
      <c r="N58" s="396"/>
    </row>
    <row r="59" customFormat="false" ht="12.95" hidden="false" customHeight="true" outlineLevel="0" collapsed="false">
      <c r="A59" s="366" t="s">
        <v>696</v>
      </c>
      <c r="B59" s="394"/>
      <c r="C59" s="395"/>
      <c r="D59" s="395"/>
      <c r="E59" s="395"/>
      <c r="F59" s="395"/>
      <c r="G59" s="395"/>
      <c r="H59" s="395"/>
      <c r="I59" s="395"/>
      <c r="J59" s="395"/>
      <c r="K59" s="395"/>
      <c r="L59" s="395"/>
      <c r="M59" s="395"/>
      <c r="N59" s="396"/>
    </row>
    <row r="60" customFormat="false" ht="12.95" hidden="false" customHeight="true" outlineLevel="0" collapsed="false">
      <c r="A60" s="366" t="s">
        <v>697</v>
      </c>
      <c r="B60" s="394"/>
      <c r="C60" s="395"/>
      <c r="D60" s="395"/>
      <c r="E60" s="395"/>
      <c r="F60" s="395"/>
      <c r="G60" s="395"/>
      <c r="H60" s="395"/>
      <c r="I60" s="395"/>
      <c r="J60" s="395"/>
      <c r="K60" s="395"/>
      <c r="L60" s="395"/>
      <c r="M60" s="395"/>
      <c r="N60" s="396"/>
    </row>
    <row r="61" customFormat="false" ht="12.95" hidden="false" customHeight="true" outlineLevel="0" collapsed="false">
      <c r="A61" s="366" t="s">
        <v>698</v>
      </c>
      <c r="B61" s="419"/>
      <c r="C61" s="420"/>
      <c r="D61" s="420"/>
      <c r="E61" s="420"/>
      <c r="F61" s="420"/>
      <c r="G61" s="420"/>
      <c r="H61" s="420"/>
      <c r="I61" s="420"/>
      <c r="J61" s="420"/>
      <c r="K61" s="420"/>
      <c r="L61" s="420"/>
      <c r="M61" s="420"/>
      <c r="N61" s="421"/>
    </row>
    <row r="62" customFormat="false" ht="12.8" hidden="false" customHeight="false" outlineLevel="0" collapsed="false">
      <c r="A62" s="366" t="s">
        <v>699</v>
      </c>
      <c r="B62" s="422" t="str">
        <f aca="false">"Todistustunnus: "&amp;A1&amp;", 8/8"</f>
        <v>Todistustunnus: [:id], 8/8</v>
      </c>
      <c r="C62" s="422"/>
      <c r="D62" s="422"/>
      <c r="E62" s="422"/>
      <c r="F62" s="422"/>
      <c r="G62" s="422"/>
      <c r="H62" s="422"/>
      <c r="I62" s="422"/>
      <c r="J62" s="422"/>
      <c r="K62" s="422"/>
      <c r="L62" s="422"/>
      <c r="M62" s="422"/>
      <c r="N62" s="422"/>
    </row>
    <row r="63" customFormat="false" ht="12.8" hidden="false" customHeight="false" outlineLevel="0" collapsed="false">
      <c r="A63" s="366" t="s">
        <v>700</v>
      </c>
      <c r="B63" s="422"/>
      <c r="C63" s="422"/>
      <c r="D63" s="422"/>
      <c r="E63" s="422"/>
      <c r="F63" s="422"/>
      <c r="G63" s="422"/>
      <c r="H63" s="422"/>
      <c r="I63" s="422"/>
      <c r="J63" s="422"/>
      <c r="K63" s="422"/>
      <c r="L63" s="422"/>
      <c r="M63" s="422"/>
      <c r="N63" s="422"/>
    </row>
    <row r="64" customFormat="false" ht="12.8" hidden="false" customHeight="false" outlineLevel="0" collapsed="false">
      <c r="A64" s="366" t="s">
        <v>701</v>
      </c>
    </row>
    <row r="65" customFormat="false" ht="12.8" hidden="false" customHeight="false" outlineLevel="0" collapsed="false">
      <c r="A65" s="366" t="s">
        <v>702</v>
      </c>
    </row>
    <row r="66" customFormat="false" ht="12.8" hidden="false" customHeight="false" outlineLevel="0" collapsed="false">
      <c r="A66" s="366" t="s">
        <v>703</v>
      </c>
    </row>
    <row r="67" customFormat="false" ht="12.8" hidden="false" customHeight="false" outlineLevel="0" collapsed="false">
      <c r="A67" s="366" t="s">
        <v>704</v>
      </c>
    </row>
    <row r="68" customFormat="false" ht="12.8" hidden="false" customHeight="false" outlineLevel="0" collapsed="false">
      <c r="A68" s="366" t="s">
        <v>705</v>
      </c>
    </row>
    <row r="69" customFormat="false" ht="12.8" hidden="false" customHeight="false" outlineLevel="0" collapsed="false">
      <c r="A69" s="366" t="s">
        <v>706</v>
      </c>
    </row>
    <row r="70" customFormat="false" ht="12.8" hidden="false" customHeight="false" outlineLevel="0" collapsed="false">
      <c r="A70" s="366" t="s">
        <v>707</v>
      </c>
    </row>
    <row r="71" customFormat="false" ht="12.8" hidden="false" customHeight="false" outlineLevel="0" collapsed="false">
      <c r="A71" s="366" t="s">
        <v>708</v>
      </c>
    </row>
    <row r="72" customFormat="false" ht="12.8" hidden="false" customHeight="false" outlineLevel="0" collapsed="false">
      <c r="A72" s="366" t="s">
        <v>709</v>
      </c>
    </row>
    <row r="73" customFormat="false" ht="12.8" hidden="false" customHeight="false" outlineLevel="0" collapsed="false">
      <c r="A73" s="366" t="s">
        <v>710</v>
      </c>
    </row>
    <row r="74" customFormat="false" ht="12.8" hidden="false" customHeight="false" outlineLevel="0" collapsed="false">
      <c r="A74" s="366" t="s">
        <v>711</v>
      </c>
    </row>
    <row r="75" customFormat="false" ht="12.8" hidden="false" customHeight="false" outlineLevel="0" collapsed="false">
      <c r="A75" s="366" t="s">
        <v>712</v>
      </c>
    </row>
    <row r="76" customFormat="false" ht="12.8" hidden="false" customHeight="false" outlineLevel="0" collapsed="false">
      <c r="A76" s="366" t="s">
        <v>713</v>
      </c>
    </row>
    <row r="77" customFormat="false" ht="12.8" hidden="false" customHeight="false" outlineLevel="0" collapsed="false">
      <c r="A77" s="366" t="s">
        <v>714</v>
      </c>
    </row>
    <row r="78" customFormat="false" ht="12.8" hidden="false" customHeight="false" outlineLevel="0" collapsed="false">
      <c r="A78" s="366" t="s">
        <v>715</v>
      </c>
    </row>
    <row r="79" customFormat="false" ht="12.8" hidden="false" customHeight="false" outlineLevel="0" collapsed="false">
      <c r="A79" s="366" t="s">
        <v>716</v>
      </c>
    </row>
    <row r="80" customFormat="false" ht="12.8" hidden="false" customHeight="false" outlineLevel="0" collapsed="false">
      <c r="A80" s="366" t="s">
        <v>717</v>
      </c>
    </row>
    <row r="81" customFormat="false" ht="12.8" hidden="false" customHeight="false" outlineLevel="0" collapsed="false">
      <c r="A81" s="366" t="s">
        <v>718</v>
      </c>
    </row>
    <row r="82" customFormat="false" ht="12.8" hidden="false" customHeight="false" outlineLevel="0" collapsed="false">
      <c r="A82" s="366" t="s">
        <v>719</v>
      </c>
    </row>
    <row r="83" customFormat="false" ht="12.8" hidden="false" customHeight="false" outlineLevel="0" collapsed="false">
      <c r="A83" s="366" t="s">
        <v>720</v>
      </c>
    </row>
    <row r="84" customFormat="false" ht="12.8" hidden="false" customHeight="false" outlineLevel="0" collapsed="false">
      <c r="A84" s="366" t="s">
        <v>721</v>
      </c>
    </row>
    <row r="85" customFormat="false" ht="12.8" hidden="false" customHeight="false" outlineLevel="0" collapsed="false">
      <c r="A85" s="366" t="s">
        <v>722</v>
      </c>
    </row>
    <row r="86" customFormat="false" ht="12.8" hidden="false" customHeight="false" outlineLevel="0" collapsed="false">
      <c r="A86" s="366" t="s">
        <v>723</v>
      </c>
    </row>
    <row r="87" customFormat="false" ht="12.8" hidden="false" customHeight="false" outlineLevel="0" collapsed="false">
      <c r="A87" s="366" t="s">
        <v>724</v>
      </c>
    </row>
    <row r="88" customFormat="false" ht="12.8" hidden="false" customHeight="false" outlineLevel="0" collapsed="false">
      <c r="A88" s="366" t="s">
        <v>725</v>
      </c>
    </row>
    <row r="89" customFormat="false" ht="12.8" hidden="false" customHeight="false" outlineLevel="0" collapsed="false">
      <c r="A89" s="366" t="s">
        <v>726</v>
      </c>
    </row>
    <row r="90" customFormat="false" ht="12.8" hidden="false" customHeight="false" outlineLevel="0" collapsed="false">
      <c r="A90" s="366" t="s">
        <v>727</v>
      </c>
    </row>
    <row r="91" customFormat="false" ht="12.8" hidden="false" customHeight="false" outlineLevel="0" collapsed="false">
      <c r="A91" s="366" t="s">
        <v>728</v>
      </c>
    </row>
    <row r="92" customFormat="false" ht="12.8" hidden="false" customHeight="false" outlineLevel="0" collapsed="false">
      <c r="A92" s="366" t="s">
        <v>729</v>
      </c>
    </row>
    <row r="93" customFormat="false" ht="12.8" hidden="false" customHeight="false" outlineLevel="0" collapsed="false">
      <c r="A93" s="366" t="s">
        <v>730</v>
      </c>
    </row>
    <row r="94" customFormat="false" ht="12.8" hidden="false" customHeight="false" outlineLevel="0" collapsed="false">
      <c r="A94" s="366" t="s">
        <v>731</v>
      </c>
    </row>
    <row r="95" customFormat="false" ht="12.8" hidden="false" customHeight="false" outlineLevel="0" collapsed="false">
      <c r="A95" s="366" t="s">
        <v>732</v>
      </c>
    </row>
    <row r="96" customFormat="false" ht="12.8" hidden="false" customHeight="false" outlineLevel="0" collapsed="false">
      <c r="A96" s="366" t="s">
        <v>733</v>
      </c>
    </row>
    <row r="97" customFormat="false" ht="12.8" hidden="false" customHeight="false" outlineLevel="0" collapsed="false">
      <c r="A97" s="366" t="s">
        <v>734</v>
      </c>
    </row>
    <row r="98" customFormat="false" ht="12.8" hidden="false" customHeight="false" outlineLevel="0" collapsed="false">
      <c r="A98" s="366" t="s">
        <v>735</v>
      </c>
    </row>
    <row r="99" customFormat="false" ht="12.8" hidden="false" customHeight="false" outlineLevel="0" collapsed="false">
      <c r="A99" s="366" t="s">
        <v>736</v>
      </c>
    </row>
    <row r="100" customFormat="false" ht="12.8" hidden="false" customHeight="false" outlineLevel="0" collapsed="false">
      <c r="A100" s="366" t="s">
        <v>737</v>
      </c>
    </row>
    <row r="101" customFormat="false" ht="12.8" hidden="false" customHeight="false" outlineLevel="0" collapsed="false">
      <c r="A101" s="366" t="s">
        <v>738</v>
      </c>
    </row>
    <row r="102" customFormat="false" ht="12.8" hidden="false" customHeight="false" outlineLevel="0" collapsed="false">
      <c r="A102" s="366" t="s">
        <v>739</v>
      </c>
    </row>
    <row r="103" customFormat="false" ht="12.8" hidden="false" customHeight="false" outlineLevel="0" collapsed="false">
      <c r="A103" s="366" t="s">
        <v>740</v>
      </c>
    </row>
    <row r="104" customFormat="false" ht="12.8" hidden="false" customHeight="false" outlineLevel="0" collapsed="false">
      <c r="A104" s="366" t="s">
        <v>741</v>
      </c>
    </row>
    <row r="105" customFormat="false" ht="12.8" hidden="false" customHeight="false" outlineLevel="0" collapsed="false">
      <c r="A105" s="366" t="s">
        <v>742</v>
      </c>
    </row>
    <row r="106" customFormat="false" ht="12.8" hidden="false" customHeight="false" outlineLevel="0" collapsed="false">
      <c r="A106" s="366" t="s">
        <v>743</v>
      </c>
    </row>
    <row r="107" customFormat="false" ht="12.8" hidden="false" customHeight="false" outlineLevel="0" collapsed="false">
      <c r="A107" s="366" t="s">
        <v>744</v>
      </c>
    </row>
    <row r="108" customFormat="false" ht="12.8" hidden="false" customHeight="false" outlineLevel="0" collapsed="false">
      <c r="A108" s="366" t="s">
        <v>745</v>
      </c>
    </row>
    <row r="109" customFormat="false" ht="12.8" hidden="false" customHeight="false" outlineLevel="0" collapsed="false">
      <c r="A109" s="366" t="s">
        <v>746</v>
      </c>
    </row>
    <row r="110" customFormat="false" ht="12.8" hidden="false" customHeight="false" outlineLevel="0" collapsed="false">
      <c r="A110" s="366" t="s">
        <v>747</v>
      </c>
    </row>
    <row r="111" customFormat="false" ht="12.8" hidden="false" customHeight="false" outlineLevel="0" collapsed="false">
      <c r="A111" s="366" t="s">
        <v>748</v>
      </c>
    </row>
    <row r="112" customFormat="false" ht="12.8" hidden="false" customHeight="false" outlineLevel="0" collapsed="false">
      <c r="A112" s="366" t="s">
        <v>749</v>
      </c>
    </row>
    <row r="113" customFormat="false" ht="12.8" hidden="false" customHeight="false" outlineLevel="0" collapsed="false">
      <c r="A113" s="366" t="s">
        <v>750</v>
      </c>
    </row>
    <row r="114" customFormat="false" ht="12.8" hidden="false" customHeight="false" outlineLevel="0" collapsed="false">
      <c r="A114" s="366" t="s">
        <v>751</v>
      </c>
    </row>
    <row r="115" customFormat="false" ht="12.8" hidden="false" customHeight="false" outlineLevel="0" collapsed="false">
      <c r="A115" s="366" t="s">
        <v>752</v>
      </c>
    </row>
    <row r="116" customFormat="false" ht="12.8" hidden="false" customHeight="false" outlineLevel="0" collapsed="false">
      <c r="A116" s="366" t="s">
        <v>753</v>
      </c>
    </row>
    <row r="117" customFormat="false" ht="12.8" hidden="false" customHeight="false" outlineLevel="0" collapsed="false">
      <c r="A117" s="366" t="s">
        <v>754</v>
      </c>
    </row>
    <row r="118" customFormat="false" ht="12.8" hidden="false" customHeight="false" outlineLevel="0" collapsed="false">
      <c r="A118" s="366" t="s">
        <v>755</v>
      </c>
    </row>
    <row r="119" customFormat="false" ht="12.8" hidden="false" customHeight="false" outlineLevel="0" collapsed="false">
      <c r="A119" s="366" t="s">
        <v>756</v>
      </c>
    </row>
    <row r="120" customFormat="false" ht="12.8" hidden="false" customHeight="false" outlineLevel="0" collapsed="false">
      <c r="A120" s="366" t="s">
        <v>757</v>
      </c>
    </row>
    <row r="121" customFormat="false" ht="12.8" hidden="false" customHeight="false" outlineLevel="0" collapsed="false">
      <c r="A121" s="366" t="s">
        <v>758</v>
      </c>
    </row>
    <row r="122" customFormat="false" ht="12.8" hidden="false" customHeight="false" outlineLevel="0" collapsed="false">
      <c r="A122" s="366" t="s">
        <v>759</v>
      </c>
    </row>
    <row r="123" customFormat="false" ht="12.8" hidden="false" customHeight="false" outlineLevel="0" collapsed="false">
      <c r="A123" s="366" t="s">
        <v>760</v>
      </c>
    </row>
    <row r="124" customFormat="false" ht="12.8" hidden="false" customHeight="false" outlineLevel="0" collapsed="false">
      <c r="A124" s="366" t="s">
        <v>761</v>
      </c>
    </row>
    <row r="125" customFormat="false" ht="12.8" hidden="false" customHeight="false" outlineLevel="0" collapsed="false">
      <c r="A125" s="366" t="s">
        <v>762</v>
      </c>
    </row>
    <row r="126" customFormat="false" ht="12.8" hidden="false" customHeight="false" outlineLevel="0" collapsed="false">
      <c r="A126" s="366" t="s">
        <v>763</v>
      </c>
    </row>
    <row r="127" customFormat="false" ht="12.8" hidden="false" customHeight="false" outlineLevel="0" collapsed="false">
      <c r="A127" s="366" t="s">
        <v>764</v>
      </c>
    </row>
    <row r="128" customFormat="false" ht="12.8" hidden="false" customHeight="false" outlineLevel="0" collapsed="false">
      <c r="A128" s="366" t="s">
        <v>765</v>
      </c>
    </row>
    <row r="129" customFormat="false" ht="12.8" hidden="false" customHeight="false" outlineLevel="0" collapsed="false">
      <c r="A129" s="366" t="s">
        <v>766</v>
      </c>
    </row>
    <row r="130" customFormat="false" ht="12.8" hidden="false" customHeight="false" outlineLevel="0" collapsed="false">
      <c r="A130" s="366" t="s">
        <v>767</v>
      </c>
    </row>
  </sheetData>
  <mergeCells count="17">
    <mergeCell ref="B2:N2"/>
    <mergeCell ref="B3:N20"/>
    <mergeCell ref="B21:N22"/>
    <mergeCell ref="B39:N40"/>
    <mergeCell ref="C42:F42"/>
    <mergeCell ref="G42:H42"/>
    <mergeCell ref="C43:F43"/>
    <mergeCell ref="G43:H43"/>
    <mergeCell ref="C44:F44"/>
    <mergeCell ref="G44:H44"/>
    <mergeCell ref="C45:F45"/>
    <mergeCell ref="G45:H45"/>
    <mergeCell ref="C46:F46"/>
    <mergeCell ref="G46:H46"/>
    <mergeCell ref="C47:F47"/>
    <mergeCell ref="G47:H47"/>
    <mergeCell ref="B62:N63"/>
  </mergeCells>
  <conditionalFormatting sqref="O2:AMJ19 B2:C2 A3:N19 A20:AMJ43 A50:AMJ1048576 A44:B49 I44:AMJ45 I46:AMJ49 D44:H47">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2097</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2020-08-26T18:14:11Z</dcterms:modified>
  <cp:revision>283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