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13F0BFE7-2B53-4E07-8C3F-5D6A5A05FFF6}" xr6:coauthVersionLast="47" xr6:coauthVersionMax="47" xr10:uidLastSave="{00000000-0000-0000-0000-000000000000}"/>
  <bookViews>
    <workbookView xWindow="-120" yWindow="-120" windowWidth="20730" windowHeight="11760" firstSheet="3" activeTab="6" xr2:uid="{9185974D-DEF2-449E-83BA-D3AFB23191C5}"/>
  </bookViews>
  <sheets>
    <sheet name="Sales Data" sheetId="1" r:id="rId1"/>
    <sheet name="Sales Trend" sheetId="2" r:id="rId2"/>
    <sheet name="Sales by Region" sheetId="3" r:id="rId3"/>
    <sheet name="Product Share" sheetId="4" r:id="rId4"/>
    <sheet name="Sales by Segmentation" sheetId="5" r:id="rId5"/>
    <sheet name="Sales by State" sheetId="6" r:id="rId6"/>
    <sheet name="Dashboard" sheetId="7" r:id="rId7"/>
  </sheets>
  <externalReferences>
    <externalReference r:id="rId8"/>
  </externalReferences>
  <definedNames>
    <definedName name="_xlchart.v1.0" hidden="1">'[1]Sales by Segmentation'!$D$3:$D$5</definedName>
    <definedName name="_xlchart.v1.1" hidden="1">'[1]Sales by Segmentation'!$E$3:$E$5</definedName>
    <definedName name="_xlchart.v1.2" hidden="1">'[1]Sales by Segmentation'!$D$3:$D$5</definedName>
    <definedName name="_xlchart.v1.3" hidden="1">'[1]Sales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81029"/>
  <pivotCaches>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5" i="5" l="1"/>
  <c r="E4" i="5"/>
  <c r="E3" i="5"/>
  <c r="E6" i="3"/>
  <c r="E5" i="3"/>
  <c r="E4" i="3"/>
  <c r="E3" i="3"/>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<sst xmlns="http://schemas.openxmlformats.org/spreadsheetml/2006/main" count="117769" uniqueCount="10858">
  <si>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</si>
  <si>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</si>
  <si>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</si>
  <si>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</si>
  <si>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</si>
  <si>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</si>
  <si>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</si>
  <si>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</si>
  <si>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</si>
  <si>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</si>
  <si>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</si>
  <si>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</si>
  <si>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</si>
  <si>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</si>
  <si>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</si>
  <si>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</si>
  <si>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</si>
  <si>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</si>
  <si>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</si>
  <si>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</si>
  <si>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</si>
  <si>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</si>
  <si>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</si>
  <si>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</si>
  <si>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</si>
  <si>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</si>
  <si>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</si>
  <si>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</si>
  <si>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</si>
  <si>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</si>
  <si>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</si>
  <si>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</si>
  <si>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</si>
  <si>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</si>
  <si>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</si>
  <si>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</si>
  <si>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</si>
  <si>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</si>
  <si>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</si>
  <si>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</si>
  <si>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</si>
  <si>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</si>
  <si>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</si>
  <si>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</si>
  <si>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</si>
  <si>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</si>
  <si>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</si>
  <si>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</si>
  <si>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</si>
  <si>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</si>
  <si>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</si>
  <si>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</si>
  <si>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</si>
  <si>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</si>
  <si>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</si>
  <si>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</si>
  <si>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</si>
  <si>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</si>
  <si>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</si>
  <si>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</si>
  <si>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</si>
  <si>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</si>
  <si>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</si>
  <si>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</si>
  <si>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</si>
  <si>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</si>
  <si>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</si>
  <si>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</si>
  <si>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</si>
  <si>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</si>
  <si>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</si>
  <si>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</si>
  <si>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</si>
  <si>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</si>
  <si>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</si>
  <si>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</si>
  <si>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</si>
  <si>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</si>
  <si>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</si>
  <si>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</si>
  <si>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</si>
  <si>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</si>
  <si>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</si>
  <si>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</si>
  <si>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</si>
  <si>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</si>
  <si>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</si>
  <si>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</si>
  <si>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</si>
  <si>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</si>
  <si>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</si>
  <si>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</si>
  <si>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</si>
  <si>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</si>
  <si>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</si>
  <si>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</si>
  <si>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</si>
  <si>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</si>
  <si>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</si>
  <si>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</si>
  <si>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</si>
  <si>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</si>
  <si>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</si>
  <si>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</si>
  <si>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</si>
  <si>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</si>
  <si>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</si>
  <si>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</si>
  <si>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</si>
  <si>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</si>
  <si>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</si>
  <si>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</si>
  <si>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</si>
  <si>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</si>
  <si>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</si>
  <si>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</si>
  <si>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</si>
  <si>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</si>
  <si>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</si>
  <si>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</si>
  <si>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</si>
  <si>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</si>
  <si>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</si>
  <si>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</si>
  <si>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</si>
  <si>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</si>
  <si>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</si>
  <si>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</si>
  <si>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</si>
  <si>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</si>
  <si>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</si>
  <si>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</si>
  <si>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</si>
  <si>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</si>
  <si>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</si>
  <si>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</si>
  <si>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</si>
  <si>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</si>
  <si>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</si>
  <si>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</si>
  <si>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</si>
  <si>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</si>
  <si>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</si>
  <si>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</si>
  <si>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</si>
  <si>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</si>
  <si>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</si>
  <si>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</si>
  <si>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</si>
  <si>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</si>
  <si>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</si>
  <si>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</si>
  <si>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</si>
  <si>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</si>
  <si>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</si>
  <si>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</si>
  <si>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</si>
  <si>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</si>
  <si>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</si>
  <si>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</si>
  <si>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</si>
  <si>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</si>
  <si>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</si>
  <si>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</si>
  <si>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</si>
  <si>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</si>
  <si>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</si>
  <si>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</si>
  <si>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</si>
  <si>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</si>
  <si>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</si>
  <si>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</si>
  <si>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</si>
  <si>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</si>
  <si>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</si>
  <si>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</si>
  <si>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</si>
  <si>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</si>
  <si>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</si>
  <si>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</si>
  <si>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</si>
  <si>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</si>
  <si>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</si>
  <si>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</si>
  <si>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</si>
  <si>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</si>
  <si>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</si>
  <si>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</si>
  <si>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</si>
  <si>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</si>
  <si>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</si>
  <si>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</si>
  <si>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</si>
  <si>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</si>
  <si>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</si>
  <si>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</si>
  <si>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</si>
  <si>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</si>
  <si>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</si>
  <si>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</si>
  <si>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</si>
  <si>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</si>
  <si>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</si>
  <si>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</si>
  <si>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</si>
  <si>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</si>
  <si>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</si>
  <si>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</si>
  <si>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</si>
  <si>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</si>
  <si>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</si>
  <si>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</si>
  <si>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</si>
  <si>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</si>
  <si>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</si>
  <si>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</si>
  <si>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</si>
  <si>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</si>
  <si>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</si>
  <si>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</si>
  <si>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</si>
  <si>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</si>
  <si>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</si>
  <si>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</si>
  <si>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</si>
  <si>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</si>
  <si>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</si>
  <si>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</si>
  <si>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</si>
  <si>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</si>
  <si>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</si>
  <si>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</si>
  <si>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</si>
  <si>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</si>
  <si>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</si>
  <si>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</si>
  <si>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</si>
  <si>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</si>
  <si>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</si>
  <si>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</si>
  <si>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</si>
  <si>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</si>
  <si>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</si>
  <si>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</si>
  <si>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</si>
  <si>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</si>
  <si>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</si>
  <si>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</si>
  <si>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</si>
  <si>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</si>
  <si>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</si>
  <si>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</si>
  <si>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</si>
  <si>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</si>
  <si>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</si>
  <si>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</si>
  <si>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</si>
  <si>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</si>
  <si>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</si>
  <si>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</si>
  <si>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</si>
  <si>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</si>
  <si>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</si>
  <si>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</si>
  <si>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</si>
  <si>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</si>
  <si>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</si>
  <si>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</si>
  <si>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</si>
  <si>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</si>
  <si>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</si>
  <si>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</si>
  <si>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</si>
  <si>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</si>
  <si>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</si>
  <si>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</si>
  <si>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</si>
  <si>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</si>
  <si>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</si>
  <si>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</si>
  <si>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</si>
  <si>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</si>
  <si>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</si>
  <si>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</si>
  <si>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</si>
  <si>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</si>
  <si>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</si>
  <si>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</si>
  <si>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</si>
  <si>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</si>
  <si>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</si>
  <si>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</si>
  <si>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</si>
  <si>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</si>
  <si>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</si>
  <si>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</si>
  <si>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</si>
  <si>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</si>
  <si>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</si>
  <si>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</si>
  <si>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</si>
  <si>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</si>
  <si>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</si>
  <si>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</si>
  <si>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</si>
  <si>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</si>
  <si>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</si>
  <si>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</si>
  <si>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</si>
  <si>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</si>
  <si>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</si>
  <si>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</si>
  <si>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</si>
  <si>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</si>
  <si>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</si>
  <si>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</si>
  <si>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</si>
  <si>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</si>
  <si>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</si>
  <si>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</si>
  <si>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</si>
  <si>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</si>
  <si>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</si>
  <si>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</si>
  <si>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</si>
  <si>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</si>
  <si>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</si>
  <si>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</si>
  <si>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</si>
  <si>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</si>
  <si>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</si>
  <si>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</si>
  <si>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</si>
  <si>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</si>
  <si>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</si>
  <si>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</si>
  <si>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</si>
  <si>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</si>
  <si>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</si>
  <si>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</si>
  <si>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</si>
  <si>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</si>
  <si>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</si>
  <si>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</si>
  <si>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</si>
  <si>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</si>
  <si>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</si>
  <si>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</si>
  <si>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</si>
  <si>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</si>
  <si>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</si>
  <si>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</si>
  <si>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</si>
  <si>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</si>
  <si>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</si>
  <si>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</si>
  <si>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</si>
  <si>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</si>
  <si>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</si>
  <si>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</si>
  <si>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</si>
  <si>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</si>
  <si>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</si>
  <si>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</si>
  <si>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</si>
  <si>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</si>
  <si>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</si>
  <si>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</si>
  <si>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</si>
  <si>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</si>
  <si>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</si>
  <si>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</si>
  <si>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</si>
  <si>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</si>
  <si>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</si>
  <si>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</si>
  <si>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</si>
  <si>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</si>
  <si>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</si>
  <si>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</si>
  <si>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</si>
  <si>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</si>
  <si>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</si>
  <si>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</si>
  <si>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</si>
  <si>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</si>
  <si>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</si>
  <si>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</si>
  <si>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</si>
  <si>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</si>
  <si>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</si>
  <si>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</si>
  <si>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</si>
  <si>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</si>
  <si>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</si>
  <si>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</si>
  <si>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</si>
  <si>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</si>
  <si>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</si>
  <si>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</si>
  <si>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</si>
  <si>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</si>
  <si>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</si>
  <si>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</si>
  <si>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</si>
  <si>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</si>
  <si>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</si>
  <si>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</si>
  <si>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</si>
  <si>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</si>
  <si>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</si>
  <si>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</si>
  <si>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</si>
  <si>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</si>
  <si>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</si>
  <si>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</si>
  <si>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</si>
  <si>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</si>
  <si>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</si>
  <si>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</si>
  <si>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</si>
  <si>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</si>
  <si>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</si>
  <si>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</si>
  <si>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</si>
  <si>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</si>
  <si>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</si>
  <si>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</si>
  <si>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</si>
  <si>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</si>
  <si>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</si>
  <si>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</si>
  <si>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</si>
  <si>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</si>
  <si>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</si>
  <si>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</si>
  <si>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</si>
  <si>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</si>
  <si>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</si>
  <si>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</si>
  <si>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</si>
  <si>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</si>
  <si>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</si>
  <si>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</si>
  <si>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</si>
  <si>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</si>
  <si>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</si>
  <si>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</si>
  <si>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</si>
  <si>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</si>
  <si>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</si>
  <si>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</si>
  <si>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</si>
  <si>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</si>
  <si>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</si>
  <si>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</si>
  <si>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</si>
  <si>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</si>
  <si>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</si>
  <si>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</si>
  <si>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</si>
  <si>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</si>
  <si>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</si>
  <si>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</si>
  <si>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</si>
  <si>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</si>
  <si>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</si>
  <si>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</si>
  <si>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</si>
  <si>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</si>
  <si>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</si>
  <si>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</si>
  <si>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</si>
  <si>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</si>
  <si>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</si>
  <si>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</si>
  <si>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</si>
  <si>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</si>
  <si>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</si>
  <si>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</si>
  <si>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</si>
  <si>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</si>
  <si>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</si>
  <si>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</si>
  <si>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</si>
  <si>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</si>
  <si>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</si>
  <si>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</si>
  <si>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</si>
  <si>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</si>
  <si>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</si>
  <si>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</si>
  <si>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</si>
  <si>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</si>
  <si>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</si>
  <si>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</si>
  <si>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</si>
  <si>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</si>
  <si>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</si>
  <si>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</si>
  <si>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</si>
  <si>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</si>
  <si>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</si>
  <si>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</si>
  <si>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</si>
  <si>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</si>
  <si>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</si>
  <si>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</si>
  <si>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</si>
  <si>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</si>
  <si>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</si>
  <si>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</si>
  <si>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</si>
  <si>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</si>
  <si>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</si>
  <si>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</si>
  <si>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</si>
  <si>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</si>
  <si>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</si>
  <si>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</si>
  <si>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</si>
  <si>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</si>
  <si>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</si>
  <si>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</si>
  <si>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</si>
  <si>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</si>
  <si>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</si>
  <si>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</si>
  <si>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</si>
  <si>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</si>
  <si>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</si>
  <si>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</si>
  <si>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</si>
  <si>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</si>
  <si>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</si>
  <si>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</si>
  <si>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</si>
  <si>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</si>
  <si>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</si>
  <si>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</si>
  <si>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</si>
  <si>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</si>
  <si>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</si>
  <si>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</si>
  <si>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</si>
  <si>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</si>
  <si>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</si>
  <si>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</si>
  <si>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</si>
  <si>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</si>
  <si>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</si>
  <si>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</si>
  <si>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</si>
  <si>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</si>
  <si>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</si>
  <si>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</si>
  <si>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</si>
  <si>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</si>
  <si>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</si>
  <si>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</si>
  <si>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</si>
  <si>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</si>
  <si>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</si>
  <si>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</si>
  <si>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</si>
  <si>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</si>
  <si>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</si>
  <si>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</si>
  <si>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</si>
  <si>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</si>
  <si>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</si>
  <si>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</si>
  <si>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</si>
  <si>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</si>
  <si>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</si>
  <si>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</si>
  <si>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</si>
  <si>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</si>
  <si>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</si>
  <si>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</si>
  <si>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</si>
  <si>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</si>
  <si>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</si>
  <si>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</si>
  <si>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</si>
  <si>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</si>
  <si>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</si>
  <si>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</si>
  <si>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</si>
  <si>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</si>
  <si>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</si>
  <si>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</si>
  <si>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</si>
  <si>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</si>
  <si>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</si>
  <si>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</si>
  <si>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</si>
  <si>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</si>
  <si>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</si>
  <si>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</si>
  <si>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</si>
  <si>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</si>
  <si>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</si>
  <si>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</si>
  <si>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</si>
  <si>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</si>
  <si>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</si>
  <si>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</si>
  <si>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</si>
  <si>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</si>
  <si>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</si>
  <si>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</si>
  <si>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</si>
  <si>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</si>
  <si>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</si>
  <si>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</si>
  <si>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</si>
  <si>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</si>
  <si>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</si>
  <si>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</si>
  <si>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</si>
  <si>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</si>
  <si>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</si>
  <si>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</si>
  <si>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</si>
  <si>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</si>
  <si>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</si>
  <si>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</si>
  <si>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</si>
  <si>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</si>
  <si>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</si>
  <si>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</si>
  <si>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</si>
  <si>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</si>
  <si>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</si>
  <si>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</si>
  <si>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</si>
  <si>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</si>
  <si>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</si>
  <si>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</si>
  <si>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</si>
  <si>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</si>
  <si>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</si>
  <si>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</si>
  <si>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</si>
  <si>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</si>
  <si>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</si>
  <si>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</si>
  <si>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</si>
  <si>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</si>
  <si>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</si>
  <si>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</si>
  <si>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</si>
  <si>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</si>
  <si>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</si>
  <si>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</si>
  <si>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</si>
  <si>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</si>
  <si>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</si>
  <si>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</si>
  <si>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</si>
  <si>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</si>
  <si>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</si>
  <si>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</si>
  <si>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</si>
  <si>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</si>
  <si>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</si>
  <si>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</si>
  <si>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</si>
  <si>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</si>
  <si>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</si>
  <si>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</si>
  <si>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</si>
  <si>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</si>
  <si>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</si>
  <si>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</si>
  <si>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</si>
  <si>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</si>
  <si>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</si>
  <si>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</si>
  <si>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</si>
  <si>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</si>
  <si>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</si>
  <si>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</si>
  <si>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</si>
  <si>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</si>
  <si>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</si>
  <si>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</si>
  <si>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</si>
  <si>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</si>
  <si>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</si>
  <si>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</si>
  <si>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</si>
  <si>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</si>
  <si>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</si>
  <si>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</si>
  <si>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</si>
  <si>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</si>
  <si>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</si>
  <si>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</si>
  <si>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</si>
  <si>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</si>
  <si>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</si>
  <si>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</si>
  <si>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</si>
  <si>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</si>
  <si>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</si>
  <si>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</si>
  <si>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</si>
  <si>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</si>
  <si>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</si>
  <si>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</si>
  <si>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</si>
  <si>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</si>
  <si>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</si>
  <si>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</si>
  <si>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</si>
  <si>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</si>
  <si>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</si>
  <si>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</si>
  <si>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</si>
  <si>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</si>
  <si>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</si>
  <si>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</si>
  <si>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</si>
  <si>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</si>
  <si>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</si>
  <si>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</si>
  <si>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</si>
  <si>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</si>
  <si>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</si>
  <si>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</si>
  <si>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</si>
  <si>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</si>
  <si>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</si>
  <si>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</si>
  <si>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</si>
  <si>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</si>
  <si>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</si>
  <si>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</si>
  <si>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</si>
  <si>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</si>
  <si>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</si>
  <si>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</si>
  <si>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</si>
  <si>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</si>
  <si>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</si>
  <si>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</si>
  <si>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</si>
  <si>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</si>
  <si>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</si>
  <si>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</si>
  <si>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</si>
  <si>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</si>
  <si>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</si>
  <si>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</si>
  <si>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</si>
  <si>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</si>
  <si>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</si>
  <si>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</si>
  <si>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</si>
  <si>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</si>
  <si>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</si>
  <si>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</si>
  <si>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</si>
  <si>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</si>
  <si>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</si>
  <si>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</si>
  <si>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</si>
  <si>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</si>
  <si>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</si>
  <si>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</si>
  <si>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</si>
  <si>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</si>
  <si>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</si>
  <si>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</si>
  <si>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</si>
  <si>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</si>
  <si>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</si>
  <si>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</si>
  <si>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</si>
  <si>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</si>
  <si>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</si>
  <si>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</si>
  <si>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</si>
  <si>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</si>
  <si>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</si>
  <si>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</si>
  <si>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</si>
  <si>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</si>
  <si>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</si>
  <si>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</si>
  <si>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</si>
  <si>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</si>
  <si>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</si>
  <si>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</si>
  <si>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</si>
  <si>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</si>
  <si>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</si>
  <si>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</si>
  <si>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</si>
  <si>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</si>
  <si>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</si>
  <si>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</si>
  <si>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</si>
  <si>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</si>
  <si>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</si>
  <si>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</si>
  <si>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</si>
  <si>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</si>
  <si>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</si>
  <si>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</si>
  <si>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</si>
  <si>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</si>
  <si>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</si>
  <si>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</si>
  <si>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</si>
  <si>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</si>
  <si>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</si>
  <si>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</si>
  <si>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</si>
  <si>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</si>
  <si>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</si>
  <si>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</si>
  <si>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</si>
  <si>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</si>
  <si>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</si>
  <si>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</si>
  <si>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</si>
  <si>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</si>
  <si>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</si>
  <si>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</si>
  <si>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</si>
  <si>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</si>
  <si>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</si>
  <si>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</si>
  <si>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</si>
  <si>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</si>
  <si>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</si>
  <si>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</si>
  <si>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</si>
  <si>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</si>
  <si>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</si>
  <si>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</si>
  <si>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</si>
  <si>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</si>
  <si>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</si>
  <si>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</si>
  <si>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</si>
  <si>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</si>
  <si>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</si>
  <si>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</si>
  <si>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</si>
  <si>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</si>
  <si>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</si>
  <si>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</si>
  <si>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</si>
  <si>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</si>
  <si>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</si>
  <si>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</si>
  <si>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</si>
  <si>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</si>
  <si>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</si>
  <si>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</si>
  <si>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</si>
  <si>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</si>
  <si>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</si>
  <si>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</si>
  <si>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</si>
  <si>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</si>
  <si>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</si>
  <si>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</si>
  <si>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</si>
  <si>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</si>
  <si>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</si>
  <si>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</si>
  <si>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</si>
  <si>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</si>
  <si>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</si>
  <si>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</si>
  <si>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</si>
  <si>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</si>
  <si>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</si>
  <si>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</si>
  <si>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</si>
  <si>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</si>
  <si>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</si>
  <si>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</si>
  <si>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</si>
  <si>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</si>
  <si>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</si>
  <si>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</si>
  <si>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</si>
  <si>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</si>
  <si>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</si>
  <si>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</si>
  <si>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</si>
  <si>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</si>
  <si>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</si>
  <si>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</si>
  <si>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</si>
  <si>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</si>
  <si>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</si>
  <si>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</si>
  <si>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</si>
  <si>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</si>
  <si>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</si>
  <si>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</si>
  <si>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</si>
  <si>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</si>
  <si>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</si>
  <si>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</si>
  <si>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</si>
  <si>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</si>
  <si>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</si>
  <si>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</si>
  <si>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</si>
  <si>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</si>
  <si>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</si>
  <si>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</si>
  <si>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</si>
  <si>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</si>
  <si>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</si>
  <si>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</si>
  <si>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</si>
  <si>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</si>
  <si>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</si>
  <si>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</si>
  <si>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</si>
  <si>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</si>
  <si>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</si>
  <si>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</si>
  <si>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</si>
  <si>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</si>
  <si>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</si>
  <si>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</si>
  <si>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</si>
  <si>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</si>
  <si>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</si>
  <si>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</si>
  <si>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</si>
  <si>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</si>
  <si>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</si>
  <si>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</si>
  <si>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</si>
  <si>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</si>
  <si>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</si>
  <si>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</si>
  <si>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</si>
  <si>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</si>
  <si>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</si>
  <si>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</si>
  <si>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</si>
  <si>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</si>
  <si>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</si>
  <si>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</si>
  <si>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</si>
  <si>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</si>
  <si>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</si>
  <si>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</si>
  <si>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</si>
  <si>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</si>
  <si>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</si>
  <si>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</si>
  <si>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</si>
  <si>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</si>
  <si>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</si>
  <si>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</si>
  <si>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</si>
  <si>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</si>
  <si>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</si>
  <si>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</si>
  <si>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</si>
  <si>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</si>
  <si>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</si>
  <si>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</si>
  <si>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</si>
  <si>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</si>
  <si>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</si>
  <si>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</si>
  <si>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</si>
  <si>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</si>
  <si>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</si>
  <si>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</si>
  <si>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</si>
  <si>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</si>
  <si>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</si>
  <si>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</si>
  <si>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</si>
  <si>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</si>
  <si>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</si>
  <si>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</si>
  <si>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</si>
  <si>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</si>
  <si>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</si>
  <si>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</si>
  <si>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</si>
  <si>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</si>
  <si>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</si>
  <si>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</si>
  <si>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</si>
  <si>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</si>
  <si>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</si>
  <si>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</si>
  <si>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</si>
  <si>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</si>
  <si>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</si>
  <si>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</si>
  <si>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</si>
  <si>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</si>
  <si>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</si>
  <si>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</si>
  <si>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</si>
  <si>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</si>
  <si>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</si>
  <si>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</si>
  <si>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</si>
  <si>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</si>
  <si>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</si>
  <si>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</si>
  <si>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</si>
  <si>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</si>
  <si>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</si>
  <si>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</si>
  <si>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</si>
  <si>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</si>
  <si>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</si>
  <si>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</si>
  <si>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</si>
  <si>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</si>
  <si>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</si>
  <si>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</si>
  <si>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</si>
  <si>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</si>
  <si>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</si>
  <si>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</si>
  <si>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</si>
  <si>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</si>
  <si>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</si>
  <si>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</si>
  <si>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</si>
  <si>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</si>
  <si>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</si>
  <si>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</si>
  <si>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</si>
  <si>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</si>
  <si>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</si>
  <si>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</si>
  <si>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</si>
  <si>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</si>
  <si>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</si>
  <si>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</si>
  <si>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</si>
  <si>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</si>
  <si>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</si>
  <si>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</si>
  <si>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</si>
  <si>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</si>
  <si>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</si>
  <si>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</si>
  <si>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</si>
  <si>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</si>
  <si>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</si>
  <si>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</si>
  <si>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</si>
  <si>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</si>
  <si>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</si>
  <si>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</si>
  <si>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</si>
  <si>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</si>
  <si>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</si>
  <si>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</si>
  <si>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</si>
  <si>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</si>
  <si>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</si>
  <si>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</si>
  <si>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</si>
  <si>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</si>
  <si>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</si>
  <si>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</si>
  <si>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</si>
  <si>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</si>
  <si>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</si>
  <si>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</si>
  <si>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</si>
  <si>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</si>
  <si>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</si>
  <si>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</si>
  <si>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</si>
  <si>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</si>
  <si>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</si>
  <si>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</si>
  <si>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</si>
  <si>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</si>
  <si>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</si>
  <si>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</si>
  <si>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</si>
  <si>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</si>
  <si>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</si>
  <si>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</si>
  <si>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</si>
  <si>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</si>
  <si>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</si>
  <si>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</si>
  <si>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</si>
  <si>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</si>
  <si>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</si>
  <si>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</si>
  <si>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</si>
  <si>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</si>
  <si>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</si>
  <si>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</si>
  <si>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</si>
  <si>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</si>
  <si>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</si>
  <si>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</si>
  <si>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</si>
  <si>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</si>
  <si>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</si>
  <si>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</si>
  <si>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</si>
  <si>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</si>
  <si>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</si>
  <si>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</si>
  <si>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</si>
  <si>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</si>
  <si>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</si>
  <si>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</si>
  <si>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</si>
  <si>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</si>
  <si>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</si>
  <si>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</si>
  <si>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</si>
  <si>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</si>
  <si>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</si>
  <si>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</si>
  <si>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</si>
  <si>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</si>
  <si>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</si>
  <si>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</si>
  <si>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</si>
  <si>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</si>
  <si>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</si>
  <si>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</si>
  <si>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</si>
  <si>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</si>
  <si>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</si>
  <si>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</si>
  <si>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</si>
  <si>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</si>
  <si>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</si>
  <si>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</si>
  <si>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</si>
  <si>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</si>
  <si>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</si>
  <si>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</si>
  <si>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</si>
  <si>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</si>
  <si>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</si>
  <si>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</si>
  <si>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</si>
  <si>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</si>
  <si>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</si>
  <si>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</si>
  <si>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</si>
  <si>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</si>
  <si>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</si>
  <si>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</si>
  <si>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</si>
  <si>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</si>
  <si>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</si>
  <si>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</si>
  <si>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</si>
  <si>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</si>
  <si>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</si>
  <si>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</si>
  <si>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</si>
  <si>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</si>
  <si>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</si>
  <si>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</si>
  <si>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</si>
  <si>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</si>
  <si>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</si>
  <si>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</si>
  <si>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</si>
  <si>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</si>
  <si>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</si>
  <si>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</si>
  <si>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</si>
  <si>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</si>
  <si>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</si>
  <si>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</si>
  <si>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</si>
  <si>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</si>
  <si>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</si>
  <si>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</si>
  <si>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</si>
  <si>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</si>
  <si>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</si>
  <si>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</si>
  <si>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</si>
  <si>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</si>
  <si>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</si>
  <si>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</si>
  <si>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</si>
  <si>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</si>
  <si>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</si>
  <si>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</si>
  <si>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</si>
  <si>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</si>
  <si>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</si>
  <si>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</si>
  <si>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</si>
  <si>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</si>
  <si>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</si>
  <si>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</si>
  <si>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</si>
  <si>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</si>
  <si>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</si>
  <si>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</si>
  <si>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</si>
  <si>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</si>
  <si>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</si>
  <si>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</si>
  <si>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</si>
  <si>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</si>
  <si>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</si>
  <si>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</si>
  <si>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</si>
  <si>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</si>
  <si>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</si>
  <si>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</si>
  <si>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</si>
  <si>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</si>
  <si>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</si>
  <si>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</si>
  <si>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</si>
  <si>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</si>
  <si>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</si>
  <si>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</si>
  <si>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</si>
  <si>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</si>
  <si>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</si>
  <si>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</si>
  <si>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</si>
  <si>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</si>
  <si>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</si>
  <si>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</si>
  <si>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</si>
  <si>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</si>
  <si>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</si>
  <si>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</si>
  <si>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</si>
  <si>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</si>
  <si>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</si>
  <si>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</si>
  <si>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</si>
  <si>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</si>
  <si>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</si>
  <si>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</si>
  <si>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</si>
  <si>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</si>
  <si>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</si>
  <si>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</si>
  <si>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</si>
  <si>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</si>
  <si>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</si>
  <si>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</si>
  <si>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</si>
  <si>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</si>
  <si>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</si>
  <si>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</si>
  <si>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</si>
  <si>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</si>
  <si>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</si>
  <si>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</si>
  <si>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</si>
  <si>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</si>
  <si>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</si>
  <si>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</si>
  <si>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</si>
  <si>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</si>
  <si>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</si>
  <si>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</si>
  <si>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</si>
  <si>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</si>
  <si>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</si>
  <si>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</si>
  <si>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</si>
  <si>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</si>
  <si>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</si>
  <si>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</si>
  <si>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</si>
  <si>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</si>
  <si>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</si>
  <si>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</si>
  <si>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</si>
  <si>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</si>
  <si>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</si>
  <si>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</si>
  <si>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</si>
  <si>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</si>
  <si>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</si>
  <si>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</si>
  <si>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</si>
  <si>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</si>
  <si>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</si>
  <si>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</si>
  <si>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</si>
  <si>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</si>
  <si>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</si>
  <si>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</si>
  <si>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</si>
  <si>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</si>
  <si>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</si>
  <si>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</si>
  <si>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</si>
  <si>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</si>
  <si>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</si>
  <si>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</si>
  <si>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</si>
  <si>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</si>
  <si>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</si>
  <si>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</si>
  <si>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</si>
  <si>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</si>
  <si>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</si>
  <si>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</si>
  <si>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</si>
  <si>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</si>
  <si>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</si>
  <si>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</si>
  <si>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</si>
  <si>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</si>
  <si>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</si>
  <si>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</si>
  <si>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</si>
  <si>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</si>
  <si>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</si>
  <si>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</si>
  <si>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</si>
  <si>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</si>
  <si>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</si>
  <si>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</si>
  <si>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</si>
  <si>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</si>
  <si>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</si>
  <si>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</si>
  <si>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</si>
  <si>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</si>
  <si>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</si>
  <si>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</si>
  <si>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</si>
  <si>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</si>
  <si>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</si>
  <si>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</si>
  <si>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</si>
  <si>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</si>
  <si>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</si>
  <si>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</si>
  <si>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</si>
  <si>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</si>
  <si>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</si>
  <si>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</si>
  <si>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</si>
  <si>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</si>
  <si>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</si>
  <si>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</si>
  <si>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</si>
  <si>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</si>
  <si>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</si>
  <si>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</si>
  <si>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</si>
  <si>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</si>
  <si>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</si>
  <si>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</si>
  <si>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</si>
  <si>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</si>
  <si>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</si>
  <si>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</si>
  <si>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</si>
  <si>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</si>
  <si>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</si>
  <si>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</si>
  <si>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</si>
  <si>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</si>
  <si>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</si>
  <si>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</si>
  <si>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</si>
  <si>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</si>
  <si>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</si>
  <si>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</si>
  <si>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</si>
  <si>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</si>
  <si>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</si>
  <si>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</si>
  <si>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</si>
  <si>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</si>
  <si>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</si>
  <si>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</si>
  <si>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</si>
  <si>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</si>
  <si>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</si>
  <si>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</si>
  <si>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</si>
  <si>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</si>
  <si>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</si>
  <si>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</si>
  <si>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</si>
  <si>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</si>
  <si>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</si>
  <si>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</si>
  <si>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</si>
  <si>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</si>
  <si>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</si>
  <si>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</si>
  <si>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</si>
  <si>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</si>
  <si>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</si>
  <si>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</si>
  <si>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</si>
  <si>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</si>
  <si>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</si>
  <si>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</si>
  <si>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</si>
  <si>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</si>
  <si>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</si>
  <si>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</si>
  <si>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</si>
  <si>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</si>
  <si>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</si>
  <si>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</si>
  <si>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</si>
  <si>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</si>
  <si>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</si>
  <si>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</si>
  <si>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</si>
  <si>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</si>
  <si>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</si>
  <si>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</si>
  <si>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</si>
  <si>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</si>
  <si>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</si>
  <si>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</si>
  <si>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</si>
  <si>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</si>
  <si>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</si>
  <si>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</si>
  <si>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</si>
  <si>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</si>
  <si>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</si>
  <si>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</si>
  <si>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</si>
  <si>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</si>
  <si>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</si>
  <si>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</si>
  <si>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</si>
  <si>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</si>
  <si>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</si>
  <si>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</si>
  <si>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</si>
  <si>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</si>
  <si>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</si>
  <si>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</si>
  <si>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</si>
  <si>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</si>
  <si>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</si>
  <si>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</si>
  <si>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</si>
  <si>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</si>
  <si>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</si>
  <si>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</si>
  <si>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</si>
  <si>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</si>
  <si>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</si>
  <si>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</si>
  <si>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</si>
  <si>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</si>
  <si>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</si>
  <si>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</si>
  <si>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</si>
  <si>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</si>
  <si>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</si>
  <si>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</si>
  <si>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</si>
  <si>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</si>
  <si>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</si>
  <si>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</si>
  <si>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</si>
  <si>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</si>
  <si>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</si>
  <si>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</si>
  <si>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</si>
  <si>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</si>
  <si>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</si>
  <si>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</si>
  <si>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</si>
  <si>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</si>
  <si>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</si>
  <si>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</si>
  <si>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</si>
  <si>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</si>
  <si>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</si>
  <si>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</si>
  <si>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</si>
  <si>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</si>
  <si>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</si>
  <si>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</si>
  <si>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</si>
  <si>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</si>
  <si>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</si>
  <si>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</si>
  <si>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</si>
  <si>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</si>
  <si>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</si>
  <si>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</si>
  <si>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</si>
  <si>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</si>
  <si>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</si>
  <si>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</si>
  <si>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</si>
  <si>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</si>
  <si>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</si>
  <si>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</si>
  <si>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</si>
  <si>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</si>
  <si>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</si>
  <si>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</si>
  <si>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</si>
  <si>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</si>
  <si>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</si>
  <si>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</si>
  <si>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</si>
  <si>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</si>
  <si>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</si>
  <si>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</si>
  <si>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</si>
  <si>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</si>
  <si>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</si>
  <si>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</si>
  <si>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</si>
  <si>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</si>
  <si>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</si>
  <si>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</si>
  <si>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</si>
  <si>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</si>
  <si>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</si>
  <si>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</si>
  <si>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</si>
  <si>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</si>
  <si>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</si>
  <si>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</si>
  <si>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</si>
  <si>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</si>
  <si>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</si>
  <si>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</si>
  <si>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</si>
  <si>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</si>
  <si>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</si>
  <si>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</si>
  <si>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</si>
  <si>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</si>
  <si>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</si>
  <si>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</si>
  <si>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</si>
  <si>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</si>
  <si>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</si>
  <si>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</si>
  <si>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</si>
  <si>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</si>
  <si>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</si>
  <si>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</si>
  <si>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</si>
  <si>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</si>
  <si>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</si>
  <si>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</si>
  <si>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</si>
  <si>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</si>
  <si>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</si>
  <si>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</si>
  <si>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</si>
  <si>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</si>
  <si>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</si>
  <si>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</si>
  <si>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</si>
  <si>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</si>
  <si>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</si>
  <si>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</si>
  <si>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</si>
  <si>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</si>
  <si>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</si>
  <si>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</si>
  <si>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</si>
  <si>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</si>
  <si>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</si>
  <si>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</si>
  <si>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</si>
  <si>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</si>
  <si>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</si>
  <si>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</si>
  <si>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</si>
  <si>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</si>
  <si>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</si>
  <si>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</si>
  <si>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</si>
  <si>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</si>
  <si>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</si>
  <si>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</si>
  <si>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</si>
  <si>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</si>
  <si>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</si>
  <si>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</si>
  <si>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</si>
  <si>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</si>
  <si>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</si>
  <si>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</si>
  <si>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</si>
  <si>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</si>
  <si>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</si>
  <si>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</si>
  <si>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</si>
  <si>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</si>
  <si>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</si>
  <si>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</si>
  <si>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</si>
  <si>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</si>
  <si>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</si>
  <si>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</si>
  <si>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</si>
  <si>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</si>
  <si>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</si>
  <si>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</si>
  <si>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</si>
  <si>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</si>
  <si>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</si>
  <si>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</si>
  <si>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</si>
  <si>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</si>
  <si>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</si>
  <si>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</si>
  <si>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</si>
  <si>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</si>
  <si>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</si>
  <si>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</si>
  <si>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</si>
  <si>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</si>
  <si>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</si>
  <si>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</si>
  <si>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</si>
  <si>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</si>
  <si>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</si>
  <si>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</si>
  <si>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</si>
  <si>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</si>
  <si>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</si>
  <si>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</si>
  <si>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</si>
  <si>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</si>
  <si>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</si>
  <si>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</si>
  <si>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</si>
  <si>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</si>
  <si>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</si>
  <si>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</si>
  <si>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</si>
  <si>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</si>
  <si>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</si>
  <si>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</si>
  <si>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</si>
  <si>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</si>
  <si>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</si>
  <si>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</si>
  <si>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</si>
  <si>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</si>
  <si>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</si>
  <si>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</si>
  <si>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</si>
  <si>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</si>
  <si>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</si>
  <si>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</si>
  <si>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</si>
  <si>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</si>
  <si>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</si>
  <si>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</si>
  <si>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</si>
  <si>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</si>
  <si>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</si>
  <si>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</si>
  <si>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</si>
  <si>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</si>
  <si>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</si>
  <si>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</si>
  <si>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</si>
  <si>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</si>
  <si>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</si>
  <si>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</si>
  <si>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</si>
  <si>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</si>
  <si>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</si>
  <si>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</si>
  <si>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</si>
  <si>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</si>
  <si>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</si>
  <si>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</si>
  <si>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</si>
  <si>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</si>
  <si>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</si>
  <si>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</si>
  <si>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</si>
  <si>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</si>
  <si>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</si>
  <si>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</si>
  <si>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</si>
  <si>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</si>
  <si>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</si>
  <si>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</si>
  <si>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</si>
  <si>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</si>
  <si>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</si>
  <si>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</si>
  <si>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</si>
  <si>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</si>
  <si>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</si>
  <si>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</si>
  <si>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</si>
  <si>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</si>
  <si>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</si>
  <si>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</si>
  <si>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</si>
  <si>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</si>
  <si>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</si>
  <si>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</si>
  <si>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</si>
  <si>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</si>
  <si>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</si>
  <si>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</si>
  <si>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</si>
  <si>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</si>
  <si>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</si>
  <si>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</si>
  <si>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</si>
  <si>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</si>
  <si>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</si>
  <si>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</si>
  <si>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</si>
  <si>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</si>
  <si>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</si>
  <si>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</si>
  <si>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</si>
  <si>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</si>
  <si>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</si>
  <si>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</si>
  <si>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</si>
  <si>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</si>
  <si>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</si>
  <si>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</si>
  <si>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</si>
  <si>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</si>
  <si>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</si>
  <si>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</si>
  <si>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</si>
  <si>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</si>
  <si>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</si>
  <si>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</si>
  <si>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</si>
  <si>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</si>
  <si>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</si>
  <si>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</si>
  <si>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</si>
  <si>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</si>
  <si>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</si>
  <si>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</si>
  <si>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</si>
  <si>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</si>
  <si>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</si>
  <si>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</si>
  <si>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</si>
  <si>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</si>
  <si>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</si>
  <si>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</si>
  <si>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</si>
  <si>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</si>
  <si>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</si>
  <si>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</si>
  <si>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</si>
  <si>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</si>
  <si>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</si>
  <si>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</si>
  <si>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</si>
  <si>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</si>
  <si>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</si>
  <si>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</si>
  <si>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</si>
  <si>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</si>
  <si>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</si>
  <si>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</si>
  <si>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</si>
  <si>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</si>
  <si>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</si>
  <si>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</si>
  <si>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</si>
  <si>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</si>
  <si>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</si>
  <si>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</si>
  <si>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</si>
  <si>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</si>
  <si>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</si>
  <si>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</si>
  <si>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</si>
  <si>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</si>
  <si>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</si>
  <si>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</si>
  <si>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</si>
  <si>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</si>
  <si>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</si>
  <si>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</si>
  <si>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</si>
  <si>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</si>
  <si>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</si>
  <si>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</si>
  <si>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</si>
  <si>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</si>
  <si>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</si>
  <si>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</si>
  <si>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</si>
  <si>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</si>
  <si>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</si>
  <si>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</si>
  <si>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</si>
  <si>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</si>
  <si>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</si>
  <si>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</si>
  <si>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</si>
  <si>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</si>
  <si>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</si>
  <si>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</si>
  <si>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</si>
  <si>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</si>
  <si>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</si>
  <si>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</si>
  <si>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</si>
  <si>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</si>
  <si>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</si>
  <si>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</si>
  <si>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</si>
  <si>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</si>
  <si>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</si>
  <si>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</si>
  <si>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</si>
  <si>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</si>
  <si>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</si>
  <si>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</si>
  <si>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</si>
  <si>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</si>
  <si>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</si>
  <si>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</si>
  <si>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</si>
  <si>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</si>
  <si>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</si>
  <si>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</si>
  <si>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</si>
  <si>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</si>
  <si>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</si>
  <si>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</si>
  <si>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</si>
  <si>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</si>
  <si>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</si>
  <si>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</si>
  <si>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</si>
  <si>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</si>
  <si>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</si>
  <si>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</si>
  <si>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</si>
  <si>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</si>
  <si>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</si>
  <si>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</si>
  <si>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</si>
  <si>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</si>
  <si>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</si>
  <si>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</si>
  <si>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</si>
  <si>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</si>
  <si>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</si>
  <si>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</si>
  <si>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</si>
  <si>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</si>
  <si>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</si>
  <si>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</si>
  <si>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</si>
  <si>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</si>
  <si>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</si>
  <si>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</si>
  <si>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</si>
  <si>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</si>
  <si>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</si>
  <si>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</si>
  <si>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</si>
  <si>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</si>
  <si>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</si>
  <si>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</si>
  <si>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</si>
  <si>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</si>
  <si>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</si>
  <si>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</si>
  <si>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</si>
  <si>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</si>
  <si>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</si>
  <si>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</si>
  <si>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</si>
  <si>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</si>
  <si>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</si>
  <si>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</si>
  <si>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</si>
  <si>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</si>
  <si>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</si>
  <si>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</si>
  <si>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</si>
  <si>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</si>
  <si>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</si>
  <si>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</si>
  <si>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</si>
  <si>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</si>
  <si>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</si>
  <si>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</si>
  <si>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</si>
  <si>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</si>
  <si>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</si>
  <si>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</si>
  <si>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</si>
  <si>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</si>
  <si>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</si>
  <si>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</si>
  <si>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</si>
  <si>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</si>
  <si>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</si>
  <si>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</si>
  <si>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</si>
  <si>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</si>
  <si>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</si>
  <si>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</si>
  <si>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</si>
  <si>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</si>
  <si>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</si>
  <si>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</si>
  <si>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</si>
  <si>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</si>
  <si>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</si>
  <si>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</si>
  <si>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</si>
  <si>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</si>
  <si>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</si>
  <si>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</si>
  <si>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</si>
  <si>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</si>
  <si>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</si>
  <si>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</si>
  <si>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</si>
  <si>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</si>
  <si>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</si>
  <si>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</si>
  <si>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</si>
  <si>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</si>
  <si>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</si>
  <si>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</si>
  <si>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</si>
  <si>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</si>
  <si>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</si>
  <si>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</si>
  <si>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</si>
  <si>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</si>
  <si>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</si>
  <si>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</si>
  <si>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</si>
  <si>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</si>
  <si>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</si>
  <si>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</si>
  <si>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</si>
  <si>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</si>
  <si>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</si>
  <si>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</si>
  <si>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</si>
  <si>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</si>
  <si>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</si>
  <si>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</si>
  <si>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</si>
  <si>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</si>
  <si>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</si>
  <si>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</si>
  <si>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</si>
  <si>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</si>
  <si>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</si>
  <si>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</si>
  <si>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</si>
  <si>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</si>
  <si>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</si>
  <si>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</si>
  <si>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</si>
  <si>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</si>
  <si>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</si>
  <si>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</si>
  <si>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</si>
  <si>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</si>
  <si>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</si>
  <si>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</si>
  <si>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</si>
  <si>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</si>
  <si>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</si>
  <si>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</si>
  <si>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</si>
  <si>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</si>
  <si>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</si>
  <si>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</si>
  <si>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</si>
  <si>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</si>
  <si>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</si>
  <si>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</si>
  <si>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</si>
  <si>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</si>
  <si>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</si>
  <si>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</si>
  <si>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</si>
  <si>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</si>
  <si>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</si>
  <si>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</si>
  <si>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</si>
  <si>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</si>
  <si>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</si>
  <si>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</si>
  <si>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</si>
  <si>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</si>
  <si>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</si>
  <si>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</si>
  <si>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</si>
  <si>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</si>
  <si>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</si>
  <si>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</si>
  <si>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</si>
  <si>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</si>
  <si>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</si>
  <si>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</si>
  <si>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</si>
  <si>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</si>
  <si>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</si>
  <si>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</si>
  <si>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</si>
  <si>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</si>
  <si>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</si>
  <si>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</si>
  <si>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</si>
  <si>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</si>
  <si>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</si>
  <si>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</si>
  <si>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</si>
  <si>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</si>
  <si>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</si>
  <si>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</si>
  <si>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</si>
  <si>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</si>
  <si>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</si>
  <si>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</si>
  <si>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</si>
  <si>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</si>
  <si>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</si>
  <si>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</si>
  <si>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</si>
  <si>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</si>
  <si>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</si>
  <si>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</si>
  <si>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</si>
  <si>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</si>
  <si>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</si>
  <si>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</si>
  <si>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</si>
  <si>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</si>
  <si>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</si>
  <si>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</si>
  <si>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</si>
  <si>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</si>
  <si>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</si>
  <si>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</si>
  <si>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</si>
  <si>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</si>
  <si>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</si>
  <si>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</si>
  <si>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</si>
  <si>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</si>
  <si>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</si>
  <si>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</si>
  <si>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</si>
  <si>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</si>
  <si>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</si>
  <si>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</si>
  <si>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</si>
  <si>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</si>
  <si>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</si>
  <si>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</si>
  <si>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</si>
  <si>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</si>
  <si>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</si>
  <si>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</si>
  <si>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</si>
  <si>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</si>
  <si>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</si>
  <si>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</si>
  <si>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</si>
  <si>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</si>
  <si>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</si>
  <si>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</si>
  <si>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</si>
  <si>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</si>
  <si>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</si>
  <si>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</si>
  <si>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</si>
  <si>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</si>
  <si>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</si>
  <si>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</si>
  <si>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</si>
  <si>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</si>
  <si>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</si>
  <si>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</si>
  <si>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</si>
  <si>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</si>
  <si>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</si>
  <si>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</si>
  <si>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</si>
  <si>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</si>
  <si>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</si>
  <si>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</si>
  <si>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</si>
  <si>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</si>
  <si>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</si>
  <si>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</si>
  <si>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</si>
  <si>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</si>
  <si>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</si>
  <si>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</si>
  <si>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</si>
  <si>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</si>
  <si>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</si>
  <si>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</si>
  <si>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</si>
  <si>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</si>
  <si>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</si>
  <si>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</si>
  <si>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</si>
  <si>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</si>
  <si>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</si>
  <si>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</si>
  <si>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</si>
  <si>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</si>
  <si>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</si>
  <si>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</si>
  <si>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</si>
  <si>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</si>
  <si>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</si>
  <si>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</si>
  <si>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</si>
  <si>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</si>
  <si>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</si>
  <si>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</si>
  <si>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</si>
  <si>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</si>
  <si>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</si>
  <si>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</si>
  <si>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</si>
  <si>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</si>
  <si>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</si>
  <si>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</si>
  <si>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</si>
  <si>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</si>
  <si>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</si>
  <si>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</si>
  <si>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</si>
  <si>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</si>
  <si>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</si>
  <si>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</si>
  <si>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</si>
  <si>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</si>
  <si>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</si>
  <si>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</si>
  <si>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</si>
  <si>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</si>
  <si>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</si>
  <si>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</si>
  <si>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</si>
  <si>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</si>
  <si>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</si>
  <si>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</si>
  <si>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</si>
  <si>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</si>
  <si>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</si>
  <si>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</si>
  <si>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</si>
  <si>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</si>
  <si>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</si>
  <si>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</si>
  <si>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</si>
  <si>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</si>
  <si>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</si>
  <si>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</si>
  <si>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</si>
  <si>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</si>
  <si>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</si>
  <si>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</si>
  <si>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</si>
  <si>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</si>
  <si>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</si>
  <si>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</si>
  <si>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</si>
  <si>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</si>
  <si>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</si>
  <si>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</si>
  <si>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</si>
  <si>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</si>
  <si>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</si>
  <si>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</si>
  <si>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</si>
  <si>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</si>
  <si>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</si>
  <si>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</si>
  <si>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</si>
  <si>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</si>
  <si>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</si>
  <si>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</si>
  <si>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</si>
  <si>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</si>
  <si>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</si>
  <si>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</si>
  <si>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</si>
  <si>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</si>
  <si>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</si>
  <si>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</si>
  <si>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</si>
  <si>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</si>
  <si>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</si>
  <si>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</si>
  <si>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</si>
  <si>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</si>
  <si>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</si>
  <si>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</si>
  <si>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</si>
  <si>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</si>
  <si>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</si>
  <si>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</si>
  <si>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</si>
  <si>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</si>
  <si>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</si>
  <si>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</si>
  <si>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</si>
  <si>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</si>
  <si>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</si>
  <si>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</si>
  <si>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</si>
  <si>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</si>
  <si>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</si>
  <si>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</si>
  <si>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</si>
  <si>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</si>
  <si>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</si>
  <si>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</si>
  <si>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</si>
  <si>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</si>
  <si>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</si>
  <si>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</si>
  <si>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</si>
  <si>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</si>
  <si>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</si>
  <si>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</si>
  <si>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</si>
  <si>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</si>
  <si>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</si>
  <si>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</si>
  <si>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</si>
  <si>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</si>
  <si>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</si>
  <si>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</si>
  <si>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</si>
  <si>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</si>
  <si>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</si>
  <si>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</si>
  <si>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</si>
  <si>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</si>
  <si>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</si>
  <si>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</si>
  <si>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</si>
  <si>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</si>
  <si>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</si>
  <si>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</si>
  <si>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</si>
  <si>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</si>
  <si>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</si>
  <si>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</si>
  <si>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</si>
  <si>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</si>
  <si>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</si>
  <si>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</si>
  <si>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</si>
  <si>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</si>
  <si>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</si>
  <si>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</si>
  <si>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</si>
  <si>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</si>
  <si>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</si>
  <si>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</si>
  <si>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</si>
  <si>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</si>
  <si>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</si>
  <si>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</si>
  <si>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</si>
  <si>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</si>
  <si>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</si>
  <si>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</si>
  <si>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</si>
  <si>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</si>
  <si>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</si>
  <si>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</si>
  <si>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</si>
  <si>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</si>
  <si>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</si>
  <si>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</si>
  <si>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</si>
  <si>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</si>
  <si>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</si>
  <si>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</si>
  <si>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</si>
  <si>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</si>
  <si>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</si>
  <si>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</si>
  <si>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</si>
  <si>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</si>
  <si>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</si>
  <si>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</si>
  <si>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</si>
  <si>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</si>
  <si>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</si>
  <si>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</si>
  <si>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</si>
  <si>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</si>
  <si>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</si>
  <si>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</si>
  <si>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</si>
  <si>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</si>
  <si>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</si>
  <si>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</si>
  <si>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</si>
  <si>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</si>
  <si>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</si>
  <si>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</si>
  <si>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</si>
  <si>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</si>
  <si>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</si>
  <si>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</si>
  <si>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</si>
  <si>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</si>
  <si>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</si>
  <si>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</si>
  <si>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</si>
  <si>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</si>
  <si>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</si>
  <si>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</si>
  <si>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</si>
  <si>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</si>
  <si>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</si>
  <si>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</si>
  <si>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</si>
  <si>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</si>
  <si>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</si>
  <si>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</si>
  <si>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</si>
  <si>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</si>
  <si>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</si>
  <si>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</si>
  <si>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</si>
  <si>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</si>
  <si>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</si>
  <si>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</si>
  <si>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</si>
  <si>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</si>
  <si>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</si>
  <si>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</si>
  <si>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</si>
  <si>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</si>
  <si>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</si>
  <si>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</si>
  <si>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</si>
  <si>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</si>
  <si>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</si>
  <si>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</si>
  <si>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</si>
  <si>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</si>
  <si>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</si>
  <si>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</si>
  <si>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</si>
  <si>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</si>
  <si>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</si>
  <si>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</si>
  <si>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</si>
  <si>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</si>
  <si>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</si>
  <si>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</si>
  <si>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</si>
  <si>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</si>
  <si>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</si>
  <si>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</si>
  <si>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</si>
  <si>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</si>
  <si>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</si>
  <si>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</si>
  <si>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</si>
  <si>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</si>
  <si>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</si>
  <si>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</si>
  <si>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</si>
  <si>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</si>
  <si>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</si>
  <si>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</si>
  <si>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</si>
  <si>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</si>
  <si>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</si>
  <si>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</si>
  <si>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</si>
  <si>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</si>
  <si>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</si>
  <si>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</si>
  <si>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</si>
  <si>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</si>
  <si>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</si>
  <si>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</si>
  <si>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</si>
  <si>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</si>
  <si>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</si>
  <si>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</si>
  <si>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</si>
  <si>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</si>
  <si>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</si>
  <si>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</si>
  <si>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</si>
  <si>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</si>
  <si>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</si>
  <si>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</si>
  <si>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</si>
  <si>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</si>
  <si>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</si>
  <si>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</si>
  <si>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</si>
  <si>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</si>
  <si>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</si>
  <si>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</si>
  <si>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</si>
  <si>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</si>
  <si>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</si>
  <si>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</si>
  <si>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</si>
  <si>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</si>
  <si>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</si>
  <si>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</si>
  <si>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</si>
  <si>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</si>
  <si>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</si>
  <si>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</si>
  <si>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</si>
  <si>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</si>
  <si>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</si>
  <si>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</si>
  <si>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</si>
  <si>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</si>
  <si>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</si>
  <si>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</si>
  <si>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</si>
  <si>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</si>
  <si>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</si>
  <si>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</si>
  <si>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</si>
  <si>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</si>
  <si>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</si>
  <si>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</si>
  <si>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</si>
  <si>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</si>
  <si>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</si>
  <si>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</si>
  <si>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</si>
  <si>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</si>
  <si>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</si>
  <si>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</si>
  <si>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</si>
  <si>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</si>
  <si>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</si>
  <si>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</si>
  <si>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</si>
  <si>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</si>
  <si>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</si>
  <si>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</si>
  <si>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</si>
  <si>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</si>
  <si>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</si>
  <si>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</si>
  <si>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</si>
  <si>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</si>
  <si>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</si>
  <si>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</si>
  <si>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</si>
  <si>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</si>
  <si>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</si>
  <si>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</si>
  <si>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</si>
  <si>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</si>
  <si>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</si>
  <si>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</si>
  <si>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</si>
  <si>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</si>
  <si>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</si>
  <si>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</si>
  <si>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</si>
  <si>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</si>
  <si>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</si>
  <si>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</si>
  <si>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</si>
  <si>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</si>
  <si>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</si>
  <si>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</si>
  <si>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</si>
  <si>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</si>
  <si>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</si>
  <si>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</si>
  <si>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</si>
  <si>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</si>
  <si>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</si>
  <si>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</si>
  <si>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</si>
  <si>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</si>
  <si>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</si>
  <si>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</si>
  <si>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</si>
  <si>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</si>
  <si>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</si>
  <si>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</si>
  <si>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</si>
  <si>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</si>
  <si>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</si>
  <si>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</si>
  <si>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</si>
  <si>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</si>
  <si>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</si>
  <si>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</si>
  <si>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</si>
  <si>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</si>
  <si>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</si>
  <si>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</si>
  <si>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</si>
  <si>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</si>
  <si>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</si>
  <si>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</si>
  <si>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</si>
  <si>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</si>
  <si>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</si>
  <si>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</si>
  <si>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</si>
  <si>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</si>
  <si>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</si>
  <si>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</si>
  <si>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</si>
  <si>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</si>
  <si>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</si>
  <si>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</si>
  <si>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</si>
  <si>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</si>
  <si>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</si>
  <si>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</si>
  <si>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</si>
  <si>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</si>
  <si>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</si>
  <si>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</si>
  <si>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</si>
  <si>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</si>
  <si>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</si>
  <si>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</si>
  <si>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</si>
  <si>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</si>
  <si>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</si>
  <si>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</si>
  <si>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</si>
  <si>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</si>
  <si>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</si>
  <si>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</si>
  <si>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</si>
  <si>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</si>
  <si>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</si>
  <si>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</si>
  <si>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</si>
  <si>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</si>
  <si>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</si>
  <si>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</si>
  <si>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</si>
  <si>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</si>
  <si>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</si>
  <si>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</si>
  <si>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</si>
  <si>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</si>
  <si>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</si>
  <si>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</si>
  <si>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</si>
  <si>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</si>
  <si>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</si>
  <si>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</si>
  <si>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</si>
  <si>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</si>
  <si>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</si>
  <si>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</si>
  <si>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</si>
  <si>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</si>
  <si>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</si>
  <si>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</si>
  <si>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</si>
  <si>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</si>
  <si>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</si>
  <si>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</si>
  <si>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</si>
  <si>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</si>
  <si>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</si>
  <si>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</si>
  <si>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</si>
  <si>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</si>
  <si>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</si>
  <si>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</si>
  <si>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</si>
  <si>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</si>
  <si>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</si>
  <si>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</si>
  <si>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</si>
  <si>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</si>
  <si>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</si>
  <si>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</si>
  <si>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</si>
  <si>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</si>
  <si>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</si>
  <si>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</si>
  <si>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</si>
  <si>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</si>
  <si>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</si>
  <si>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</si>
  <si>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</si>
  <si>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</si>
  <si>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</si>
  <si>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</si>
  <si>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</si>
  <si>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</si>
  <si>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</si>
  <si>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</si>
  <si>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</si>
  <si>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</si>
  <si>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</si>
  <si>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</si>
  <si>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</si>
  <si>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</si>
  <si>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</si>
  <si>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</si>
  <si>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</si>
  <si>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</si>
  <si>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</si>
  <si>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</si>
  <si>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</si>
  <si>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</si>
  <si>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</si>
  <si>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</si>
  <si>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</si>
  <si>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</si>
  <si>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</si>
  <si>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</si>
  <si>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</si>
  <si>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</si>
  <si>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</si>
  <si>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</si>
  <si>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</si>
  <si>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</si>
  <si>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</si>
  <si>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</si>
  <si>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</si>
  <si>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</si>
  <si>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</si>
  <si>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</si>
  <si>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</si>
  <si>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</si>
  <si>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</si>
  <si>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</si>
  <si>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</si>
  <si>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</si>
  <si>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</si>
  <si>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</si>
  <si>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</si>
  <si>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</si>
  <si>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</si>
  <si>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</si>
  <si>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</si>
  <si>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</si>
  <si>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</si>
  <si>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</si>
  <si>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</si>
  <si>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</si>
  <si>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</si>
  <si>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</si>
  <si>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</si>
  <si>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</si>
  <si>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</si>
  <si>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</si>
  <si>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</si>
  <si>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</si>
  <si>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</si>
  <si>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</si>
  <si>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</si>
  <si>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</si>
  <si>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</si>
  <si>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</si>
  <si>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</si>
  <si>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</si>
  <si>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</si>
  <si>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</si>
  <si>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</si>
  <si>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</si>
  <si>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</si>
  <si>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</si>
  <si>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</si>
  <si>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</si>
  <si>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</si>
  <si>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</si>
  <si>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</si>
  <si>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</si>
  <si>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</si>
  <si>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</si>
  <si>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</si>
  <si>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</si>
  <si>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</si>
  <si>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</si>
  <si>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</si>
  <si>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</si>
  <si>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</si>
  <si>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</si>
  <si>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</si>
  <si>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</si>
  <si>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</si>
  <si>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</si>
  <si>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</si>
  <si>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</si>
  <si>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</si>
  <si>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</si>
  <si>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</si>
  <si>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</si>
  <si>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</si>
  <si>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</si>
  <si>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</si>
  <si>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</si>
  <si>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</si>
  <si>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</si>
  <si>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</si>
  <si>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</si>
  <si>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</si>
  <si>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</si>
  <si>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</si>
  <si>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</si>
  <si>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</si>
  <si>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</si>
  <si>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</si>
  <si>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</si>
  <si>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</si>
  <si>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</si>
  <si>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</si>
  <si>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</si>
  <si>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</si>
  <si>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</si>
  <si>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</si>
  <si>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</si>
  <si>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</si>
  <si>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</si>
  <si>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</si>
  <si>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</si>
  <si>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</si>
  <si>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</si>
  <si>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</si>
  <si>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</si>
  <si>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</si>
  <si>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</si>
  <si>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</si>
  <si>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</si>
  <si>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</si>
  <si>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</si>
  <si>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</si>
  <si>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</si>
  <si>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</si>
  <si>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</si>
  <si>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</si>
  <si>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</si>
  <si>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</si>
  <si>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</si>
  <si>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</si>
  <si>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</si>
  <si>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</si>
  <si>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</si>
  <si>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</si>
  <si>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</si>
  <si>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</si>
  <si>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</si>
  <si>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</si>
  <si>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</si>
  <si>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</si>
  <si>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</si>
  <si>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</si>
  <si>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</si>
  <si>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</si>
  <si>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</si>
  <si>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</si>
  <si>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</si>
  <si>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</si>
  <si>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</si>
  <si>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</si>
  <si>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</si>
  <si>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</si>
  <si>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</si>
  <si>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</si>
  <si>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</si>
  <si>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</si>
  <si>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</si>
  <si>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</si>
  <si>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</si>
  <si>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</si>
  <si>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</si>
  <si>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</si>
  <si>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</si>
  <si>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</si>
  <si>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</si>
  <si>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</si>
  <si>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</si>
  <si>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</si>
  <si>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</si>
  <si>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</si>
  <si>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</si>
  <si>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</si>
  <si>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</si>
  <si>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</si>
  <si>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</si>
  <si>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</si>
  <si>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</si>
  <si>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</si>
  <si>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</si>
  <si>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</si>
  <si>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</si>
  <si>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</si>
  <si>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</si>
  <si>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</si>
  <si>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</si>
  <si>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</si>
  <si>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</si>
  <si>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</si>
  <si>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</si>
  <si>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</si>
  <si>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</si>
  <si>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</si>
  <si>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</si>
  <si>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</si>
  <si>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</si>
  <si>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</si>
  <si>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</si>
  <si>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</si>
  <si>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</si>
  <si>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</si>
  <si>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</si>
  <si>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</si>
  <si>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</si>
  <si>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</si>
  <si>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</si>
  <si>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</si>
  <si>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</si>
  <si>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</si>
  <si>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</si>
  <si>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</si>
  <si>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</si>
  <si>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</si>
  <si>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</si>
  <si>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</si>
  <si>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</si>
  <si>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</si>
  <si>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</si>
  <si>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</si>
  <si>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</si>
  <si>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</si>
  <si>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</si>
  <si>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</si>
  <si>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</si>
  <si>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</si>
  <si>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</si>
  <si>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</si>
  <si>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</si>
  <si>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</si>
  <si>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</si>
  <si>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</si>
  <si>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</si>
  <si>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</si>
  <si>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</si>
  <si>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</si>
  <si>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</si>
  <si>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</si>
  <si>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</si>
  <si>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</si>
  <si>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</si>
  <si>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</si>
  <si>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</si>
  <si>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</si>
  <si>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</si>
  <si>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</si>
  <si>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</si>
  <si>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</si>
  <si>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</si>
  <si>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</si>
  <si>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</si>
  <si>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</si>
  <si>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</si>
  <si>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</si>
  <si>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</si>
  <si>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</si>
  <si>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</si>
  <si>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</si>
  <si>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</si>
  <si>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</si>
  <si>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</si>
  <si>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</si>
  <si>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</si>
  <si>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</si>
  <si>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</si>
  <si>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</si>
  <si>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</si>
  <si>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</si>
  <si>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</si>
  <si>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</si>
  <si>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</si>
  <si>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</si>
  <si>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</si>
  <si>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</si>
  <si>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</si>
  <si>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</si>
  <si>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</si>
  <si>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</si>
  <si>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</si>
  <si>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</si>
  <si>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</si>
  <si>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</si>
  <si>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</si>
  <si>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</si>
  <si>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</si>
  <si>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</si>
  <si>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</si>
  <si>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</si>
  <si>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</si>
  <si>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</si>
  <si>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</si>
  <si>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</si>
  <si>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</si>
  <si>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</si>
  <si>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</si>
  <si>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</si>
  <si>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</si>
  <si>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</si>
  <si>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</si>
  <si>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</si>
  <si>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</si>
  <si>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</si>
  <si>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</si>
  <si>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</si>
  <si>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</si>
  <si>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</si>
  <si>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</si>
  <si>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</si>
  <si>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</si>
  <si>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</si>
  <si>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</si>
  <si>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</si>
  <si>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</si>
  <si>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</si>
  <si>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</si>
  <si>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</si>
  <si>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</si>
  <si>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</si>
  <si>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</si>
  <si>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</si>
  <si>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</si>
  <si>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</si>
  <si>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</si>
  <si>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</si>
  <si>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</si>
  <si>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</si>
  <si>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</si>
  <si>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</si>
  <si>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</si>
  <si>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</si>
  <si>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</si>
  <si>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</si>
  <si>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</si>
  <si>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</si>
  <si>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</si>
  <si>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</si>
  <si>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</si>
  <si>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</si>
  <si>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</si>
  <si>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</si>
  <si>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</si>
  <si>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</si>
  <si>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</si>
  <si>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</si>
  <si>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</si>
  <si>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</si>
  <si>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</si>
  <si>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</si>
  <si>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</si>
  <si>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</si>
  <si>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</si>
  <si>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</si>
  <si>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</si>
  <si>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</si>
  <si>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</si>
  <si>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</si>
  <si>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</si>
  <si>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</si>
  <si>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</si>
  <si>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</si>
  <si>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</si>
  <si>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</si>
  <si>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</si>
  <si>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</si>
  <si>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</si>
  <si>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</si>
  <si>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</si>
  <si>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</si>
  <si>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</si>
  <si>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</si>
  <si>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</si>
  <si>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</si>
  <si>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</si>
  <si>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</si>
  <si>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</si>
  <si>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</si>
  <si>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</si>
  <si>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</si>
  <si>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</si>
  <si>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</si>
  <si>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</si>
  <si>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</si>
  <si>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</si>
  <si>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</si>
  <si>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</si>
  <si>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</si>
  <si>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</si>
  <si>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</si>
  <si>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</si>
  <si>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</si>
  <si>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</si>
  <si>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</si>
  <si>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</si>
  <si>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</si>
  <si>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</si>
  <si>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</si>
  <si>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</si>
  <si>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</si>
  <si>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</si>
  <si>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</si>
  <si>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</si>
  <si>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</si>
  <si>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</si>
  <si>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</si>
  <si>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</si>
  <si>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</si>
  <si>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</si>
  <si>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</si>
  <si>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</si>
  <si>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</si>
  <si>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</si>
  <si>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</si>
  <si>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</si>
  <si>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</si>
  <si>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</si>
  <si>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</si>
  <si>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</si>
  <si>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</si>
  <si>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</si>
  <si>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</si>
  <si>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</si>
  <si>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</si>
  <si>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</si>
  <si>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</si>
  <si>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</si>
  <si>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</si>
  <si>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</si>
  <si>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</si>
  <si>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</si>
  <si>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</si>
  <si>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</si>
  <si>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</si>
  <si>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</si>
  <si>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</si>
  <si>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</si>
  <si>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</si>
  <si>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</si>
  <si>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</si>
  <si>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</si>
  <si>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</si>
  <si>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</si>
  <si>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</si>
  <si>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</si>
  <si>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</si>
  <si>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</si>
  <si>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</si>
  <si>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</si>
  <si>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</si>
  <si>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</si>
  <si>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</si>
  <si>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</si>
  <si>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</si>
  <si>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</si>
  <si>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</si>
  <si>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</si>
  <si>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</si>
  <si>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</si>
  <si>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</si>
  <si>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</si>
  <si>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</si>
  <si>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</si>
  <si>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</si>
  <si>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</si>
  <si>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</si>
  <si>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</si>
  <si>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</si>
  <si>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</si>
  <si>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</si>
  <si>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</si>
  <si>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</si>
  <si>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</si>
  <si>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</si>
  <si>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</si>
  <si>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</si>
  <si>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</si>
  <si>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</si>
  <si>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</si>
  <si>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</si>
  <si>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</si>
  <si>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</si>
  <si>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</si>
  <si>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</si>
  <si>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</si>
  <si>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</si>
  <si>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</si>
  <si>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</si>
  <si>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</si>
  <si>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</si>
  <si>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</si>
  <si>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</si>
  <si>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</si>
  <si>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</si>
  <si>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</si>
  <si>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</si>
  <si>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</si>
  <si>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</si>
  <si>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</si>
  <si>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</si>
  <si>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</si>
  <si>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</si>
  <si>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</si>
  <si>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</si>
  <si>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</si>
  <si>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</si>
  <si>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</si>
  <si>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</si>
  <si>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</si>
  <si>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</si>
  <si>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</si>
  <si>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</si>
  <si>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</si>
  <si>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</si>
  <si>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</si>
  <si>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</si>
  <si>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</si>
  <si>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</si>
  <si>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</si>
  <si>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</si>
  <si>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</si>
  <si>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</si>
  <si>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</si>
  <si>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</si>
  <si>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</si>
  <si>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</si>
  <si>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</si>
  <si>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</si>
  <si>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</si>
  <si>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</si>
  <si>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</si>
  <si>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</si>
  <si>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</si>
  <si>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</si>
  <si>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</si>
  <si>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</si>
  <si>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</si>
  <si>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</si>
  <si>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</si>
  <si>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</si>
  <si>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</si>
  <si>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</si>
  <si>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</si>
  <si>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</si>
  <si>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</si>
  <si>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</si>
  <si>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</si>
  <si>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</si>
  <si>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</si>
  <si>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</si>
  <si>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</si>
  <si>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</si>
  <si>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</si>
  <si>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</si>
  <si>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</si>
  <si>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</si>
  <si>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</si>
  <si>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</si>
  <si>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</si>
  <si>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</si>
  <si>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</si>
  <si>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</si>
  <si>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</si>
  <si>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</si>
  <si>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</si>
  <si>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</si>
  <si>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</si>
  <si>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</si>
  <si>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</si>
  <si>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</si>
  <si>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</si>
  <si>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</si>
  <si>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</si>
  <si>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</si>
  <si>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</si>
  <si>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</si>
  <si>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</si>
  <si>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</si>
  <si>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</si>
  <si>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</si>
  <si>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</si>
  <si>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</si>
  <si>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</si>
  <si>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</si>
  <si>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</si>
  <si>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</si>
  <si>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</si>
  <si>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</si>
  <si>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</si>
  <si>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</si>
  <si>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</si>
  <si>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</si>
  <si>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</si>
  <si>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</si>
  <si>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</si>
  <si>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</si>
  <si>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</si>
  <si>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</si>
  <si>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</si>
  <si>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</si>
  <si>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</si>
  <si>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</si>
  <si>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</si>
  <si>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</si>
  <si>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</si>
  <si>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</si>
  <si>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</si>
  <si>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</si>
  <si>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</si>
  <si>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</si>
  <si>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</si>
  <si>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</si>
  <si>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</si>
  <si>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</si>
  <si>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</si>
  <si>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</si>
  <si>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</si>
  <si>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</si>
  <si>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</si>
  <si>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</si>
  <si>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</si>
  <si>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</si>
  <si>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</si>
  <si>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</si>
  <si>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</si>
  <si>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</si>
  <si>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</si>
  <si>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</si>
  <si>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</si>
  <si>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</si>
  <si>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</si>
  <si>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</si>
  <si>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</si>
  <si>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</si>
  <si>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</si>
  <si>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</si>
  <si>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</si>
  <si>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</si>
  <si>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</si>
  <si>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</si>
  <si>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</si>
  <si>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</si>
  <si>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</si>
  <si>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</si>
  <si>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</si>
  <si>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</si>
  <si>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</si>
  <si>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</si>
  <si>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</si>
  <si>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</si>
  <si>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</si>
  <si>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</si>
  <si>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</si>
  <si>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</si>
  <si>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</si>
  <si>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</si>
  <si>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</si>
  <si>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</si>
  <si>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</si>
  <si>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</si>
  <si>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</si>
  <si>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</si>
  <si>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</si>
  <si>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</si>
  <si>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</si>
  <si>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</si>
  <si>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</si>
  <si>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</si>
  <si>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</si>
  <si>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</si>
  <si>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</si>
  <si>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</si>
  <si>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</si>
  <si>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</si>
  <si>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</si>
  <si>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</si>
  <si>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</si>
  <si>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</si>
  <si>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</si>
  <si>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</si>
  <si>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</si>
  <si>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</si>
  <si>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</si>
  <si>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</si>
  <si>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</si>
  <si>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</si>
  <si>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</si>
  <si>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</si>
  <si>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</si>
  <si>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</si>
  <si>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</si>
  <si>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</si>
  <si>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</si>
  <si>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</si>
  <si>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</si>
  <si>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</si>
  <si>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</si>
  <si>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</si>
  <si>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</si>
  <si>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</si>
  <si>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</si>
  <si>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</si>
  <si>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</si>
  <si>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</si>
  <si>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</si>
  <si>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</si>
  <si>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</si>
  <si>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</si>
  <si>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</si>
  <si>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</si>
  <si>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</si>
  <si>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</si>
  <si>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</si>
  <si>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</si>
  <si>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</si>
  <si>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</si>
  <si>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</si>
  <si>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</si>
  <si>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</si>
  <si>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</si>
  <si>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</si>
  <si>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</si>
  <si>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</si>
  <si>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</si>
  <si>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</si>
  <si>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</si>
  <si>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</si>
  <si>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</si>
  <si>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</si>
  <si>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</si>
  <si>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</si>
  <si>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</si>
  <si>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</si>
  <si>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</si>
  <si>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</si>
  <si>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</si>
  <si>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</si>
  <si>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</si>
  <si>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</si>
  <si>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</si>
  <si>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</si>
  <si>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</si>
  <si>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</si>
  <si>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</si>
  <si>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</si>
  <si>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</si>
  <si>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</si>
  <si>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</si>
  <si>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</si>
  <si>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</si>
  <si>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</si>
  <si>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</si>
  <si>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</si>
  <si>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</si>
  <si>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</si>
  <si>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</si>
  <si>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</si>
  <si>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</si>
  <si>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</si>
  <si>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</si>
  <si>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</si>
  <si>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</si>
  <si>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</si>
  <si>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</si>
  <si>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</si>
  <si>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</si>
  <si>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</si>
  <si>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</si>
  <si>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</si>
  <si>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</si>
  <si>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</si>
  <si>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</si>
  <si>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</si>
  <si>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</si>
  <si>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</si>
  <si>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</si>
  <si>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</si>
  <si>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</si>
  <si>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</si>
  <si>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</si>
  <si>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</si>
  <si>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</si>
  <si>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</si>
  <si>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</si>
  <si>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</si>
  <si>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</si>
  <si>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</si>
  <si>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</si>
  <si>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</si>
  <si>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</si>
  <si>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</si>
  <si>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</si>
  <si>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</si>
  <si>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</si>
  <si>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</si>
  <si>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</si>
  <si>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</si>
  <si>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</si>
  <si>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</si>
  <si>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</si>
  <si>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</si>
  <si>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</si>
  <si>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</si>
  <si>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</si>
  <si>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</si>
  <si>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</si>
  <si>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</si>
  <si>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</si>
  <si>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</si>
  <si>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</si>
  <si>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</si>
  <si>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</si>
  <si>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</si>
  <si>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</si>
  <si>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</si>
  <si>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</si>
  <si>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</si>
  <si>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</si>
  <si>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</si>
  <si>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</si>
  <si>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</si>
  <si>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</si>
  <si>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</si>
  <si>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</si>
  <si>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</si>
  <si>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</si>
  <si>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</si>
  <si>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</si>
  <si>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</si>
  <si>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</si>
  <si>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</si>
  <si>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</si>
  <si>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</si>
  <si>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</si>
  <si>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</si>
  <si>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</si>
  <si>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</si>
  <si>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</si>
  <si>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</si>
  <si>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</si>
  <si>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</si>
  <si>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</si>
  <si>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</si>
  <si>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</si>
  <si>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</si>
  <si>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</si>
  <si>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</si>
  <si>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</si>
  <si>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</si>
  <si>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</si>
  <si>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</si>
  <si>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</si>
  <si>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</si>
  <si>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</si>
  <si>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</si>
  <si>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</si>
  <si>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</si>
  <si>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</si>
  <si>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</si>
  <si>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</si>
  <si>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</si>
  <si>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</si>
  <si>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</si>
  <si>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</si>
  <si>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</si>
  <si>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</si>
  <si>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</si>
  <si>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</si>
  <si>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</si>
  <si>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</si>
  <si>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</si>
  <si>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</si>
  <si>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</si>
  <si>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</si>
  <si>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</si>
  <si>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</si>
  <si>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</si>
  <si>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</si>
  <si>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</si>
  <si>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</si>
  <si>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</si>
  <si>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</si>
  <si>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</si>
  <si>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</si>
  <si>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</si>
  <si>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</si>
  <si>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</si>
  <si>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</si>
  <si>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</si>
  <si>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</si>
  <si>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</si>
  <si>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</si>
  <si>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</si>
  <si>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</si>
  <si>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</si>
  <si>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</si>
  <si>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</si>
  <si>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</si>
  <si>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</si>
  <si>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</si>
  <si>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</si>
  <si>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</si>
  <si>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</si>
  <si>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</si>
  <si>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</si>
  <si>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</si>
  <si>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</si>
  <si>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</si>
  <si>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</si>
  <si>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</si>
  <si>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</si>
  <si>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</si>
  <si>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</si>
  <si>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</si>
  <si>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</si>
  <si>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</si>
  <si>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</si>
  <si>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</si>
  <si>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</si>
  <si>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</si>
  <si>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</si>
  <si>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</si>
  <si>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</si>
  <si>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</si>
  <si>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</si>
  <si>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</si>
  <si>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</si>
  <si>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</si>
  <si>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</si>
  <si>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</si>
  <si>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</si>
  <si>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</si>
  <si>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</si>
  <si>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</si>
  <si>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</si>
  <si>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</si>
  <si>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</si>
  <si>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</si>
  <si>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</si>
  <si>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</si>
  <si>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</si>
  <si>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</si>
  <si>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</si>
  <si>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</si>
  <si>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</si>
  <si>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</si>
  <si>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</si>
  <si>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</si>
  <si>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</si>
  <si>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</si>
  <si>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</si>
  <si>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</si>
  <si>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</si>
  <si>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</si>
  <si>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</si>
  <si>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</si>
  <si>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</si>
  <si>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</si>
  <si>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</si>
  <si>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</si>
  <si>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</si>
  <si>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</si>
  <si>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</si>
  <si>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</si>
  <si>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</si>
  <si>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</si>
  <si>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</si>
  <si>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</si>
  <si>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</si>
  <si>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</si>
  <si>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</si>
  <si>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</si>
  <si>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</si>
  <si>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</si>
  <si>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</si>
  <si>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</si>
  <si>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</si>
  <si>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</si>
  <si>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</si>
  <si>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</si>
  <si>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</si>
  <si>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</si>
  <si>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</si>
  <si>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</si>
  <si>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</si>
  <si>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</si>
  <si>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</si>
  <si>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</si>
  <si>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</si>
  <si>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</si>
  <si>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</si>
  <si>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</si>
  <si>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</si>
  <si>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</si>
  <si>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</si>
  <si>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</si>
  <si>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</si>
  <si>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</si>
  <si>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</si>
  <si>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</si>
  <si>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</si>
  <si>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</si>
  <si>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</si>
  <si>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</si>
  <si>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</si>
  <si>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</si>
  <si>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</si>
  <si>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</si>
  <si>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</si>
  <si>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</si>
  <si>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</si>
  <si>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</si>
  <si>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</si>
  <si>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</si>
  <si>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</si>
  <si>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</si>
  <si>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</si>
  <si>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</si>
  <si>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</si>
  <si>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</si>
  <si>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</si>
  <si>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</si>
  <si>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</si>
  <si>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</si>
  <si>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</si>
  <si>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</si>
  <si>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</si>
  <si>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</si>
  <si>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</si>
  <si>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</si>
  <si>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</si>
  <si>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</si>
  <si>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</si>
  <si>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</si>
  <si>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</si>
  <si>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</si>
  <si>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</si>
  <si>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</si>
  <si>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</si>
  <si>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</si>
  <si>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</si>
  <si>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</si>
  <si>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</si>
  <si>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</si>
  <si>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</si>
  <si>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</si>
  <si>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</si>
  <si>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</si>
  <si>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</si>
  <si>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</si>
  <si>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</si>
  <si>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</si>
  <si>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</si>
  <si>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</si>
  <si>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</si>
  <si>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</si>
  <si>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</si>
  <si>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</si>
  <si>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</si>
  <si>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</si>
  <si>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</si>
  <si>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</si>
  <si>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</si>
  <si>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</si>
  <si>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</si>
  <si>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</si>
  <si>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</si>
  <si>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</si>
  <si>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</si>
  <si>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</si>
  <si>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</si>
  <si>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</si>
  <si>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</si>
  <si>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</si>
  <si>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</si>
  <si>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</si>
  <si>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</si>
  <si>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</si>
  <si>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</si>
  <si>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</si>
  <si>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</si>
  <si>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</si>
  <si>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</si>
  <si>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</si>
  <si>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</si>
  <si>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</si>
  <si>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</si>
  <si>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</si>
  <si>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</si>
  <si>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</si>
  <si>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</si>
  <si>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</si>
  <si>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</si>
  <si>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</si>
  <si>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</si>
  <si>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</si>
  <si>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</si>
  <si>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</si>
  <si>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</si>
  <si>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</si>
  <si>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</si>
  <si>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</si>
  <si>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</si>
  <si>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</si>
  <si>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</si>
  <si>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</si>
  <si>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</si>
  <si>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</si>
  <si>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</si>
  <si>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</si>
  <si>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</si>
  <si>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</si>
  <si>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</si>
  <si>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</si>
  <si>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</si>
  <si>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</si>
  <si>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</si>
  <si>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</si>
  <si>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</si>
  <si>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</si>
  <si>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</si>
  <si>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</si>
  <si>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</si>
  <si>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</si>
  <si>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</si>
  <si>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</si>
  <si>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</si>
  <si>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</si>
  <si>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</si>
  <si>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</si>
  <si>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</si>
  <si>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</si>
  <si>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</si>
  <si>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</si>
  <si>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</si>
  <si>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</si>
  <si>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</si>
  <si>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</si>
  <si>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</si>
  <si>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</si>
  <si>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</si>
  <si>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</si>
  <si>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</si>
  <si>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</si>
  <si>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</si>
  <si>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</si>
  <si>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</si>
  <si>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</si>
  <si>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</si>
  <si>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</si>
  <si>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</si>
  <si>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</si>
  <si>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</si>
  <si>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</si>
  <si>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</si>
  <si>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</si>
  <si>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</si>
  <si>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</si>
  <si>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</si>
  <si>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</si>
  <si>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</si>
  <si>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</si>
  <si>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</si>
  <si>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</si>
  <si>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</si>
  <si>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</si>
  <si>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</si>
  <si>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</si>
  <si>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</si>
  <si>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</si>
  <si>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</si>
  <si>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</si>
  <si>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</si>
  <si>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</si>
  <si>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</si>
  <si>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</si>
  <si>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</si>
  <si>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</si>
  <si>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</si>
  <si>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</si>
  <si>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</si>
  <si>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</si>
  <si>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</si>
  <si>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</si>
  <si>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</si>
  <si>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</si>
  <si>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</si>
  <si>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</si>
  <si>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</si>
  <si>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</si>
  <si>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</si>
  <si>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</si>
  <si>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</si>
  <si>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</si>
  <si>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</si>
  <si>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</si>
  <si>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</si>
  <si>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</si>
  <si>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</si>
  <si>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</si>
  <si>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</si>
  <si>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</si>
  <si>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</si>
  <si>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</si>
  <si>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</si>
  <si>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</si>
  <si>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</si>
  <si>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</si>
  <si>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</si>
  <si>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</si>
  <si>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</si>
  <si>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</si>
  <si>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</si>
  <si>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</si>
  <si>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</si>
  <si>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</si>
  <si>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</si>
  <si>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</si>
  <si>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</si>
  <si>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</si>
  <si>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</si>
  <si>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</si>
  <si>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</si>
  <si>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</si>
  <si>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</si>
  <si>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</si>
  <si>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</si>
  <si>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</si>
  <si>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</si>
  <si>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</si>
  <si>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</si>
  <si>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</si>
  <si>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</si>
  <si>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</si>
  <si>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</si>
  <si>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</si>
  <si>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</si>
  <si>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</si>
  <si>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</si>
  <si>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</si>
  <si>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</si>
  <si>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</si>
  <si>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</si>
  <si>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</si>
  <si>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</si>
  <si>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</si>
  <si>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</si>
  <si>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</si>
  <si>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</si>
  <si>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</si>
  <si>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</si>
  <si>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</si>
  <si>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</si>
  <si>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</si>
  <si>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</si>
  <si>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</si>
  <si>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</si>
  <si>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</si>
  <si>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</si>
  <si>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</si>
  <si>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</si>
  <si>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</si>
  <si>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</si>
  <si>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</si>
  <si>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</si>
  <si>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</si>
  <si>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</si>
  <si>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</si>
  <si>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</si>
  <si>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</si>
  <si>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</si>
  <si>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</si>
  <si>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</si>
  <si>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</si>
  <si>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</si>
  <si>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</si>
  <si>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</si>
  <si>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</si>
  <si>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</si>
  <si>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</si>
  <si>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</si>
  <si>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</si>
  <si>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</si>
  <si>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</si>
  <si>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</si>
  <si>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</si>
  <si>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</si>
  <si>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</si>
  <si>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</si>
  <si>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</si>
  <si>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</si>
  <si>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</si>
  <si>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</si>
  <si>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</si>
  <si>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</si>
  <si>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</si>
  <si>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</si>
  <si>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</si>
  <si>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</si>
  <si>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</si>
  <si>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</si>
  <si>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</si>
  <si>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</si>
  <si>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</si>
  <si>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</si>
  <si>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</si>
  <si>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</si>
  <si>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</si>
  <si>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</si>
  <si>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</si>
  <si>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</si>
  <si>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</si>
  <si>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</si>
  <si>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</si>
  <si>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</si>
  <si>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</si>
  <si>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</si>
  <si>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</si>
  <si>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</si>
  <si>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</si>
  <si>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</si>
  <si>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</si>
  <si>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</si>
  <si>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</si>
  <si>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</si>
  <si>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</si>
  <si>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</si>
  <si>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</si>
  <si>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</si>
  <si>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</si>
  <si>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</si>
  <si>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</si>
  <si>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</si>
  <si>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</si>
  <si>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</si>
  <si>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</si>
  <si>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</si>
  <si>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</si>
  <si>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</si>
  <si>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</si>
  <si>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</si>
  <si>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</si>
  <si>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</si>
  <si>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</si>
  <si>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</si>
  <si>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</si>
  <si>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</si>
  <si>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</si>
  <si>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</si>
  <si>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</si>
  <si>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</si>
  <si>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</si>
  <si>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</si>
  <si>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</si>
  <si>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</si>
  <si>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</si>
  <si>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</si>
  <si>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</si>
  <si>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</si>
  <si>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</si>
  <si>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</si>
  <si>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</si>
  <si>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</si>
  <si>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</si>
  <si>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</si>
  <si>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</si>
  <si>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</si>
  <si>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</si>
  <si>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</si>
  <si>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</si>
  <si>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</si>
  <si>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</si>
  <si>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</si>
  <si>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</si>
  <si>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</si>
  <si>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</si>
  <si>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</si>
  <si>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</si>
  <si>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</si>
  <si>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</si>
  <si>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</si>
  <si>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</si>
  <si>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</si>
  <si>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</si>
  <si>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</si>
  <si>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</si>
  <si>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</si>
  <si>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</si>
  <si>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</si>
  <si>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</si>
  <si>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</si>
  <si>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</si>
  <si>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</si>
  <si>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</si>
  <si>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</si>
  <si>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</si>
  <si>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</si>
  <si>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</si>
  <si>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</si>
  <si>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</si>
  <si>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</si>
  <si>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</si>
  <si>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</si>
  <si>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</si>
  <si>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</si>
  <si>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</si>
  <si>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</si>
  <si>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</si>
  <si>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</si>
  <si>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</si>
  <si>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</si>
  <si>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</si>
  <si>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</si>
  <si>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</si>
  <si>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</si>
  <si>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</si>
  <si>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</si>
  <si>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</si>
  <si>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</si>
  <si>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</si>
  <si>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</si>
  <si>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</si>
  <si>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</si>
  <si>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</si>
  <si>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</si>
  <si>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</si>
  <si>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</si>
  <si>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</si>
  <si>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</si>
  <si>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</si>
  <si>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</si>
  <si>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</si>
  <si>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</si>
  <si>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</si>
  <si>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</si>
  <si>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</si>
  <si>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</si>
  <si>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</si>
  <si>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</si>
  <si>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</si>
  <si>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</si>
  <si>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</si>
  <si>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</si>
  <si>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</si>
  <si>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</si>
  <si>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</si>
  <si>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</si>
  <si>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</si>
  <si>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</si>
  <si>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</si>
  <si>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</si>
  <si>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</si>
  <si>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</si>
  <si>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</si>
  <si>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</si>
  <si>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</si>
  <si>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</si>
  <si>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</si>
  <si>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</si>
  <si>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</si>
  <si>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</si>
  <si>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</si>
  <si>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</si>
  <si>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</si>
  <si>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</si>
  <si>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</si>
  <si>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</si>
  <si>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</si>
  <si>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</si>
  <si>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</si>
  <si>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</si>
  <si>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</si>
  <si>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</si>
  <si>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</si>
  <si>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</si>
  <si>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</si>
  <si>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</si>
  <si>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</si>
  <si>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</si>
  <si>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</si>
  <si>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</si>
  <si>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</si>
  <si>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</si>
  <si>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</si>
  <si>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</si>
  <si>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</si>
  <si>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</si>
  <si>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</si>
  <si>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</si>
  <si>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</si>
  <si>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</si>
  <si>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</si>
  <si>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</si>
  <si>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</si>
  <si>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</si>
  <si>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</si>
  <si>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</si>
  <si>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</si>
  <si>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</si>
  <si>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</si>
  <si>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</si>
  <si>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</si>
  <si>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</si>
  <si>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</si>
  <si>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</si>
  <si>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</si>
  <si>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</si>
  <si>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</si>
  <si>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</si>
  <si>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</si>
  <si>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</si>
  <si>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</si>
  <si>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</si>
  <si>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</si>
  <si>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</si>
  <si>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</si>
  <si>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</si>
  <si>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</si>
  <si>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</si>
  <si>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</si>
  <si>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</si>
  <si>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</si>
  <si>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</si>
  <si>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</si>
  <si>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</si>
  <si>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</si>
  <si>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</si>
  <si>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</si>
  <si>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</si>
  <si>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</si>
  <si>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</si>
  <si>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</si>
  <si>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</si>
  <si>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</si>
  <si>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</si>
  <si>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</si>
  <si>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</si>
  <si>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</si>
  <si>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</si>
  <si>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</si>
  <si>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</si>
  <si>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</si>
  <si>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</si>
  <si>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</si>
  <si>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</si>
  <si>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</si>
  <si>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</si>
  <si>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</si>
  <si>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</si>
  <si>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</si>
  <si>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</si>
  <si>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</si>
  <si>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</si>
  <si>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</si>
  <si>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</si>
  <si>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</si>
  <si>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</si>
  <si>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</si>
  <si>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</si>
  <si>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</si>
  <si>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</si>
  <si>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</si>
  <si>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</si>
  <si>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</si>
  <si>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</si>
  <si>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</si>
  <si>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</si>
  <si>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</si>
  <si>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</si>
  <si>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</si>
  <si>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</si>
  <si>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</si>
  <si>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</si>
  <si>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</si>
  <si>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</si>
  <si>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</si>
  <si>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</si>
  <si>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</si>
  <si>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</si>
  <si>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</si>
  <si>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</si>
  <si>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</si>
  <si>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</si>
  <si>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</si>
  <si>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</si>
  <si>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</si>
  <si>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</si>
  <si>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</si>
  <si>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</si>
  <si>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</si>
  <si>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</si>
  <si>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</si>
  <si>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</si>
  <si>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</si>
  <si>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</si>
  <si>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</si>
  <si>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</si>
  <si>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</si>
  <si>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</si>
  <si>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</si>
  <si>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</si>
  <si>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</si>
  <si>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</si>
  <si>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</si>
  <si>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</si>
  <si>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</si>
  <si>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</si>
  <si>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</si>
  <si>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</si>
  <si>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</si>
  <si>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</si>
  <si>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</si>
  <si>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</si>
  <si>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</si>
  <si>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</si>
  <si>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</si>
  <si>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</si>
  <si>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</si>
  <si>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</si>
  <si>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</si>
  <si>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</si>
  <si>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</si>
  <si>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</si>
  <si>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</si>
  <si>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</si>
  <si>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</si>
  <si>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</si>
  <si>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</si>
  <si>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</si>
  <si>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</si>
  <si>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</si>
  <si>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</si>
  <si>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</si>
  <si>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</si>
  <si>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</si>
  <si>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</si>
  <si>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</si>
  <si>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</si>
  <si>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</si>
  <si>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</si>
  <si>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</si>
  <si>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</si>
  <si>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</si>
  <si>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</si>
  <si>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</si>
  <si>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</si>
  <si>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</si>
  <si>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</si>
  <si>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</si>
  <si>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</si>
  <si>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</si>
  <si>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</si>
  <si>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</si>
  <si>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</si>
  <si>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</si>
  <si>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</si>
  <si>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</si>
  <si>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</si>
  <si>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</si>
  <si>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</si>
  <si>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</si>
  <si>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</si>
  <si>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</si>
  <si>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</si>
  <si>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</si>
  <si>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</si>
  <si>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</si>
  <si>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</si>
  <si>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</si>
  <si>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</si>
  <si>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</si>
  <si>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</si>
  <si>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</si>
  <si>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</si>
  <si>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</si>
  <si>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</si>
  <si>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</si>
  <si>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</si>
  <si>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</si>
  <si>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</si>
  <si>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</si>
  <si>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</si>
  <si>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</si>
  <si>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</si>
  <si>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</si>
  <si>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</si>
  <si>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</si>
  <si>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</si>
  <si>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</si>
  <si>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</si>
  <si>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</si>
  <si>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</si>
  <si>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</si>
  <si>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</si>
  <si>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</si>
  <si>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</si>
  <si>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</si>
  <si>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</si>
  <si>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</si>
  <si>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</si>
  <si>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</si>
  <si>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</si>
  <si>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</si>
  <si>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</si>
  <si>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</si>
  <si>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</si>
  <si>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</si>
  <si>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</si>
  <si>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</si>
  <si>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</si>
  <si>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</si>
  <si>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</si>
  <si>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</si>
  <si>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</si>
  <si>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</si>
  <si>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</si>
  <si>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</si>
  <si>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</si>
  <si>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</si>
  <si>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</si>
  <si>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</si>
  <si>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</si>
  <si>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</si>
  <si>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</si>
  <si>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</si>
  <si>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</si>
  <si>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</si>
  <si>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</si>
  <si>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</si>
  <si>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</si>
  <si>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</si>
  <si>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</si>
  <si>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</si>
  <si>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</si>
  <si>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</si>
  <si>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</si>
  <si>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</si>
  <si>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</si>
  <si>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</si>
  <si>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</si>
  <si>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</si>
  <si>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</si>
  <si>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</si>
  <si>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</si>
  <si>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</si>
  <si>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</si>
  <si>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</si>
  <si>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</si>
  <si>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</si>
  <si>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</si>
  <si>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</si>
  <si>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</si>
  <si>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</si>
  <si>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</si>
  <si>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</si>
  <si>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</si>
  <si>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</si>
  <si>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</si>
  <si>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</si>
  <si>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</si>
  <si>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</si>
  <si>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</si>
  <si>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</si>
  <si>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</si>
  <si>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</si>
  <si>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</si>
  <si>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</si>
  <si>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</si>
  <si>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</si>
  <si>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</si>
  <si>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</si>
  <si>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</si>
  <si>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</si>
  <si>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</si>
  <si>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</si>
  <si>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</si>
  <si>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</si>
  <si>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</si>
  <si>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</si>
  <si>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</si>
  <si>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</si>
  <si>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</si>
  <si>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</si>
  <si>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</si>
  <si>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</si>
  <si>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</si>
  <si>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</si>
  <si>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</si>
  <si>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</si>
  <si>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</si>
  <si>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</si>
  <si>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</si>
  <si>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</si>
  <si>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</si>
  <si>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</si>
  <si>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</si>
  <si>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</si>
  <si>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</si>
  <si>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</si>
  <si>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</si>
  <si>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</si>
  <si>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</si>
  <si>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</si>
  <si>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</si>
  <si>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</si>
  <si>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</si>
  <si>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</si>
  <si>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</si>
  <si>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</si>
  <si>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</si>
  <si>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</si>
  <si>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</si>
  <si>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</si>
  <si>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</si>
  <si>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</si>
  <si>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</si>
  <si>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</si>
  <si>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</si>
  <si>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</si>
  <si>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</si>
  <si>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</si>
  <si>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</si>
  <si>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</si>
  <si>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</si>
  <si>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</si>
  <si>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</si>
  <si>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</si>
  <si>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</si>
  <si>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</si>
  <si>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</si>
  <si>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</si>
  <si>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</si>
  <si>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</si>
  <si>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</si>
  <si>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</si>
  <si>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</si>
  <si>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</si>
  <si>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</si>
  <si>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</si>
  <si>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</si>
  <si>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</si>
  <si>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</si>
  <si>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</si>
  <si>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</si>
  <si>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</si>
  <si>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</si>
  <si>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</si>
  <si>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</si>
  <si>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</si>
  <si>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</si>
  <si>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</si>
  <si>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</si>
  <si>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</si>
  <si>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</si>
  <si>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</si>
  <si>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</si>
  <si>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</si>
  <si>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</si>
  <si>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</si>
  <si>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</si>
  <si>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</si>
  <si>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</si>
  <si>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</si>
  <si>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</si>
  <si>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</si>
  <si>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</si>
  <si>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</si>
  <si>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</si>
  <si>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</si>
  <si>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</si>
  <si>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</si>
  <si>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</si>
  <si>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</si>
  <si>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</si>
  <si>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</si>
  <si>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</si>
  <si>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</si>
  <si>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</si>
  <si>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</si>
  <si>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</si>
  <si>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</si>
  <si>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</si>
  <si>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</si>
  <si>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</si>
  <si>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</si>
  <si>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</si>
  <si>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</si>
  <si>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</si>
  <si>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</si>
  <si>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</si>
  <si>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</si>
  <si>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</si>
  <si>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</si>
  <si>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</si>
  <si>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</si>
  <si>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</si>
  <si>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</si>
  <si>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</si>
  <si>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</si>
  <si>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</si>
  <si>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</si>
  <si>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</si>
  <si>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</si>
  <si>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</si>
  <si>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</si>
  <si>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</si>
  <si>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</si>
  <si>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</si>
  <si>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</si>
  <si>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</si>
  <si>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</si>
  <si>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</si>
  <si>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</si>
  <si>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</si>
  <si>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</si>
  <si>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</si>
  <si>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</si>
  <si>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</si>
  <si>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</si>
  <si>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</si>
  <si>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</si>
  <si>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</si>
  <si>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</si>
  <si>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</si>
  <si>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</si>
  <si>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</si>
  <si>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</si>
  <si>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</si>
  <si>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</si>
  <si>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</si>
  <si>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</si>
  <si>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</si>
  <si>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</si>
  <si>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</si>
  <si>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</si>
  <si>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</si>
  <si>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</si>
  <si>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</si>
  <si>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</si>
  <si>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</si>
  <si>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</si>
  <si>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</si>
  <si>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</si>
  <si>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</si>
  <si>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</si>
  <si>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</si>
  <si>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</si>
  <si>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</si>
  <si>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</si>
  <si>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</si>
  <si>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</si>
  <si>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</si>
  <si>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</si>
  <si>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</si>
  <si>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</si>
  <si>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</si>
  <si>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</si>
  <si>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</si>
  <si>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</si>
  <si>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</si>
  <si>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</si>
  <si>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</si>
  <si>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</si>
  <si>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</si>
  <si>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</si>
  <si>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</si>
  <si>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</si>
  <si>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</si>
  <si>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</si>
  <si>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</si>
  <si>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</si>
  <si>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</si>
  <si>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</si>
  <si>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</si>
  <si>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</si>
  <si>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</si>
  <si>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</si>
  <si>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</si>
  <si>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</si>
  <si>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</si>
  <si>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</si>
  <si>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</si>
  <si>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</si>
  <si>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</si>
  <si>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</si>
  <si>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</si>
  <si>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</si>
  <si>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</si>
  <si>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</si>
  <si>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</si>
  <si>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</si>
  <si>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</si>
  <si>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</si>
  <si>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</si>
  <si>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</si>
  <si>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</si>
  <si>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</si>
  <si>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</si>
  <si>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</si>
  <si>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</si>
  <si>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</si>
  <si>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</si>
  <si>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</si>
  <si>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</si>
  <si>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</si>
  <si>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</si>
  <si>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</si>
  <si>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</si>
  <si>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</si>
  <si>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</si>
  <si>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</si>
  <si>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</si>
  <si>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</si>
  <si>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</si>
  <si>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</si>
  <si>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</si>
  <si>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</si>
  <si>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</si>
  <si>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</si>
  <si>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</si>
  <si>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</si>
  <si>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</si>
  <si>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</si>
  <si>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</si>
  <si>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</si>
  <si>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</si>
  <si>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</si>
  <si>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</si>
  <si>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</si>
  <si>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</si>
  <si>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</si>
  <si>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</si>
  <si>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</si>
  <si>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</si>
  <si>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</si>
  <si>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</si>
  <si>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</si>
  <si>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</si>
  <si>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</si>
  <si>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</si>
  <si>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</si>
  <si>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</si>
  <si>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</si>
  <si>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</si>
  <si>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</si>
  <si>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</si>
  <si>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</si>
  <si>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</si>
  <si>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</si>
  <si>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</si>
  <si>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</si>
  <si>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</si>
  <si>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</si>
  <si>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</si>
  <si>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</si>
  <si>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</si>
  <si>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</si>
  <si>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</si>
  <si>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</si>
  <si>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</si>
  <si>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</si>
  <si>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</si>
  <si>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</si>
  <si>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</si>
  <si>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</si>
  <si>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</si>
  <si>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</si>
  <si>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</si>
  <si>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</si>
  <si>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</si>
  <si>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</si>
  <si>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</si>
  <si>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</si>
  <si>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</si>
  <si>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</si>
  <si>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</si>
  <si>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</si>
  <si>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</si>
  <si>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</si>
  <si>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</si>
  <si>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</si>
  <si>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</si>
  <si>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</si>
  <si>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</si>
  <si>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</si>
  <si>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</si>
  <si>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</si>
  <si>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</si>
  <si>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</si>
  <si>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</si>
  <si>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</si>
  <si>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</si>
  <si>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</si>
  <si>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</si>
  <si>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</si>
  <si>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</si>
  <si>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</si>
  <si>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</si>
  <si>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</si>
  <si>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</si>
  <si>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</si>
  <si>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</si>
  <si>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</si>
  <si>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</si>
  <si>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</si>
  <si>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</si>
  <si>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</si>
  <si>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</si>
  <si>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</si>
  <si>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</si>
  <si>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</si>
  <si>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</si>
  <si>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</si>
  <si>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</si>
  <si>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</si>
  <si>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</si>
  <si>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</si>
  <si>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</si>
  <si>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</si>
  <si>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</si>
  <si>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</si>
  <si>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</si>
  <si>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</si>
  <si>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</si>
  <si>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</si>
  <si>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</si>
  <si>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</si>
  <si>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</si>
  <si>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</si>
  <si>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</si>
  <si>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</si>
  <si>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</si>
  <si>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</si>
  <si>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</si>
  <si>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</si>
  <si>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</si>
  <si>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</si>
  <si>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</si>
  <si>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</si>
  <si>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</si>
  <si>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</si>
  <si>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</si>
  <si>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</si>
  <si>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</si>
  <si>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</si>
  <si>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</si>
  <si>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</si>
  <si>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</si>
  <si>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</si>
  <si>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</si>
  <si>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</si>
  <si>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</si>
  <si>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</si>
  <si>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</si>
  <si>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</si>
  <si>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</si>
  <si>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</si>
  <si>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</si>
  <si>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</si>
  <si>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</si>
  <si>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</si>
  <si>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</si>
  <si>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</si>
  <si>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</si>
  <si>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</si>
  <si>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</si>
  <si>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</si>
  <si>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</si>
  <si>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</si>
  <si>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</si>
  <si>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</si>
  <si>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</si>
  <si>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</si>
  <si>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</si>
  <si>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</si>
  <si>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</si>
  <si>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</si>
  <si>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</si>
  <si>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</si>
  <si>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</si>
  <si>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</si>
  <si>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</si>
  <si>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</si>
  <si>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</si>
  <si>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</si>
  <si>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</si>
  <si>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</si>
  <si>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</si>
  <si>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</si>
  <si>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</si>
  <si>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</si>
  <si>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</si>
  <si>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</si>
  <si>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</si>
  <si>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</si>
  <si>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</si>
  <si>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</si>
  <si>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</si>
  <si>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</si>
  <si>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</si>
  <si>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</si>
  <si>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</si>
  <si>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</si>
  <si>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</si>
  <si>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</si>
  <si>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</si>
  <si>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</si>
  <si>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</si>
  <si>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</si>
  <si>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</si>
  <si>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</si>
  <si>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</si>
  <si>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</si>
  <si>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</si>
  <si>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</si>
  <si>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</si>
  <si>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</si>
  <si>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</si>
  <si>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</si>
  <si>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</si>
  <si>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</si>
  <si>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</si>
  <si>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</si>
  <si>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</si>
  <si>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</si>
  <si>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</si>
  <si>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</si>
  <si>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</si>
  <si>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</si>
  <si>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</si>
  <si>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</si>
  <si>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</si>
  <si>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</si>
  <si>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</si>
  <si>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</si>
  <si>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</si>
  <si>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</si>
  <si>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</si>
  <si>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</si>
  <si>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</si>
  <si>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</si>
  <si>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</si>
  <si>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</si>
  <si>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</si>
  <si>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</si>
  <si>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</si>
  <si>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</si>
  <si>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</si>
  <si>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</si>
  <si>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</si>
  <si>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</si>
  <si>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</si>
  <si>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</si>
  <si>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</si>
  <si>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</si>
  <si>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</si>
  <si>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</si>
  <si>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</si>
  <si>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</si>
  <si>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</si>
  <si>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</si>
  <si>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</si>
  <si>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</si>
  <si>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</si>
  <si>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</si>
  <si>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</si>
  <si>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</si>
  <si>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</si>
  <si>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</si>
  <si>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</si>
  <si>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</si>
  <si>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</si>
  <si>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</si>
  <si>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</si>
  <si>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</si>
  <si>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</si>
  <si>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</si>
  <si>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</si>
  <si>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</si>
  <si>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</si>
  <si>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</si>
  <si>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</si>
  <si>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</si>
  <si>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</si>
  <si>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</si>
  <si>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</si>
  <si>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</si>
  <si>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</si>
  <si>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</si>
  <si>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</si>
  <si>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</si>
  <si>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</si>
  <si>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</si>
  <si>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</si>
  <si>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</si>
  <si>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</si>
  <si>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</si>
  <si>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</si>
  <si>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</si>
  <si>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</si>
  <si>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</si>
  <si>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</si>
  <si>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</si>
  <si>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</si>
  <si>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</si>
  <si>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</si>
  <si>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</si>
  <si>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</si>
  <si>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</si>
  <si>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</si>
  <si>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</si>
  <si>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</si>
  <si>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</si>
  <si>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</si>
  <si>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</si>
  <si>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</si>
  <si>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</si>
  <si>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</si>
  <si>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</si>
  <si>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</si>
  <si>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</si>
  <si>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</si>
  <si>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</si>
  <si>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</si>
  <si>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</si>
  <si>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</si>
  <si>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</si>
  <si>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</si>
  <si>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</si>
  <si>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</si>
  <si>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</si>
  <si>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</si>
  <si>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</si>
  <si>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</si>
  <si>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</si>
  <si>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</si>
  <si>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</si>
  <si>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</si>
  <si>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</si>
  <si>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</si>
  <si>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</si>
  <si>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</si>
  <si>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</si>
  <si>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</si>
  <si>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</si>
  <si>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</si>
  <si>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</si>
  <si>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</si>
  <si>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</si>
  <si>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</si>
  <si>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</si>
  <si>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</si>
  <si>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</si>
  <si>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</si>
  <si>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</si>
  <si>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</si>
  <si>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</si>
  <si>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</si>
  <si>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</si>
  <si>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</si>
  <si>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</si>
  <si>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</si>
  <si>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</si>
  <si>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</si>
  <si>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</si>
  <si>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</si>
  <si>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</si>
  <si>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</si>
  <si>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</si>
  <si>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</si>
  <si>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</si>
  <si>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</si>
  <si>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</si>
  <si>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</si>
  <si>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</si>
  <si>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</si>
  <si>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</si>
  <si>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</si>
  <si>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</si>
  <si>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</si>
  <si>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</si>
  <si>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</si>
  <si>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</si>
  <si>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</si>
  <si>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</si>
  <si>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</si>
  <si>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</si>
  <si>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</si>
  <si>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</si>
  <si>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</si>
  <si>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</si>
  <si>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</si>
  <si>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</si>
  <si>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</si>
  <si>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</si>
  <si>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</si>
  <si>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</si>
  <si>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</si>
  <si>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</si>
  <si>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</si>
  <si>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</si>
  <si>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</si>
  <si>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</si>
  <si>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</si>
  <si>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</si>
  <si>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</si>
  <si>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</si>
  <si>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</si>
  <si>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</si>
  <si>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</si>
  <si>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</si>
  <si>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</si>
  <si>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</si>
  <si>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</si>
  <si>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</si>
  <si>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</si>
  <si>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</si>
  <si>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</si>
  <si>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</si>
  <si>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</si>
  <si>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</si>
  <si>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</si>
  <si>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</si>
  <si>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</si>
  <si>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</si>
  <si>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</si>
  <si>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</si>
  <si>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</si>
  <si>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</si>
  <si>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</si>
  <si>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</si>
  <si>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</si>
  <si>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</si>
  <si>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</si>
  <si>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</si>
  <si>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</si>
  <si>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</si>
  <si>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</si>
  <si>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</si>
  <si>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</si>
  <si>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</si>
  <si>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</si>
  <si>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</si>
  <si>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</si>
  <si>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</si>
  <si>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</si>
  <si>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</si>
  <si>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</si>
  <si>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</si>
  <si>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</si>
  <si>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</si>
  <si>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</si>
  <si>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</si>
  <si>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</si>
  <si>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</si>
  <si>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</si>
  <si>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</si>
  <si>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</si>
  <si>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</si>
  <si>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</si>
  <si>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</si>
  <si>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</si>
  <si>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</si>
  <si>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</si>
  <si>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</si>
  <si>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</si>
  <si>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</si>
  <si>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</si>
  <si>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</si>
  <si>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</si>
  <si>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</si>
  <si>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</si>
  <si>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</si>
  <si>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</si>
  <si>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</si>
  <si>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</si>
  <si>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</si>
  <si>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</si>
  <si>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</si>
  <si>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</si>
  <si>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</si>
  <si>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</si>
  <si>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</si>
  <si>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</si>
  <si>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</si>
  <si>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</si>
  <si>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</si>
  <si>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</si>
  <si>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</si>
  <si>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</si>
  <si>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</si>
  <si>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</si>
  <si>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</si>
  <si>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</si>
  <si>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</si>
  <si>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</si>
  <si>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</si>
  <si>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</si>
  <si>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</si>
  <si>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</si>
  <si>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</si>
  <si>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</si>
  <si>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</si>
  <si>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</si>
  <si>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</si>
  <si>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</si>
  <si>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</si>
  <si>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</si>
  <si>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</si>
  <si>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</si>
  <si>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</si>
  <si>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</si>
  <si>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</si>
  <si>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</si>
  <si>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</si>
  <si>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</si>
  <si>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</si>
  <si>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</si>
  <si>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</si>
  <si>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</si>
  <si>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</si>
  <si>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</si>
  <si>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</si>
  <si>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</si>
  <si>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</si>
  <si>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</si>
  <si>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</si>
  <si>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</si>
  <si>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</si>
  <si>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</si>
  <si>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</si>
  <si>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</si>
  <si>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</si>
  <si>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</si>
  <si>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</si>
  <si>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</si>
  <si>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</si>
  <si>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</si>
  <si>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</si>
  <si>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</si>
  <si>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</si>
  <si>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</si>
  <si>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</si>
  <si>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</si>
  <si>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</si>
  <si>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</si>
  <si>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</si>
  <si>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</si>
  <si>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</si>
  <si>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</si>
  <si>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</si>
  <si>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</si>
  <si>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</si>
  <si>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</si>
  <si>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</si>
  <si>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</si>
  <si>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</si>
  <si>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</si>
  <si>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</si>
  <si>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</si>
  <si>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</si>
  <si>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</si>
  <si>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</si>
  <si>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</si>
  <si>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</si>
  <si>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</si>
  <si>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</si>
  <si>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</si>
  <si>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</si>
  <si>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</si>
  <si>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</si>
  <si>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</si>
  <si>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</si>
  <si>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</si>
  <si>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</si>
  <si>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</si>
  <si>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</si>
  <si>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</si>
  <si>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</si>
  <si>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</si>
  <si>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</si>
  <si>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</si>
  <si>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</si>
  <si>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</si>
  <si>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</si>
  <si>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</si>
  <si>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</si>
  <si>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</si>
  <si>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</si>
  <si>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</si>
  <si>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</si>
  <si>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</si>
  <si>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</si>
  <si>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</si>
  <si>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</si>
  <si>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</si>
  <si>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</si>
  <si>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</si>
  <si>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</si>
  <si>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</si>
  <si>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</si>
  <si>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</si>
  <si>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</si>
  <si>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</si>
  <si>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</si>
  <si>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</si>
  <si>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</si>
  <si>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</si>
  <si>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</si>
  <si>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</si>
  <si>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</si>
  <si>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</si>
  <si>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</si>
  <si>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</si>
  <si>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</si>
  <si>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</si>
  <si>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</si>
  <si>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</si>
  <si>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</si>
  <si>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</si>
  <si>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</si>
  <si>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</si>
  <si>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</si>
  <si>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</si>
  <si>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</si>
  <si>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</si>
  <si>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</si>
  <si>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</si>
  <si>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</si>
  <si>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</si>
  <si>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</si>
  <si>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</si>
  <si>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</si>
  <si>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</si>
  <si>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</si>
  <si>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</si>
  <si>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</si>
  <si>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</si>
  <si>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</si>
  <si>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</si>
  <si>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</si>
  <si>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</si>
  <si>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</si>
  <si>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</si>
  <si>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</si>
  <si>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</si>
  <si>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</si>
  <si>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</si>
  <si>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</si>
  <si>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</si>
  <si>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</si>
  <si>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</si>
  <si>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</si>
  <si>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</si>
  <si>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</si>
  <si>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</si>
  <si>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</si>
  <si>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</si>
  <si>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</si>
  <si>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</si>
  <si>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</si>
  <si>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</si>
  <si>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</si>
  <si>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</si>
  <si>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</si>
  <si>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</si>
  <si>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</si>
  <si>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</si>
  <si>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</si>
  <si>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</si>
  <si>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</si>
  <si>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</si>
  <si>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</si>
  <si>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</si>
  <si>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</si>
  <si>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</si>
  <si>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</si>
  <si>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</si>
  <si>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</si>
  <si>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</si>
  <si>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</si>
  <si>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</si>
  <si>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</si>
  <si>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</si>
  <si>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</si>
  <si>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</si>
  <si>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</si>
  <si>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</si>
  <si>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</si>
  <si>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</si>
  <si>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</si>
  <si>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</si>
  <si>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</si>
  <si>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</si>
  <si>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</si>
  <si>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</si>
  <si>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</si>
  <si>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</si>
  <si>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</si>
  <si>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</si>
  <si>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</si>
  <si>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</si>
  <si>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</si>
  <si>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</si>
  <si>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</si>
  <si>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</si>
  <si>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</si>
  <si>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</si>
  <si>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</si>
  <si>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</si>
  <si>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</si>
  <si>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</si>
  <si>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</si>
  <si>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</si>
  <si>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</si>
  <si>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</si>
  <si>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</si>
  <si>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</si>
  <si>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</si>
  <si>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</si>
  <si>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</si>
  <si>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</si>
  <si>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</si>
  <si>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</si>
  <si>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</si>
  <si>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</si>
  <si>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</si>
  <si>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</si>
  <si>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</si>
  <si>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</si>
  <si>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</si>
  <si>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</si>
  <si>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</si>
  <si>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</si>
  <si>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</si>
  <si>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</si>
  <si>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</si>
  <si>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</si>
  <si>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</si>
  <si>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</si>
  <si>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</si>
  <si>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</si>
  <si>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</si>
  <si>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</si>
  <si>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</si>
  <si>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</si>
  <si>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</si>
  <si>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</si>
  <si>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</si>
  <si>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</si>
  <si>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</si>
  <si>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</si>
  <si>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</si>
  <si>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</si>
  <si>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</si>
  <si>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</si>
  <si>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</si>
  <si>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</si>
  <si>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</si>
  <si>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</si>
  <si>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</si>
  <si>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</si>
  <si>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</si>
  <si>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</si>
  <si>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</si>
  <si>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</si>
  <si>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</si>
  <si>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</si>
  <si>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</si>
  <si>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</si>
  <si>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</si>
  <si>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</si>
  <si>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</si>
  <si>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</si>
  <si>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</si>
  <si>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</si>
  <si>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</si>
  <si>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</si>
  <si>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</si>
  <si>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</si>
  <si>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</si>
  <si>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</si>
  <si>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</si>
  <si>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</si>
  <si>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</si>
  <si>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</si>
  <si>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</si>
  <si>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</si>
  <si>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</si>
  <si>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</si>
  <si>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</si>
  <si>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</si>
  <si>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</si>
  <si>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</si>
  <si>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</si>
  <si>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</si>
  <si>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</si>
  <si>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</si>
  <si>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</si>
  <si>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</si>
  <si>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</si>
  <si>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</si>
  <si>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</si>
  <si>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</si>
  <si>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</si>
  <si>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</si>
  <si>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</si>
  <si>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</si>
  <si>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</si>
  <si>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</si>
  <si>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</si>
  <si>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</si>
  <si>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</si>
  <si>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</si>
  <si>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</si>
  <si>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</si>
  <si>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</si>
  <si>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</si>
  <si>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</si>
  <si>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</si>
  <si>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</si>
  <si>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</si>
  <si>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</si>
  <si>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</si>
  <si>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</si>
  <si>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</si>
  <si>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</si>
  <si>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</si>
  <si>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</si>
  <si>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</si>
  <si>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</si>
  <si>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</si>
  <si>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</si>
  <si>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</si>
  <si>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</si>
  <si>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</si>
  <si>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</si>
  <si>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</si>
  <si>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</si>
  <si>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</si>
  <si>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</si>
  <si>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</si>
  <si>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</si>
  <si>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</si>
  <si>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</si>
  <si>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</si>
  <si>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</si>
  <si>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</si>
  <si>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</si>
  <si>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</si>
  <si>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</si>
  <si>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</si>
  <si>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</si>
  <si>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</si>
  <si>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</si>
  <si>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</si>
  <si>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</si>
  <si>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</si>
  <si>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</si>
  <si>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</si>
  <si>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</si>
  <si>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</si>
  <si>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</si>
  <si>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</si>
  <si>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</si>
  <si>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</si>
  <si>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</si>
  <si>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</si>
  <si>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</si>
  <si>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</si>
  <si>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</si>
  <si>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</si>
  <si>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</si>
  <si>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</si>
  <si>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</si>
  <si>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</si>
  <si>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</si>
  <si>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</si>
  <si>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</si>
  <si>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</si>
  <si>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</si>
  <si>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</si>
  <si>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</si>
  <si>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</si>
  <si>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</si>
  <si>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</si>
  <si>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</si>
  <si>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</si>
  <si>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</si>
  <si>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</si>
  <si>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</si>
  <si>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</si>
  <si>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</si>
  <si>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</si>
  <si>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</si>
  <si>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</si>
  <si>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</si>
  <si>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</si>
  <si>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</si>
  <si>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</si>
  <si>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</si>
  <si>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</si>
  <si>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</si>
  <si>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</si>
  <si>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</si>
  <si>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</si>
  <si>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</si>
  <si>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</si>
  <si>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</si>
  <si>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</si>
  <si>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</si>
  <si>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</si>
  <si>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</si>
  <si>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</si>
  <si>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</si>
  <si>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</si>
  <si>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</si>
  <si>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</si>
  <si>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</si>
  <si>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</si>
  <si>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</si>
  <si>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</si>
  <si>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</si>
  <si>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</si>
  <si>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</si>
  <si>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</si>
  <si>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</si>
  <si>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</si>
  <si>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</si>
  <si>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</si>
  <si>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</si>
  <si>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</si>
  <si>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</si>
  <si>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</si>
  <si>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</si>
  <si>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</si>
  <si>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</si>
  <si>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</si>
  <si>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</si>
  <si>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</si>
  <si>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</si>
  <si>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</si>
  <si>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</si>
  <si>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</si>
  <si>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</si>
  <si>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</si>
  <si>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</si>
  <si>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</si>
  <si>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</si>
  <si>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</si>
  <si>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</si>
  <si>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</si>
  <si>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</si>
  <si>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</si>
  <si>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</si>
  <si>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</si>
  <si>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</si>
  <si>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</si>
  <si>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</si>
  <si>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</si>
  <si>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</si>
  <si>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</si>
  <si>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</si>
  <si>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</si>
  <si>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</si>
  <si>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</si>
  <si>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</si>
  <si>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</si>
  <si>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</si>
  <si>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</si>
  <si>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</si>
  <si>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</si>
  <si>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</si>
  <si>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</si>
  <si>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</si>
  <si>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</si>
  <si>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</si>
  <si>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</si>
  <si>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</si>
  <si>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</si>
  <si>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</si>
  <si>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</si>
  <si>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</si>
  <si>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</si>
  <si>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</si>
  <si>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</si>
  <si>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</si>
  <si>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</si>
  <si>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</si>
  <si>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</si>
  <si>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</si>
  <si>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</si>
  <si>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</si>
  <si>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</si>
  <si>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</si>
  <si>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</si>
  <si>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</si>
  <si>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</si>
  <si>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</si>
  <si>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</si>
  <si>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</si>
  <si>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</si>
  <si>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</si>
  <si>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</si>
  <si>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</si>
  <si>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</si>
  <si>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</si>
  <si>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</si>
  <si>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</si>
  <si>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</si>
  <si>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</si>
  <si>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</si>
  <si>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</si>
  <si>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</si>
  <si>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</si>
  <si>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</si>
  <si>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</si>
  <si>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</si>
  <si>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</si>
  <si>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</si>
  <si>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</si>
  <si>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</si>
  <si>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</si>
  <si>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</si>
  <si>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</si>
  <si>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</si>
  <si>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</si>
  <si>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</si>
  <si>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</si>
  <si>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</si>
  <si>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</si>
  <si>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</si>
  <si>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</si>
  <si>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</si>
  <si>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</si>
  <si>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</si>
  <si>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</si>
  <si>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</si>
  <si>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</si>
  <si>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</si>
  <si>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</si>
  <si>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</si>
  <si>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</si>
  <si>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</si>
  <si>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</si>
  <si>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</si>
  <si>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</si>
  <si>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</si>
  <si>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</si>
  <si>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</si>
  <si>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</si>
  <si>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</si>
  <si>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</si>
  <si>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</si>
  <si>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</si>
  <si>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</si>
  <si>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</si>
  <si>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</si>
  <si>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</si>
  <si>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</si>
  <si>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</si>
  <si>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</si>
  <si>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</si>
  <si>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</si>
  <si>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</si>
  <si>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</si>
  <si>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</si>
  <si>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</si>
  <si>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</si>
  <si>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</si>
  <si>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</si>
  <si>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</si>
  <si>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</si>
  <si>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</si>
  <si>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</si>
  <si>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</si>
  <si>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</si>
  <si>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</si>
  <si>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</si>
  <si>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</si>
  <si>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</si>
  <si>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</si>
  <si>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</si>
  <si>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</si>
  <si>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</si>
  <si>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</si>
  <si>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</si>
  <si>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</si>
  <si>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</si>
  <si>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</si>
  <si>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</si>
  <si>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</si>
  <si>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</si>
  <si>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</si>
  <si>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</si>
  <si>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</si>
  <si>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</si>
  <si>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</si>
  <si>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</si>
  <si>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</si>
  <si>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</si>
  <si>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</si>
  <si>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</si>
  <si>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</si>
  <si>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</si>
  <si>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</si>
  <si>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</si>
  <si>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</si>
  <si>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</si>
  <si>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</si>
  <si>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</si>
  <si>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</si>
  <si>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</si>
  <si>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</si>
  <si>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</si>
  <si>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</si>
  <si>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</si>
  <si>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</si>
  <si>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</si>
  <si>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</si>
  <si>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</si>
  <si>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</si>
  <si>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</si>
  <si>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</si>
  <si>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</si>
  <si>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</si>
  <si>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</si>
  <si>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</si>
  <si>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</si>
  <si>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</si>
  <si>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</si>
  <si>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</si>
  <si>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</si>
  <si>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</si>
  <si>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</si>
  <si>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</si>
  <si>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</si>
  <si>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</si>
  <si>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</si>
  <si>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</si>
  <si>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</si>
  <si>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</si>
  <si>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</si>
  <si>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</si>
  <si>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</si>
  <si>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</si>
  <si>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</si>
  <si>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</si>
  <si>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</si>
  <si>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</si>
  <si>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</si>
  <si>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</si>
  <si>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</si>
  <si>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</si>
  <si>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</si>
  <si>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</si>
  <si>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</si>
  <si>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</si>
  <si>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</si>
  <si>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</si>
  <si>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</si>
  <si>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</si>
  <si>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</si>
  <si>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</si>
  <si>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</si>
  <si>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</si>
  <si>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</si>
  <si>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</si>
  <si>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</si>
  <si>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</si>
  <si>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</si>
  <si>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</si>
  <si>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</si>
  <si>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</si>
  <si>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</si>
  <si>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</si>
  <si>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</si>
  <si>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</si>
  <si>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</si>
  <si>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</si>
  <si>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</si>
  <si>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</si>
  <si>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</si>
  <si>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</si>
  <si>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</si>
  <si>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</si>
  <si>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</si>
  <si>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</si>
  <si>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</si>
  <si>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</si>
  <si>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</si>
  <si>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</si>
  <si>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</si>
  <si>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</si>
  <si>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</si>
  <si>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</si>
  <si>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</si>
  <si>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</si>
  <si>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</si>
  <si>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</si>
  <si>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</si>
  <si>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</si>
  <si>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</si>
  <si>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</si>
  <si>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</si>
  <si>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</si>
  <si>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</si>
  <si>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</si>
  <si>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</si>
  <si>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</si>
  <si>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</si>
  <si>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</si>
  <si>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</si>
  <si>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</si>
  <si>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</si>
  <si>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</si>
  <si>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</si>
  <si>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</si>
  <si>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</si>
  <si>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</si>
  <si>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</si>
  <si>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</si>
  <si>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</si>
  <si>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</si>
  <si>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</si>
  <si>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</si>
  <si>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</si>
  <si>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</si>
  <si>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</si>
  <si>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</si>
  <si>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</si>
  <si>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</si>
  <si>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</si>
  <si>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</si>
  <si>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</si>
  <si>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</si>
  <si>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</si>
  <si>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</si>
  <si>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</si>
  <si>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</si>
  <si>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</si>
  <si>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</si>
  <si>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</si>
  <si>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</si>
  <si>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</si>
  <si>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</si>
  <si>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</si>
  <si>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</si>
  <si>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</si>
  <si>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</si>
  <si>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</si>
  <si>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</si>
  <si>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</si>
  <si>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</si>
  <si>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</si>
  <si>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</si>
  <si>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</si>
  <si>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</si>
  <si>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</si>
  <si>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</si>
  <si>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</si>
  <si>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</si>
  <si>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</si>
  <si>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</si>
  <si>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</si>
  <si>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</si>
  <si>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</si>
  <si>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</si>
  <si>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</si>
  <si>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</si>
  <si>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</si>
  <si>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</si>
  <si>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</si>
  <si>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</si>
  <si>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</si>
  <si>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</si>
  <si>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</si>
  <si>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</si>
  <si>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</si>
  <si>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</si>
  <si>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</si>
  <si>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</si>
  <si>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</si>
  <si>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</si>
  <si>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</si>
  <si>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</si>
  <si>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</si>
  <si>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</si>
  <si>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</si>
  <si>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</si>
  <si>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</si>
  <si>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</si>
  <si>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</si>
  <si>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</si>
  <si>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</si>
  <si>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</si>
  <si>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</si>
  <si>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</si>
  <si>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</si>
  <si>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</si>
  <si>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</si>
  <si>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</si>
  <si>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</si>
  <si>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</si>
  <si>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</si>
  <si>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</si>
  <si>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</si>
  <si>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</si>
  <si>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</si>
  <si>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</si>
  <si>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</si>
  <si>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</si>
  <si>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</si>
  <si>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</si>
  <si>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</si>
  <si>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</si>
  <si>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</si>
  <si>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</si>
  <si>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</si>
  <si>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</si>
  <si>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</si>
  <si>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</si>
  <si>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</si>
  <si>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</si>
  <si>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</si>
  <si>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</si>
  <si>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</si>
  <si>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</si>
  <si>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</si>
  <si>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</si>
  <si>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</si>
  <si>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</si>
  <si>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</si>
  <si>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</si>
  <si>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</si>
  <si>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</si>
  <si>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</si>
  <si>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</si>
  <si>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</si>
  <si>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</si>
  <si>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</si>
  <si>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</si>
  <si>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</si>
  <si>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</si>
  <si>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</si>
  <si>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</si>
  <si>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</si>
  <si>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</si>
  <si>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</si>
  <si>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</si>
  <si>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</si>
  <si>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</si>
  <si>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</si>
  <si>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</si>
  <si>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</si>
  <si>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</si>
  <si>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</si>
  <si>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</si>
  <si>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</si>
  <si>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</si>
  <si>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</si>
  <si>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</si>
  <si>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</si>
  <si>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</si>
  <si>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</si>
  <si>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</si>
  <si>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</si>
  <si>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</si>
  <si>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</si>
  <si>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</si>
  <si>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</si>
  <si>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</si>
  <si>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</si>
  <si>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</si>
  <si>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</si>
  <si>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</si>
  <si>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</si>
  <si>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</si>
  <si>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</si>
  <si>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</si>
  <si>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</si>
  <si>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</si>
  <si>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</si>
  <si>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</si>
  <si>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</si>
  <si>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</si>
  <si>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</si>
  <si>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</si>
  <si>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</si>
  <si>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</si>
  <si>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</si>
  <si>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</si>
  <si>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</si>
  <si>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</si>
  <si>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</si>
  <si>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</si>
  <si>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</si>
  <si>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</si>
  <si>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</si>
  <si>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</si>
  <si>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</si>
  <si>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</si>
  <si>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</si>
  <si>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</si>
  <si>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</si>
  <si>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</si>
  <si>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</si>
  <si>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</si>
  <si>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</si>
  <si>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</si>
  <si>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</si>
  <si>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</si>
  <si>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</si>
  <si>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</si>
  <si>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</si>
  <si>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</si>
  <si>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</si>
  <si>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</si>
  <si>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</si>
  <si>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</si>
  <si>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</si>
  <si>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</si>
  <si>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</si>
  <si>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</si>
  <si>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</si>
  <si>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</si>
  <si>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</si>
  <si>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</si>
  <si>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</si>
  <si>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</si>
  <si>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</si>
  <si>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</si>
  <si>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</si>
  <si>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</si>
  <si>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</si>
  <si>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</si>
  <si>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</si>
  <si>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</si>
  <si>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</si>
  <si>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</si>
  <si>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</si>
  <si>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</si>
  <si>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</si>
  <si>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</si>
  <si>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</si>
  <si>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</si>
  <si>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</si>
  <si>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</si>
  <si>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</si>
  <si>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</si>
  <si>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</si>
  <si>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</si>
  <si>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</si>
  <si>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</si>
  <si>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</si>
  <si>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</si>
  <si>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</si>
  <si>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</si>
  <si>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</si>
  <si>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</si>
  <si>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</si>
  <si>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</si>
  <si>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</si>
  <si>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</si>
  <si>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</si>
  <si>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</si>
  <si>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</si>
  <si>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</si>
  <si>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</si>
  <si>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</si>
  <si>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</si>
  <si>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</si>
  <si>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</si>
  <si>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</si>
  <si>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</si>
  <si>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</si>
  <si>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</si>
  <si>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</si>
  <si>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</si>
  <si>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</si>
  <si>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</si>
  <si>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</si>
  <si>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</si>
  <si>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</si>
  <si>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</si>
  <si>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</si>
  <si>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</si>
  <si>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</si>
  <si>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</si>
  <si>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</si>
  <si>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</si>
  <si>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</si>
  <si>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</si>
  <si>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</si>
  <si>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</si>
  <si>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</si>
  <si>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</si>
  <si>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</si>
  <si>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</si>
  <si>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</si>
  <si>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</si>
  <si>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</si>
  <si>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</si>
  <si>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</si>
  <si>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</si>
  <si>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</si>
  <si>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</si>
  <si>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</si>
  <si>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</si>
  <si>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</si>
  <si>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</si>
  <si>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</si>
  <si>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</si>
  <si>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</si>
  <si>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</si>
  <si>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</si>
  <si>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</si>
  <si>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</si>
  <si>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</si>
  <si>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</si>
  <si>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</si>
  <si>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</si>
  <si>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</si>
  <si>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</si>
  <si>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</si>
  <si>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</si>
  <si>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</si>
  <si>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</si>
  <si>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</si>
  <si>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</si>
  <si>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</si>
  <si>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</si>
  <si>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</si>
  <si>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</si>
  <si>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</si>
  <si>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</si>
  <si>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</si>
  <si>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</si>
  <si>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</si>
  <si>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</si>
  <si>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</si>
  <si>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</si>
  <si>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</si>
  <si>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</si>
  <si>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</si>
  <si>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</si>
  <si>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</si>
  <si>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</si>
  <si>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</si>
  <si>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</si>
  <si>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</si>
  <si>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</si>
  <si>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</si>
  <si>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</si>
  <si>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</si>
  <si>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</si>
  <si>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</si>
  <si>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</si>
  <si>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</si>
  <si>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</si>
  <si>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</si>
  <si>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</si>
  <si>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</si>
  <si>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</si>
  <si>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</si>
  <si>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</si>
  <si>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</si>
  <si>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</si>
  <si>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</si>
  <si>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</si>
  <si>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</si>
  <si>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</si>
  <si>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</si>
  <si>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</si>
  <si>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</si>
  <si>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</si>
  <si>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</si>
  <si>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</si>
  <si>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</si>
  <si>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</si>
  <si>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</si>
  <si>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</si>
  <si>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</si>
  <si>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</si>
  <si>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</si>
  <si>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</si>
  <si>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</si>
  <si>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</si>
  <si>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</si>
  <si>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</si>
  <si>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</si>
  <si>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</si>
  <si>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</si>
  <si>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</si>
  <si>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</si>
  <si>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</si>
  <si>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</si>
  <si>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</si>
  <si>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</si>
  <si>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</si>
  <si>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</si>
  <si>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</si>
  <si>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</si>
  <si>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</si>
  <si>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</si>
  <si>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</si>
  <si>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</si>
  <si>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</si>
  <si>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</si>
  <si>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</si>
  <si>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</si>
  <si>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</si>
  <si>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</si>
  <si>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</si>
  <si>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</si>
  <si>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</si>
  <si>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</si>
  <si>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</si>
  <si>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</si>
  <si>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</si>
  <si>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</si>
  <si>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</si>
  <si>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</si>
  <si>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</si>
  <si>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</si>
  <si>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</si>
  <si>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</si>
  <si>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</si>
  <si>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</si>
  <si>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</si>
  <si>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</si>
  <si>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</si>
  <si>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</si>
  <si>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</si>
  <si>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</si>
  <si>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</si>
  <si>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</si>
  <si>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</si>
  <si>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</si>
  <si>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</si>
  <si>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</si>
  <si>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</si>
  <si>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</si>
  <si>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</si>
  <si>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</si>
  <si>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</si>
  <si>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</si>
  <si>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</si>
  <si>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</si>
  <si>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</si>
  <si>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</si>
  <si>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</si>
  <si>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</si>
  <si>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</si>
  <si>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</si>
  <si>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</si>
  <si>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</si>
  <si>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</si>
  <si>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</si>
  <si>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</si>
  <si>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</si>
  <si>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</si>
  <si>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</si>
  <si>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</si>
  <si>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</si>
  <si>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</si>
  <si>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</si>
  <si>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</si>
  <si>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</si>
  <si>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</si>
  <si>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</si>
  <si>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</si>
  <si>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</si>
  <si>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</si>
  <si>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</si>
  <si>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</si>
  <si>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</si>
  <si>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</si>
  <si>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</si>
  <si>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</si>
  <si>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</si>
  <si>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</si>
  <si>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</si>
  <si>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</si>
  <si>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</si>
  <si>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</si>
  <si>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</si>
  <si>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</si>
  <si>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</si>
  <si>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</si>
  <si>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</si>
  <si>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</si>
  <si>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</si>
  <si>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</si>
  <si>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</si>
  <si>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</si>
  <si>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</si>
  <si>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</si>
  <si>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</si>
  <si>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</si>
  <si>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</si>
  <si>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</si>
  <si>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</si>
  <si>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</si>
  <si>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</si>
  <si>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</si>
  <si>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</si>
  <si>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</si>
  <si>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</si>
  <si>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</si>
  <si>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</si>
  <si>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</si>
  <si>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</si>
  <si>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</si>
  <si>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</si>
  <si>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</si>
  <si>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</si>
  <si>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</si>
  <si>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</si>
  <si>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</si>
  <si>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</si>
  <si>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</si>
  <si>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</si>
  <si>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</si>
  <si>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</si>
  <si>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</si>
  <si>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</si>
  <si>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</si>
  <si>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</si>
  <si>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</si>
  <si>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</si>
  <si>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</si>
  <si>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</si>
  <si>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</si>
  <si>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</si>
  <si>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</si>
  <si>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</si>
  <si>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</si>
  <si>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</si>
  <si>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</si>
  <si>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</si>
  <si>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</si>
  <si>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</si>
  <si>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</si>
  <si>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</si>
  <si>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</si>
  <si>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</si>
  <si>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</si>
  <si>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</si>
  <si>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</si>
  <si>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</si>
  <si>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</si>
  <si>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</si>
  <si>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</si>
  <si>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</si>
  <si>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</si>
  <si>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</si>
  <si>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</si>
  <si>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</si>
  <si>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</si>
  <si>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</si>
  <si>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</si>
  <si>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</si>
  <si>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</si>
  <si>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</si>
  <si>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</si>
  <si>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</si>
  <si>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</si>
  <si>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</si>
  <si>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</si>
  <si>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</si>
  <si>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</si>
  <si>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</si>
  <si>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</si>
  <si>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</si>
  <si>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</si>
  <si>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</si>
  <si>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</si>
  <si>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</si>
  <si>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</si>
  <si>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</si>
  <si>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</si>
  <si>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</si>
  <si>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</si>
  <si>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</si>
  <si>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</si>
  <si>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</si>
  <si>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</si>
  <si>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</si>
  <si>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</si>
  <si>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</si>
  <si>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</si>
  <si>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</si>
  <si>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</si>
  <si>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</si>
  <si>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</si>
  <si>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</si>
  <si>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</si>
  <si>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</si>
  <si>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</si>
  <si>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</si>
  <si>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</si>
  <si>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</si>
  <si>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</si>
  <si>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</si>
  <si>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</si>
  <si>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</si>
  <si>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</si>
  <si>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</si>
  <si>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</si>
  <si>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</si>
  <si>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</si>
  <si>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</si>
  <si>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</si>
  <si>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</si>
  <si>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</si>
  <si>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</si>
  <si>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</si>
  <si>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</si>
  <si>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</si>
  <si>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</si>
  <si>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</si>
  <si>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</si>
  <si>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</si>
  <si>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</si>
  <si>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</si>
  <si>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</si>
  <si>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</si>
  <si>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</si>
  <si>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</si>
  <si>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</si>
  <si>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</si>
  <si>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</si>
  <si>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</si>
  <si>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</si>
  <si>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</si>
  <si>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</si>
  <si>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</si>
  <si>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</si>
  <si>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</si>
  <si>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</si>
  <si>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</si>
  <si>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</si>
  <si>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</si>
  <si>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</si>
  <si>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</si>
  <si>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</si>
  <si>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</si>
  <si>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</si>
  <si>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</si>
  <si>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</si>
  <si>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</si>
  <si>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</si>
  <si>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</si>
  <si>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</si>
  <si>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</si>
  <si>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</si>
  <si>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</si>
  <si>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</si>
  <si>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</si>
  <si>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</si>
  <si>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</si>
  <si>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</si>
  <si>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</si>
  <si>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</si>
  <si>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</si>
  <si>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</si>
  <si>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</si>
  <si>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</si>
  <si>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</si>
  <si>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</si>
  <si>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</si>
  <si>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</si>
  <si>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</si>
  <si>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</si>
  <si>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</si>
  <si>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</si>
  <si>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</si>
  <si>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</si>
  <si>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</si>
  <si>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</si>
  <si>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</si>
  <si>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</si>
  <si>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</si>
  <si>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</si>
  <si>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</si>
  <si>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</si>
  <si>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</si>
  <si>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</si>
  <si>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</si>
  <si>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</si>
  <si>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</si>
  <si>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</si>
  <si>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</si>
  <si>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</si>
  <si>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</si>
  <si>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</si>
  <si>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</si>
  <si>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</si>
  <si>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</si>
  <si>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</si>
  <si>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</si>
  <si>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</si>
  <si>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</si>
  <si>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</si>
  <si>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</si>
  <si>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</si>
  <si>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</si>
  <si>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</si>
  <si>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</si>
  <si>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</si>
  <si>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</si>
  <si>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</si>
  <si>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</si>
  <si>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</si>
  <si>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</si>
  <si>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</si>
  <si>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</si>
  <si>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</si>
  <si>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</si>
  <si>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</si>
  <si>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</si>
  <si>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</si>
  <si>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</si>
  <si>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</si>
  <si>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</si>
  <si>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</si>
  <si>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</si>
  <si>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</si>
  <si>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</si>
  <si>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</si>
  <si>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</si>
  <si>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</si>
  <si>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</si>
  <si>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</si>
  <si>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</si>
  <si>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</si>
  <si>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</si>
  <si>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</si>
  <si>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</si>
  <si>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</si>
  <si>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</si>
  <si>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</si>
  <si>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</si>
  <si>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</si>
  <si>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</si>
  <si>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</si>
  <si>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</si>
  <si>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</si>
  <si>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</si>
  <si>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</si>
  <si>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</si>
  <si>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</si>
  <si>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</si>
  <si>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</si>
  <si>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</si>
  <si>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</si>
  <si>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</si>
  <si>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</si>
  <si>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</si>
  <si>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</si>
  <si>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</si>
  <si>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</si>
  <si>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</si>
  <si>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</si>
  <si>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</si>
  <si>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</si>
  <si>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</si>
  <si>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</si>
  <si>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</si>
  <si>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</si>
  <si>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</si>
  <si>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</si>
  <si>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</si>
  <si>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</si>
  <si>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</si>
  <si>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</si>
  <si>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</si>
  <si>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</si>
  <si>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</si>
  <si>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</si>
  <si>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</si>
  <si>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</si>
  <si>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</si>
  <si>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</si>
  <si>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</si>
  <si>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</si>
  <si>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</si>
  <si>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</si>
  <si>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</si>
  <si>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</si>
  <si>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</si>
  <si>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</si>
  <si>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</si>
  <si>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</si>
  <si>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</si>
  <si>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</si>
  <si>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</si>
  <si>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</si>
  <si>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</si>
  <si>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</si>
  <si>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</si>
  <si>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</si>
  <si>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</si>
  <si>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</si>
  <si>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</si>
  <si>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</si>
  <si>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</si>
  <si>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</si>
  <si>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</si>
  <si>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</si>
  <si>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</si>
  <si>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</si>
  <si>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</si>
  <si>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</si>
  <si>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</si>
  <si>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</si>
  <si>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</si>
  <si>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</si>
  <si>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</si>
  <si>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</si>
  <si>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</si>
  <si>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</si>
  <si>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</si>
  <si>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</si>
  <si>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</si>
  <si>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</si>
  <si>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</si>
  <si>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</si>
  <si>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</si>
  <si>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</si>
  <si>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</si>
  <si>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</si>
  <si>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</si>
  <si>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</si>
  <si>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</si>
  <si>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</si>
  <si>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</si>
  <si>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</si>
  <si>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</si>
  <si>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</si>
  <si>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</si>
  <si>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</si>
  <si>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</si>
  <si>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</si>
  <si>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</si>
  <si>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</si>
  <si>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</si>
  <si>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</si>
  <si>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</si>
  <si>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</si>
  <si>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</si>
  <si>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</si>
  <si>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</si>
  <si>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</si>
  <si>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</si>
  <si>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</si>
  <si>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</si>
  <si>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</si>
  <si>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</si>
  <si>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</si>
  <si>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</si>
  <si>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</si>
  <si>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</si>
  <si>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</si>
  <si>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</si>
  <si>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</si>
  <si>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</si>
  <si>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</si>
  <si>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</si>
  <si>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</si>
  <si>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</si>
  <si>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</si>
  <si>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</si>
  <si>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</si>
  <si>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</si>
  <si>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</si>
  <si>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</si>
  <si>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</si>
  <si>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</si>
  <si>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</si>
  <si>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</si>
  <si>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</si>
  <si>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</si>
  <si>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</si>
  <si>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</si>
  <si>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</si>
  <si>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</si>
  <si>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</si>
  <si>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</si>
  <si>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</si>
  <si>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</si>
  <si>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</si>
  <si>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</si>
  <si>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</si>
  <si>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</si>
  <si>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</si>
  <si>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</si>
  <si>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</si>
  <si>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</si>
  <si>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</si>
  <si>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</si>
  <si>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</si>
  <si>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</si>
  <si>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</si>
  <si>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</si>
  <si>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</si>
  <si>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</si>
  <si>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</si>
  <si>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</si>
  <si>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</si>
  <si>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</si>
  <si>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</si>
  <si>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</si>
  <si>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</si>
  <si>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</si>
  <si>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</si>
  <si>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</si>
  <si>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</si>
  <si>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</si>
  <si>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</si>
  <si>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</si>
  <si>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</si>
  <si>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</si>
  <si>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</si>
  <si>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</si>
  <si>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</si>
  <si>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</si>
  <si>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</si>
  <si>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</si>
  <si>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</si>
  <si>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</si>
  <si>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</si>
  <si>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</si>
  <si>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</si>
  <si>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</si>
  <si>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</si>
  <si>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</si>
  <si>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</si>
  <si>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</si>
  <si>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</si>
  <si>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</si>
  <si>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</si>
  <si>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</si>
  <si>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</si>
  <si>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</si>
  <si>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</si>
  <si>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</si>
  <si>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</si>
  <si>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</si>
  <si>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</si>
  <si>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</si>
  <si>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</si>
  <si>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</si>
  <si>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</si>
  <si>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</si>
  <si>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</si>
  <si>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</si>
  <si>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</si>
  <si>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</si>
  <si>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</si>
  <si>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</si>
  <si>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</si>
  <si>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</si>
  <si>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</si>
  <si>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</si>
  <si>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</si>
  <si>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</si>
  <si>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</si>
  <si>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</si>
  <si>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</si>
  <si>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</si>
  <si>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</si>
  <si>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</si>
  <si>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</si>
  <si>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</si>
  <si>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</si>
  <si>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</si>
  <si>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</si>
  <si>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</si>
  <si>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</si>
  <si>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</si>
  <si>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</si>
  <si>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</si>
  <si>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</si>
  <si>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</si>
  <si>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</si>
  <si>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</si>
  <si>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</si>
  <si>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</si>
  <si>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</si>
  <si>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</si>
  <si>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</si>
  <si>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</si>
  <si>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</si>
  <si>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</si>
  <si>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</si>
  <si>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</si>
  <si>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</si>
  <si>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</si>
  <si>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</si>
  <si>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</si>
  <si>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</si>
  <si>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</si>
  <si>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</si>
  <si>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</si>
  <si>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</si>
  <si>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</si>
  <si>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</si>
  <si>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</si>
  <si>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</si>
  <si>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</si>
  <si>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</si>
  <si>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</si>
  <si>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</si>
  <si>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</si>
  <si>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</si>
  <si>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</si>
  <si>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</si>
  <si>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</si>
  <si>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</si>
  <si>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</si>
  <si>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</si>
  <si>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</si>
  <si>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</si>
  <si>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</si>
  <si>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</si>
  <si>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</si>
  <si>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</si>
  <si>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</si>
  <si>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</si>
  <si>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</si>
  <si>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</si>
  <si>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</si>
  <si>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</si>
  <si>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</si>
  <si>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</si>
  <si>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</si>
  <si>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</si>
  <si>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</si>
  <si>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</si>
  <si>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</si>
  <si>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</si>
  <si>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</si>
  <si>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</si>
  <si>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</si>
  <si>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</si>
  <si>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</si>
  <si>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</si>
  <si>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</si>
  <si>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</si>
  <si>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</si>
  <si>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</si>
  <si>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</si>
  <si>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</si>
  <si>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</si>
  <si>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</si>
  <si>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</si>
  <si>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</si>
  <si>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</si>
  <si>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</si>
  <si>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</si>
  <si>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</si>
  <si>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</si>
  <si>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</si>
  <si>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</si>
  <si>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</si>
  <si>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</si>
  <si>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</si>
  <si>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</si>
  <si>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</si>
  <si>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</si>
  <si>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</si>
  <si>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</si>
  <si>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</si>
  <si>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</si>
  <si>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</si>
  <si>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</si>
  <si>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</si>
  <si>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</si>
  <si>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</si>
  <si>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</si>
  <si>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</si>
  <si>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</si>
  <si>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</si>
  <si>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</si>
  <si>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</si>
  <si>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</si>
  <si>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</si>
  <si>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</si>
  <si>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</si>
  <si>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</si>
  <si>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</si>
  <si>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</si>
  <si>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</si>
  <si>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</si>
  <si>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</si>
  <si>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</si>
  <si>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</si>
  <si>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</si>
  <si>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</si>
  <si>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</si>
  <si>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</si>
  <si>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</si>
  <si>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</si>
  <si>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</si>
  <si>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</si>
  <si>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</si>
  <si>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</si>
  <si>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</si>
  <si>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</si>
  <si>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</si>
  <si>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</si>
  <si>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</si>
  <si>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</si>
  <si>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</si>
  <si>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</si>
  <si>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</si>
  <si>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</si>
  <si>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</si>
  <si>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</si>
  <si>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</si>
  <si>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</si>
  <si>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</si>
  <si>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</si>
  <si>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</si>
  <si>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</si>
  <si>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</si>
  <si>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</si>
  <si>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</si>
  <si>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</si>
  <si>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</si>
  <si>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</si>
  <si>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</si>
  <si>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</si>
  <si>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</si>
  <si>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</si>
  <si>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</si>
  <si>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</si>
  <si>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</si>
  <si>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</si>
  <si>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</si>
  <si>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</si>
  <si>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</si>
  <si>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</si>
  <si>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</si>
  <si>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</si>
  <si>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</si>
  <si>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</si>
  <si>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</si>
  <si>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</si>
  <si>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</si>
  <si>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</si>
  <si>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</si>
  <si>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</si>
  <si>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</si>
  <si>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</si>
  <si>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</si>
  <si>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</si>
  <si>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</si>
  <si>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</si>
  <si>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</si>
  <si>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</si>
  <si>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</si>
  <si>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</si>
  <si>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</si>
  <si>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</si>
  <si>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</si>
  <si>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</si>
  <si>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</si>
  <si>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</si>
  <si>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</si>
  <si>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</si>
  <si>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</si>
  <si>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</si>
  <si>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</si>
  <si>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</si>
  <si>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</si>
  <si>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</si>
  <si>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</si>
  <si>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</si>
  <si>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</si>
  <si>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</si>
  <si>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</si>
  <si>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</si>
  <si>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</si>
  <si>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</si>
  <si>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</si>
  <si>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</si>
  <si>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</si>
  <si>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</si>
  <si>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</si>
  <si>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</si>
  <si>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</si>
  <si>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</si>
  <si>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</si>
  <si>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</si>
  <si>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</si>
  <si>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</si>
  <si>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</si>
  <si>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</si>
  <si>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</si>
  <si>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</si>
  <si>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</si>
  <si>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</si>
  <si>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</si>
  <si>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</si>
  <si>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</si>
  <si>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</si>
  <si>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</si>
  <si>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</si>
  <si>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</si>
  <si>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</si>
  <si>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</si>
  <si>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</si>
  <si>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</si>
  <si>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</si>
  <si>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</si>
  <si>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</si>
  <si>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</si>
  <si>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</si>
  <si>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</si>
  <si>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</si>
  <si>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</si>
  <si>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</si>
  <si>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</si>
  <si>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</si>
  <si>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</si>
  <si>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</si>
  <si>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</si>
  <si>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</si>
  <si>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</si>
  <si>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</si>
  <si>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</si>
  <si>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</si>
  <si>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</si>
  <si>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</si>
  <si>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</si>
  <si>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</si>
  <si>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</si>
  <si>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</si>
  <si>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</si>
  <si>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</si>
  <si>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</si>
  <si>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</si>
  <si>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</si>
  <si>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</si>
  <si>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</si>
  <si>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</si>
  <si>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</si>
  <si>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</si>
  <si>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</si>
  <si>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</si>
  <si>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</si>
  <si>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</si>
  <si>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</si>
  <si>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</si>
  <si>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</si>
  <si>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</si>
  <si>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</si>
  <si>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</si>
  <si>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</si>
  <si>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</si>
  <si>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</si>
  <si>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</si>
  <si>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</si>
  <si>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</si>
  <si>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</si>
  <si>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</si>
  <si>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</si>
  <si>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</si>
  <si>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</si>
  <si>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</si>
  <si>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</si>
  <si>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</si>
  <si>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</si>
  <si>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</si>
  <si>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</si>
  <si>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</si>
  <si>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</si>
  <si>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</si>
  <si>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</si>
  <si>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</si>
  <si>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</si>
  <si>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</si>
  <si>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</si>
  <si>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</si>
  <si>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</si>
  <si>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</si>
  <si>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</si>
  <si>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</si>
  <si>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</si>
  <si>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</si>
  <si>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</si>
  <si>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</si>
  <si>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</si>
  <si>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</si>
  <si>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</si>
  <si>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</si>
  <si>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</si>
  <si>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</si>
  <si>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</si>
  <si>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</si>
  <si>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</si>
  <si>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</si>
  <si>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</si>
  <si>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</si>
  <si>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</si>
  <si>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</si>
  <si>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</si>
  <si>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</si>
  <si>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</si>
  <si>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</si>
  <si>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</si>
  <si>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</si>
  <si>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</si>
  <si>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</si>
  <si>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</si>
  <si>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</si>
  <si>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</si>
  <si>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</si>
  <si>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</si>
  <si>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</si>
  <si>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</si>
  <si>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</si>
  <si>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</si>
  <si>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</si>
  <si>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</si>
  <si>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</si>
  <si>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</si>
  <si>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</si>
  <si>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</si>
  <si>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</si>
  <si>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</si>
  <si>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</si>
  <si>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</si>
  <si>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</si>
  <si>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</si>
  <si>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</si>
  <si>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</si>
  <si>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</si>
  <si>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</si>
  <si>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</si>
  <si>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</si>
  <si>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</si>
  <si>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</si>
  <si>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</si>
  <si>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</si>
  <si>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</si>
  <si>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</si>
  <si>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</si>
  <si>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</si>
  <si>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</si>
  <si>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</si>
  <si>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</si>
  <si>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</si>
  <si>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</si>
  <si>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</si>
  <si>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</si>
  <si>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</si>
  <si>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</si>
  <si>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</si>
  <si>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</si>
  <si>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</si>
  <si>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</si>
  <si>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</si>
  <si>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</si>
  <si>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</si>
  <si>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</si>
  <si>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</si>
  <si>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</si>
  <si>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</si>
  <si>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</si>
  <si>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</si>
  <si>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</si>
  <si>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</si>
  <si>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</si>
  <si>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</si>
  <si>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</si>
  <si>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</si>
  <si>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</si>
  <si>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</si>
  <si>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</si>
  <si>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</si>
  <si>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</si>
  <si>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</si>
  <si>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</si>
  <si>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</si>
  <si>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</si>
  <si>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</si>
  <si>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</si>
  <si>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</si>
  <si>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</si>
  <si>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</si>
  <si>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</si>
  <si>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</si>
  <si>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</si>
  <si>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</si>
  <si>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</si>
  <si>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</si>
  <si>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</si>
  <si>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</si>
  <si>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</si>
  <si>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</si>
  <si>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</si>
  <si>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</si>
  <si>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</si>
  <si>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</si>
  <si>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</si>
  <si>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</si>
  <si>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</si>
  <si>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</si>
  <si>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</si>
  <si>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</si>
  <si>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</si>
  <si>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</si>
  <si>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</si>
  <si>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</si>
  <si>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</si>
  <si>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</si>
  <si>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</si>
  <si>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</si>
  <si>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</si>
  <si>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</si>
  <si>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</si>
  <si>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</si>
  <si>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</si>
  <si>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</si>
  <si>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</si>
  <si>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</si>
  <si>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</si>
  <si>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</si>
  <si>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</si>
  <si>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</si>
  <si>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</si>
  <si>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</si>
  <si>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</si>
  <si>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</si>
  <si>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</si>
  <si>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</si>
  <si>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</si>
  <si>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</si>
  <si>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</si>
  <si>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</si>
  <si>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</si>
  <si>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</si>
  <si>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</si>
  <si>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</si>
  <si>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</si>
  <si>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</si>
  <si>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</si>
  <si>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</si>
  <si>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</si>
  <si>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</si>
  <si>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</si>
  <si>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</si>
  <si>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</si>
  <si>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</si>
  <si>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</si>
  <si>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</si>
  <si>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</si>
  <si>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</si>
  <si>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</si>
  <si>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</si>
  <si>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</si>
  <si>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</si>
  <si>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</si>
  <si>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</si>
  <si>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</si>
  <si>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</si>
  <si>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</si>
  <si>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</si>
  <si>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</si>
  <si>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</si>
  <si>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</si>
  <si>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</si>
  <si>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</si>
  <si>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</si>
  <si>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</si>
  <si>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</si>
  <si>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</si>
  <si>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</si>
  <si>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</si>
  <si>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</si>
  <si>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</si>
  <si>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</si>
  <si>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</si>
  <si>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</si>
  <si>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</si>
  <si>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</si>
  <si>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</si>
  <si>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</si>
  <si>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</si>
  <si>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</si>
  <si>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</si>
  <si>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</si>
  <si>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</si>
  <si>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</si>
  <si>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</si>
  <si>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</si>
  <si>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</si>
  <si>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</si>
  <si>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</si>
  <si>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</si>
  <si>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</si>
  <si>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</si>
  <si>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</si>
  <si>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</si>
  <si>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</si>
  <si>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</si>
  <si>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</si>
  <si>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</si>
  <si>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</si>
  <si>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</si>
  <si>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</si>
  <si>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</si>
  <si>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</si>
  <si>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</si>
  <si>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</si>
  <si>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</si>
  <si>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</si>
  <si>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</si>
  <si>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</si>
  <si>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</si>
  <si>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</si>
  <si>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</si>
  <si>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</si>
  <si>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</si>
  <si>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</si>
  <si>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</si>
  <si>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</si>
  <si>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</si>
  <si>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</si>
  <si>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</si>
  <si>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</si>
  <si>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</si>
  <si>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</si>
  <si>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</si>
  <si>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</si>
  <si>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</si>
  <si>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</si>
  <si>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</si>
  <si>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</si>
  <si>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</si>
  <si>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</si>
  <si>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</si>
  <si>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</si>
  <si>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</si>
  <si>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</si>
  <si>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</si>
  <si>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</si>
  <si>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</si>
  <si>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</si>
  <si>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</si>
  <si>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</si>
  <si>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</si>
  <si>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</si>
  <si>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</si>
  <si>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</si>
  <si>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</si>
  <si>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</si>
  <si>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</si>
  <si>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</si>
  <si>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</si>
  <si>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</si>
  <si>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</si>
  <si>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</si>
  <si>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</si>
  <si>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</si>
  <si>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</si>
  <si>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</si>
  <si>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</si>
  <si>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</si>
  <si>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</si>
  <si>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</si>
  <si>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</si>
  <si>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</si>
  <si>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</si>
  <si>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</si>
  <si>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</si>
  <si>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</si>
  <si>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</si>
  <si>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</si>
  <si>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</si>
  <si>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</si>
  <si>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</si>
  <si>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</si>
  <si>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</si>
  <si>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</si>
  <si>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</si>
  <si>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</si>
  <si>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</si>
  <si>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</si>
  <si>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</si>
  <si>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</si>
  <si>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</si>
  <si>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</si>
  <si>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</si>
  <si>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</si>
  <si>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</si>
  <si>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</si>
  <si>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</si>
  <si>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</si>
  <si>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</si>
  <si>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</si>
  <si>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</si>
  <si>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</si>
  <si>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</si>
  <si>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</si>
  <si>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</si>
  <si>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</si>
  <si>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</si>
  <si>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</si>
  <si>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</si>
  <si>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</si>
  <si>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</si>
  <si>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</si>
  <si>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</si>
  <si>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</si>
  <si>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</si>
  <si>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</si>
  <si>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</si>
  <si>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</si>
  <si>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</si>
  <si>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</si>
  <si>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</si>
  <si>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</si>
  <si>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</si>
  <si>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</si>
  <si>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</si>
  <si>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</si>
  <si>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</si>
  <si>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</si>
  <si>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</si>
  <si>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</si>
  <si>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</si>
  <si>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</si>
  <si>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</si>
  <si>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</si>
  <si>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</si>
  <si>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</si>
  <si>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</si>
  <si>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</si>
  <si>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</si>
  <si>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</si>
  <si>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</si>
  <si>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</si>
  <si>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</si>
  <si>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</si>
  <si>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</si>
  <si>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</si>
  <si>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</si>
  <si>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</si>
  <si>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</si>
  <si>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</si>
  <si>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</si>
  <si>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</si>
  <si>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</si>
  <si>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</si>
  <si>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</si>
  <si>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</si>
  <si>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</si>
  <si>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</si>
  <si>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</si>
  <si>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</si>
  <si>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</si>
  <si>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</si>
  <si>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</si>
  <si>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</si>
  <si>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</si>
  <si>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</si>
  <si>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</si>
  <si>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</si>
  <si>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</si>
  <si>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</si>
  <si>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</si>
  <si>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</si>
  <si>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</si>
  <si>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</si>
  <si>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</si>
  <si>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</si>
  <si>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</si>
  <si>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</si>
  <si>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</si>
  <si>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</si>
  <si>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</si>
  <si>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</si>
  <si>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</si>
  <si>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</si>
  <si>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</si>
  <si>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</si>
  <si>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</si>
  <si>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</si>
  <si>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</si>
  <si>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</si>
  <si>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</si>
  <si>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</si>
  <si>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</si>
  <si>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</si>
  <si>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</si>
  <si>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</si>
  <si>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</si>
  <si>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</si>
  <si>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</si>
  <si>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</si>
  <si>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</si>
  <si>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</si>
  <si>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</si>
  <si>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</si>
  <si>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</si>
  <si>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</si>
  <si>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</si>
  <si>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</si>
  <si>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</si>
  <si>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</si>
  <si>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</si>
  <si>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</si>
  <si>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</si>
  <si>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</si>
  <si>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</si>
  <si>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</si>
  <si>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</si>
  <si>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</si>
  <si>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</si>
  <si>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</si>
  <si>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</si>
  <si>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</si>
  <si>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</si>
  <si>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</si>
  <si>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</si>
  <si>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</si>
  <si>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</si>
  <si>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</si>
  <si>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</si>
  <si>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</si>
  <si>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</si>
  <si>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</si>
  <si>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</si>
  <si>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</si>
  <si>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</si>
  <si>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</si>
  <si>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</si>
  <si>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</si>
  <si>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</si>
  <si>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</si>
  <si>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</si>
  <si>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</si>
  <si>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</si>
  <si>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</si>
  <si>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</si>
  <si>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</si>
  <si>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</si>
  <si>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</si>
  <si>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</si>
  <si>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</si>
  <si>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</si>
  <si>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</si>
  <si>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</si>
  <si>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</si>
  <si>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</si>
  <si>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</si>
  <si>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</si>
  <si>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</si>
  <si>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</si>
  <si>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</si>
  <si>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</si>
  <si>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</si>
  <si>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</si>
  <si>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</si>
  <si>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</si>
  <si>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</si>
  <si>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</si>
  <si>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</si>
  <si>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</si>
  <si>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</si>
  <si>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</si>
  <si>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</si>
  <si>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</si>
  <si>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</si>
  <si>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</si>
  <si>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</si>
  <si>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</si>
  <si>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</si>
  <si>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</si>
  <si>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</si>
  <si>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</si>
  <si>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</si>
  <si>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</si>
  <si>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</si>
  <si>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</si>
  <si>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</si>
  <si>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</si>
  <si>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</si>
  <si>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</si>
  <si>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</si>
  <si>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</si>
  <si>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</si>
  <si>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</si>
  <si>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</si>
  <si>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</si>
  <si>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</si>
  <si>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</si>
  <si>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</si>
  <si>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</si>
  <si>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</si>
  <si>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</si>
  <si>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</si>
  <si>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</si>
  <si>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</si>
  <si>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</si>
  <si>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</si>
  <si>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</si>
  <si>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</si>
  <si>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</si>
  <si>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</si>
  <si>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</si>
  <si>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</si>
  <si>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</si>
  <si>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</si>
  <si>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</si>
  <si>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</si>
  <si>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</si>
  <si>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</si>
  <si>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</si>
  <si>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</si>
  <si>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</si>
  <si>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</si>
  <si>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</si>
  <si>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</si>
  <si>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</si>
  <si>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</si>
  <si>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</si>
  <si>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</si>
  <si>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</si>
  <si>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</si>
  <si>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</si>
  <si>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</si>
  <si>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</si>
  <si>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</si>
  <si>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</si>
  <si>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</si>
  <si>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</si>
  <si>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</si>
  <si>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</si>
  <si>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</si>
  <si>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</si>
  <si>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</si>
  <si>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</si>
  <si>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</si>
  <si>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</si>
  <si>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</si>
  <si>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</si>
  <si>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</si>
  <si>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</si>
  <si>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</si>
  <si>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</si>
  <si>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</si>
  <si>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</si>
  <si>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</si>
  <si>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</si>
  <si>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</si>
  <si>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</si>
  <si>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</si>
  <si>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</si>
  <si>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</si>
  <si>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</si>
  <si>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</si>
  <si>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</si>
  <si>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</si>
  <si>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</si>
  <si>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</si>
  <si>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</si>
  <si>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</si>
  <si>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</si>
  <si>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</si>
  <si>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</si>
  <si>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</si>
  <si>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</si>
  <si>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</si>
  <si>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</si>
  <si>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</si>
  <si>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</si>
  <si>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</si>
  <si>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</si>
  <si>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</si>
  <si>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</si>
  <si>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</si>
  <si>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</si>
  <si>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</si>
  <si>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</si>
  <si>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</si>
  <si>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</si>
  <si>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</si>
  <si>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</si>
  <si>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</si>
  <si>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</si>
  <si>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</si>
  <si>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</si>
  <si>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</si>
  <si>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</si>
  <si>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</si>
  <si>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</si>
  <si>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</si>
  <si>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</si>
  <si>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</si>
  <si>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</si>
  <si>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</si>
  <si>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</si>
  <si>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</si>
  <si>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</si>
  <si>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</si>
  <si>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</si>
  <si>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</si>
  <si>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</si>
  <si>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</si>
  <si>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</si>
  <si>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</si>
  <si>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</si>
  <si>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</si>
  <si>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</si>
  <si>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</si>
  <si>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</si>
  <si>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</si>
  <si>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</si>
  <si>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</si>
  <si>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</si>
  <si>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</si>
  <si>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</si>
  <si>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</si>
  <si>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</si>
  <si>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</si>
  <si>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</si>
  <si>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</si>
  <si>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</si>
  <si>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</si>
  <si>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</si>
  <si>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</si>
  <si>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</si>
  <si>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</si>
  <si>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</si>
  <si>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</si>
  <si>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</si>
  <si>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</si>
  <si>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</si>
  <si>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</si>
  <si>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</si>
  <si>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</si>
  <si>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</si>
  <si>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</si>
  <si>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</si>
  <si>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</si>
  <si>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</si>
  <si>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</si>
  <si>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</si>
  <si>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</si>
  <si>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</si>
  <si>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</si>
  <si>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</si>
  <si>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</si>
  <si>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</si>
  <si>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</si>
  <si>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</si>
  <si>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</si>
  <si>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</si>
  <si>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</si>
  <si>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</si>
  <si>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</si>
  <si>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</si>
  <si>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</si>
  <si>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</si>
  <si>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</si>
  <si>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</si>
  <si>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</si>
  <si>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</si>
  <si>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</si>
  <si>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</si>
  <si>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</si>
  <si>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</si>
  <si>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</si>
  <si>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</si>
  <si>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</si>
  <si>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</si>
  <si>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</si>
  <si>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</si>
  <si>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</si>
  <si>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</si>
  <si>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</si>
  <si>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</si>
  <si>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</si>
  <si>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</si>
  <si>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</si>
  <si>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</si>
  <si>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</si>
  <si>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</si>
  <si>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</si>
  <si>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</si>
  <si>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</si>
  <si>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</si>
  <si>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</si>
  <si>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</si>
  <si>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</si>
  <si>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</si>
  <si>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</si>
  <si>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</si>
  <si>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</si>
  <si>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</si>
  <si>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</si>
  <si>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</si>
  <si>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</si>
  <si>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</si>
  <si>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</si>
  <si>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</si>
  <si>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</si>
  <si>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</si>
  <si>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</si>
  <si>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</si>
  <si>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</si>
  <si>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</si>
  <si>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</si>
  <si>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</si>
  <si>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</si>
  <si>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</si>
  <si>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</si>
  <si>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</si>
  <si>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</si>
  <si>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</si>
  <si>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</si>
  <si>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</si>
  <si>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</si>
  <si>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</si>
  <si>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</si>
  <si>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</si>
  <si>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</si>
  <si>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</si>
  <si>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</si>
  <si>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</si>
  <si>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</si>
  <si>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</si>
  <si>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</si>
  <si>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</si>
  <si>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</si>
  <si>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</si>
  <si>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</si>
  <si>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</si>
  <si>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</si>
  <si>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</si>
  <si>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</si>
  <si>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</si>
  <si>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</si>
  <si>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</si>
  <si>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</si>
  <si>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</si>
  <si>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</si>
  <si>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</si>
  <si>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</si>
  <si>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</si>
  <si>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</si>
  <si>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</si>
  <si>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</si>
  <si>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</si>
  <si>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</si>
  <si>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</si>
  <si>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</si>
  <si>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</si>
  <si>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</si>
  <si>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</si>
  <si>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</si>
  <si>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</si>
  <si>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</si>
  <si>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</si>
  <si>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</si>
  <si>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</si>
  <si>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</si>
  <si>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</si>
  <si>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</si>
  <si>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</si>
  <si>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</si>
  <si>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</si>
  <si>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</si>
  <si>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</si>
  <si>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</si>
  <si>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</si>
  <si>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</si>
  <si>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</si>
  <si>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</si>
  <si>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</si>
  <si>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</si>
  <si>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</si>
  <si>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</si>
  <si>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</si>
  <si>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</si>
  <si>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</si>
  <si>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</si>
  <si>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</si>
  <si>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</si>
  <si>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</si>
  <si>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</si>
  <si>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</si>
  <si>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</si>
  <si>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</si>
  <si>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</si>
  <si>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</si>
  <si>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</si>
  <si>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</si>
  <si>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</si>
  <si>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</si>
  <si>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</si>
  <si>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</si>
  <si>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</si>
  <si>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</si>
  <si>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</si>
  <si>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</si>
  <si>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</si>
  <si>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</si>
  <si>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</si>
  <si>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</si>
  <si>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</si>
  <si>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</si>
  <si>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</si>
  <si>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</si>
  <si>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</si>
  <si>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</si>
  <si>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</si>
  <si>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</si>
  <si>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</si>
  <si>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</si>
  <si>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</si>
  <si>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</si>
  <si>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</si>
  <si>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</si>
  <si>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</si>
  <si>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</si>
  <si>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</si>
  <si>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</si>
  <si>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</si>
  <si>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</si>
  <si>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</si>
  <si>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</si>
  <si>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</si>
  <si>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</si>
  <si>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</si>
  <si>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</si>
  <si>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</si>
  <si>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</si>
  <si>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</si>
  <si>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</si>
  <si>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</si>
  <si>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</si>
  <si>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</si>
  <si>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</si>
  <si>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</si>
  <si>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</si>
  <si>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</si>
  <si>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</si>
  <si>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</si>
  <si>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</si>
  <si>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</si>
  <si>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</si>
  <si>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</si>
  <si>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</si>
  <si>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</si>
  <si>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</si>
  <si>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</si>
  <si>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</si>
  <si>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</si>
  <si>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</si>
  <si>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</si>
  <si>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</si>
  <si>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</si>
  <si>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</si>
  <si>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</si>
  <si>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</si>
  <si>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</si>
  <si>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</si>
  <si>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</si>
  <si>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</si>
  <si>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</si>
  <si>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</si>
  <si>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</si>
  <si>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</si>
  <si>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</si>
  <si>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</si>
  <si>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</si>
  <si>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</si>
  <si>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</si>
  <si>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</si>
  <si>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</si>
  <si>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</si>
  <si>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</si>
  <si>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</si>
  <si>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</si>
  <si>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</si>
  <si>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</si>
  <si>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</si>
  <si>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</si>
  <si>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</si>
  <si>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</si>
  <si>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</si>
  <si>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</si>
  <si>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</si>
  <si>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</si>
  <si>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</si>
  <si>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</si>
  <si>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</si>
  <si>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</si>
  <si>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</si>
  <si>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</si>
  <si>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</si>
  <si>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</si>
  <si>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</si>
  <si>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</si>
  <si>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</si>
  <si>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</si>
  <si>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</si>
  <si>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</si>
  <si>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</si>
  <si>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</si>
  <si>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</si>
  <si>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</si>
  <si>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</si>
  <si>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</si>
  <si>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</si>
  <si>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</si>
  <si>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</si>
  <si>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</si>
  <si>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</si>
  <si>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</si>
  <si>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</si>
  <si>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</si>
  <si>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</si>
  <si>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</si>
  <si>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</si>
  <si>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</si>
  <si>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</si>
  <si>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</si>
  <si>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</si>
  <si>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</si>
  <si>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</si>
  <si>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</si>
  <si>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</si>
  <si>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</si>
  <si>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</si>
  <si>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</si>
  <si>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</si>
  <si>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</si>
  <si>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</si>
  <si>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</si>
  <si>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</si>
  <si>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</si>
  <si>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</si>
  <si>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</si>
  <si>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</si>
  <si>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</si>
  <si>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</si>
  <si>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</si>
  <si>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</si>
  <si>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</si>
  <si>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</si>
  <si>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</si>
  <si>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</si>
  <si>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</si>
  <si>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</si>
  <si>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</si>
  <si>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</si>
  <si>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</si>
  <si>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</si>
  <si>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</si>
  <si>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</si>
  <si>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</si>
  <si>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</si>
  <si>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</si>
  <si>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</si>
  <si>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</si>
  <si>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</si>
  <si>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</si>
  <si>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</si>
  <si>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</si>
  <si>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</si>
  <si>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</si>
  <si>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</si>
  <si>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</si>
  <si>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</si>
  <si>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</si>
  <si>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</si>
  <si>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</si>
  <si>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</si>
  <si>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</si>
  <si>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</si>
  <si>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</si>
  <si>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</si>
  <si>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</si>
  <si>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</si>
  <si>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</si>
  <si>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</si>
  <si>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</si>
  <si>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</si>
  <si>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</si>
  <si>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</si>
  <si>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</si>
  <si>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</si>
  <si>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</si>
  <si>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</si>
  <si>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</si>
  <si>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</si>
  <si>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</si>
  <si>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</si>
  <si>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</si>
  <si>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</si>
  <si>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</si>
  <si>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</si>
  <si>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</si>
  <si>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</si>
  <si>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</si>
  <si>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</si>
  <si>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</si>
  <si>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</si>
  <si>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</si>
  <si>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</si>
  <si>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</si>
  <si>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</si>
  <si>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</si>
  <si>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</si>
  <si>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</si>
  <si>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</si>
  <si>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</si>
  <si>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</si>
  <si>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</si>
  <si>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</si>
  <si>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</si>
  <si>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</si>
  <si>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</si>
  <si>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</si>
  <si>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</si>
  <si>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</si>
  <si>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</si>
  <si>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</si>
  <si>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</si>
  <si>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</si>
  <si>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</si>
  <si>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</si>
  <si>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</si>
  <si>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</si>
  <si>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</si>
  <si>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</si>
  <si>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</si>
  <si>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</si>
  <si>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</si>
  <si>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</si>
  <si>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</si>
  <si>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</si>
  <si>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</si>
  <si>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</si>
  <si>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</si>
  <si>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</si>
  <si>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</si>
  <si>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</si>
  <si>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</si>
  <si>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</si>
  <si>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</si>
  <si>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</si>
  <si>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</si>
  <si>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</si>
  <si>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</si>
  <si>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</si>
  <si>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</si>
  <si>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</si>
  <si>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</si>
  <si>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</si>
  <si>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</si>
  <si>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</si>
  <si>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</si>
  <si>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</si>
  <si>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</si>
  <si>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</si>
  <si>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</si>
  <si>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</si>
  <si>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</si>
  <si>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</si>
  <si>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</si>
  <si>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</si>
  <si>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</si>
  <si>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</si>
  <si>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</si>
  <si>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</si>
  <si>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</si>
  <si>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</si>
  <si>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</si>
  <si>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</si>
  <si>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</si>
  <si>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</si>
  <si>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</si>
  <si>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</si>
  <si>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</si>
  <si>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</si>
  <si>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</si>
  <si>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</si>
  <si>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</si>
  <si>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</si>
  <si>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</si>
  <si>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</si>
  <si>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</si>
  <si>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</si>
  <si>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</si>
  <si>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</si>
  <si>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</si>
  <si>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</si>
  <si>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</si>
  <si>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</si>
  <si>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</si>
  <si>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</si>
  <si>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</si>
  <si>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</si>
  <si>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</si>
  <si>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</si>
  <si>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</si>
  <si>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</si>
  <si>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</si>
  <si>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</si>
  <si>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</si>
  <si>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</si>
  <si>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</si>
  <si>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</si>
  <si>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</si>
  <si>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</si>
  <si>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</si>
  <si>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</si>
  <si>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</si>
  <si>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</si>
  <si>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</si>
  <si>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</si>
  <si>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</si>
  <si>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</si>
  <si>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</si>
  <si>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</si>
  <si>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</si>
  <si>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</si>
  <si>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</si>
  <si>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</si>
  <si>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</si>
  <si>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</si>
  <si>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</si>
  <si>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</si>
  <si>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</si>
  <si>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</si>
  <si>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</si>
  <si>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</si>
  <si>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</si>
  <si>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</si>
  <si>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</si>
  <si>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</si>
  <si>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</si>
  <si>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</si>
  <si>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</si>
  <si>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</si>
  <si>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</si>
  <si>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</si>
  <si>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</si>
  <si>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</si>
  <si>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</si>
  <si>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</si>
  <si>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</si>
  <si>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</si>
  <si>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</si>
  <si>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</si>
  <si>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</si>
  <si>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</si>
  <si>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</si>
  <si>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</si>
  <si>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</si>
  <si>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</si>
  <si>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</si>
  <si>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</si>
  <si>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</si>
  <si>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</si>
  <si>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</si>
  <si>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</si>
  <si>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</si>
  <si>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</si>
  <si>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</si>
  <si>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</si>
  <si>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</si>
  <si>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</si>
  <si>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</si>
  <si>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</si>
  <si>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</si>
  <si>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</si>
  <si>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</si>
  <si>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</si>
  <si>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</si>
  <si>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</si>
  <si>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</si>
  <si>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</si>
  <si>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</si>
  <si>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</si>
  <si>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</si>
  <si>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</si>
  <si>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</si>
  <si>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</si>
  <si>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</si>
  <si>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</si>
  <si>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</si>
  <si>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</si>
  <si>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</si>
  <si>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</si>
  <si>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</si>
  <si>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</si>
  <si>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</si>
  <si>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</si>
  <si>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</si>
  <si>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</si>
  <si>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</si>
  <si>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</si>
  <si>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</si>
  <si>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</si>
  <si>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</si>
  <si>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</si>
  <si>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</si>
  <si>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</si>
  <si>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</si>
  <si>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</si>
  <si>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</si>
  <si>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</si>
  <si>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</si>
  <si>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</si>
  <si>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</si>
  <si>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</si>
  <si>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</si>
  <si>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</si>
  <si>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</si>
  <si>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</si>
  <si>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</si>
  <si>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</si>
  <si>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</si>
  <si>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</si>
  <si>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</si>
  <si>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</si>
  <si>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</si>
  <si>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</si>
  <si>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</si>
  <si>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</si>
  <si>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</si>
  <si>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</si>
  <si>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</si>
  <si>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</si>
  <si>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</si>
  <si>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</si>
  <si>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</si>
  <si>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</si>
  <si>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</si>
  <si>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</si>
  <si>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</si>
  <si>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</si>
  <si>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</si>
  <si>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</si>
  <si>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</si>
  <si>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</si>
  <si>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</si>
  <si>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</si>
  <si>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</si>
  <si>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</si>
  <si>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</si>
  <si>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</si>
  <si>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</si>
  <si>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</si>
  <si>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</si>
  <si>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</si>
  <si>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</si>
  <si>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</si>
  <si>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</si>
  <si>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</si>
  <si>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</si>
  <si>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</si>
  <si>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</si>
  <si>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</si>
  <si>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</si>
  <si>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</si>
  <si>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</si>
  <si>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</si>
  <si>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</si>
  <si>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</si>
  <si>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</si>
  <si>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</si>
  <si>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</si>
  <si>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</si>
  <si>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</si>
  <si>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</si>
  <si>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</si>
  <si>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</si>
  <si>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</si>
  <si>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</si>
  <si>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</si>
  <si>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</si>
  <si>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</si>
  <si>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</si>
  <si>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</si>
  <si>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</si>
  <si>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</si>
  <si>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</si>
  <si>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</si>
  <si>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</si>
  <si>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</si>
  <si>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</si>
  <si>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</si>
  <si>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</si>
  <si>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</si>
  <si>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</si>
  <si>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</si>
  <si>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</si>
  <si>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</si>
  <si>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</si>
  <si>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</si>
  <si>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</si>
  <si>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</si>
  <si>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</si>
  <si>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</si>
  <si>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</si>
  <si>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</si>
  <si>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</si>
  <si>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</si>
  <si>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</si>
  <si>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</si>
  <si>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</si>
  <si>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</si>
  <si>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</si>
  <si>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</si>
  <si>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</si>
  <si>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</si>
  <si>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</si>
  <si>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</si>
  <si>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</si>
  <si>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</si>
  <si>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</si>
  <si>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</si>
  <si>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</si>
  <si>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</si>
  <si>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</si>
  <si>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</si>
  <si>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</si>
  <si>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</si>
  <si>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</si>
  <si>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</si>
  <si>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</si>
  <si>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</si>
  <si>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</si>
  <si>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</si>
  <si>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</si>
  <si>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</si>
  <si>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</si>
  <si>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</si>
  <si>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</si>
  <si>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</si>
  <si>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</si>
  <si>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</si>
  <si>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</si>
  <si>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</si>
  <si>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</si>
  <si>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</si>
  <si>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</si>
  <si>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</si>
  <si>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</si>
  <si>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</si>
  <si>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</si>
  <si>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</si>
  <si>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</si>
  <si>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</si>
  <si>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</si>
  <si>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</si>
  <si>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</si>
  <si>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</si>
  <si>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</si>
  <si>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</si>
  <si>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</si>
  <si>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</si>
  <si>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</si>
  <si>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</si>
  <si>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</si>
  <si>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</si>
  <si>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</si>
  <si>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</si>
  <si>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</si>
  <si>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</si>
  <si>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</si>
  <si>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</si>
  <si>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</si>
  <si>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</si>
  <si>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</si>
  <si>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</si>
  <si>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</si>
  <si>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</si>
  <si>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</si>
  <si>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</si>
  <si>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</si>
  <si>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</si>
  <si>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</si>
  <si>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</si>
  <si>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</si>
  <si>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</si>
  <si>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</si>
  <si>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</si>
  <si>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</si>
  <si>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</si>
  <si>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</si>
  <si>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</si>
  <si>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</si>
  <si>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</si>
  <si>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</si>
  <si>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</si>
  <si>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</si>
  <si>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</si>
  <si>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</si>
  <si>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</si>
  <si>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</si>
  <si>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</si>
  <si>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</si>
  <si>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</si>
  <si>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</si>
  <si>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</si>
  <si>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</si>
  <si>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</si>
  <si>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</si>
  <si>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</si>
  <si>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</si>
  <si>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</si>
  <si>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</si>
  <si>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</si>
  <si>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</si>
  <si>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</si>
  <si>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</si>
  <si>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</si>
  <si>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</si>
  <si>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</si>
  <si>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</si>
  <si>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</si>
  <si>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</si>
  <si>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</si>
  <si>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</si>
  <si>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</si>
  <si>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</si>
  <si>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</si>
  <si>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</si>
  <si>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</si>
  <si>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</si>
  <si>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</si>
  <si>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</si>
  <si>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</si>
  <si>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</si>
  <si>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</si>
  <si>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</si>
  <si>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</si>
  <si>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</si>
  <si>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</si>
  <si>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</si>
  <si>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</si>
  <si>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</si>
  <si>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</si>
  <si>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</si>
  <si>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</si>
  <si>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</si>
  <si>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</si>
  <si>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</si>
  <si>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</si>
  <si>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</si>
  <si>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</si>
  <si>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</si>
  <si>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</si>
  <si>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</si>
  <si>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</si>
  <si>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</si>
  <si>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</si>
  <si>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</si>
  <si>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</si>
  <si>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</si>
  <si>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</si>
  <si>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</si>
  <si>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</si>
  <si>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</si>
  <si>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</si>
  <si>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</si>
  <si>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</si>
  <si>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</si>
  <si>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</si>
  <si>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</si>
  <si>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</si>
  <si>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</si>
  <si>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</si>
  <si>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</si>
  <si>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</si>
  <si>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</si>
  <si>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</si>
  <si>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</si>
  <si>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</si>
  <si>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</si>
  <si>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</si>
  <si>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</si>
  <si>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</si>
  <si>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</si>
  <si>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</si>
  <si>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</si>
  <si>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</si>
  <si>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</si>
  <si>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</si>
  <si>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</si>
  <si>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</si>
  <si>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</si>
  <si>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</si>
  <si>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</si>
  <si>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</si>
  <si>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</si>
  <si>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</si>
  <si>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</si>
  <si>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</si>
  <si>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</si>
  <si>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</si>
  <si>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</si>
  <si>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</si>
  <si>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</si>
  <si>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</si>
  <si>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</si>
  <si>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</si>
  <si>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</si>
  <si>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</si>
  <si>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</si>
  <si>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</si>
  <si>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</si>
  <si>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</si>
  <si>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</si>
  <si>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</si>
  <si>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</si>
  <si>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</si>
  <si>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</si>
  <si>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</si>
  <si>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</si>
  <si>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</si>
  <si>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</si>
  <si>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</si>
  <si>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</si>
  <si>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</si>
  <si>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</si>
  <si>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</si>
  <si>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</si>
  <si>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</si>
  <si>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</si>
  <si>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</si>
  <si>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</si>
  <si>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</si>
  <si>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</si>
  <si>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</si>
  <si>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</si>
  <si>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</si>
  <si>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</si>
  <si>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</si>
  <si>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</si>
  <si>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</si>
  <si>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</si>
  <si>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</si>
  <si>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</si>
  <si>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</si>
  <si>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</si>
  <si>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</si>
  <si>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</si>
  <si>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</si>
  <si>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</si>
  <si>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</si>
  <si>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</si>
  <si>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</si>
  <si>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</si>
  <si>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</si>
  <si>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</si>
  <si>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</si>
  <si>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</si>
  <si>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</si>
  <si>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</si>
  <si>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</si>
  <si>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</si>
  <si>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</si>
  <si>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</si>
  <si>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</si>
  <si>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</si>
  <si>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</si>
  <si>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</si>
  <si>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</si>
  <si>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</si>
  <si>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</si>
  <si>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</si>
  <si>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</si>
  <si>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</si>
  <si>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</si>
  <si>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</si>
  <si>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</si>
  <si>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</si>
  <si>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</si>
  <si>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</si>
  <si>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</si>
  <si>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</si>
  <si>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</si>
  <si>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</si>
  <si>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</si>
  <si>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</si>
  <si>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</si>
  <si>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</si>
  <si>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</si>
  <si>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</si>
  <si>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</si>
  <si>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</si>
  <si>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</si>
  <si>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</si>
  <si>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</si>
  <si>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</si>
  <si>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</si>
  <si>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</si>
  <si>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</si>
  <si>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</si>
  <si>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</si>
  <si>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</si>
  <si>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</si>
  <si>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</si>
  <si>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</si>
  <si>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</si>
  <si>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</si>
  <si>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</si>
  <si>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</si>
  <si>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</si>
  <si>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</si>
  <si>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</si>
  <si>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</si>
  <si>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</si>
  <si>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</si>
  <si>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</si>
  <si>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</si>
  <si>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</si>
  <si>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</si>
  <si>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</si>
  <si>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</si>
  <si>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</si>
  <si>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</si>
  <si>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</si>
  <si>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</si>
  <si>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</si>
  <si>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</si>
  <si>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</si>
  <si>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</si>
  <si>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</si>
  <si>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</si>
  <si>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</si>
  <si>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</si>
  <si>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</si>
  <si>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</si>
  <si>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</si>
  <si>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</si>
  <si>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</si>
  <si>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</si>
  <si>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</si>
  <si>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</si>
  <si>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</si>
  <si>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</si>
  <si>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</si>
  <si>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</si>
  <si>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</si>
  <si>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</si>
  <si>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</si>
  <si>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</si>
  <si>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</si>
  <si>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</si>
  <si>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</si>
  <si>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</si>
  <si>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</si>
  <si>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</si>
  <si>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</si>
  <si>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</si>
  <si>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</si>
  <si>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</si>
  <si>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</si>
  <si>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</si>
  <si>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</si>
  <si>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</si>
  <si>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</si>
  <si>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</si>
  <si>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</si>
  <si>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</si>
  <si>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</si>
  <si>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</si>
  <si>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</si>
  <si>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</si>
  <si>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</si>
  <si>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</si>
  <si>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</si>
  <si>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</si>
  <si>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</si>
  <si>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</si>
  <si>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</si>
  <si>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</si>
  <si>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</si>
  <si>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</si>
  <si>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</si>
  <si>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</si>
  <si>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</si>
  <si>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</si>
  <si>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</si>
  <si>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</si>
  <si>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</si>
  <si>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</si>
  <si>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</si>
  <si>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</si>
  <si>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</si>
  <si>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</si>
  <si>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</si>
  <si>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</si>
  <si>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</si>
  <si>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</si>
  <si>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</si>
  <si>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</si>
  <si>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</si>
  <si>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</si>
  <si>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</si>
  <si>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</si>
  <si>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</si>
  <si>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</si>
  <si>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</si>
  <si>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</si>
  <si>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</si>
  <si>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</si>
  <si>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</si>
  <si>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</si>
  <si>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</si>
  <si>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</si>
  <si>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</si>
  <si>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</si>
  <si>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</si>
  <si>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</si>
  <si>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</si>
  <si>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</si>
  <si>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</si>
  <si>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</si>
  <si>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</si>
  <si>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</si>
  <si>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</si>
  <si>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</si>
  <si>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</si>
  <si>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</si>
  <si>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</si>
  <si>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</si>
  <si>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</si>
  <si>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</si>
  <si>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</si>
  <si>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</si>
  <si>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</si>
  <si>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</si>
  <si>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</si>
  <si>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</si>
  <si>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</si>
  <si>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</si>
  <si>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</si>
  <si>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</si>
  <si>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</si>
  <si>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</si>
  <si>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</si>
  <si>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</si>
  <si>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</si>
  <si>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</si>
  <si>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</si>
  <si>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</si>
  <si>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</si>
  <si>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</si>
  <si>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</si>
  <si>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</si>
  <si>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</si>
  <si>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</si>
  <si>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</si>
  <si>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</si>
  <si>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</si>
  <si>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</si>
  <si>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</si>
  <si>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</si>
  <si>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</si>
  <si>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</si>
  <si>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</si>
  <si>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</si>
  <si>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</si>
  <si>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</si>
  <si>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</si>
  <si>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</si>
  <si>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</si>
  <si>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</si>
  <si>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</si>
  <si>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</si>
  <si>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</si>
  <si>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</si>
  <si>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</si>
  <si>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</si>
  <si>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</si>
  <si>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</si>
  <si>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</si>
  <si>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</si>
  <si>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</si>
  <si>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</si>
  <si>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</si>
  <si>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</si>
  <si>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</si>
  <si>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</si>
  <si>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</si>
  <si>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</si>
  <si>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</si>
  <si>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</si>
  <si>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</si>
  <si>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</si>
  <si>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</si>
  <si>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</si>
  <si>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</si>
  <si>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</si>
  <si>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</si>
  <si>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</si>
  <si>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</si>
  <si>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</si>
  <si>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</si>
  <si>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</si>
  <si>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</si>
  <si>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</si>
  <si>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</si>
  <si>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</si>
  <si>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</si>
  <si>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</si>
  <si>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</si>
  <si>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</si>
  <si>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</si>
  <si>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</si>
  <si>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</si>
  <si>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</si>
  <si>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</si>
  <si>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</si>
  <si>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</si>
  <si>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</si>
  <si>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</si>
  <si>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</si>
  <si>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</si>
  <si>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</si>
  <si>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</si>
  <si>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</si>
  <si>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</si>
  <si>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</si>
  <si>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</si>
  <si>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</si>
  <si>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</si>
  <si>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</si>
  <si>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</si>
  <si>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</si>
  <si>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</si>
  <si>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</si>
  <si>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</si>
  <si>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</si>
  <si>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</si>
  <si>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</si>
  <si>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</si>
  <si>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</si>
  <si>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</si>
  <si>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</si>
  <si>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</si>
  <si>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</si>
  <si>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</si>
  <si>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</si>
  <si>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</si>
  <si>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</si>
  <si>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</si>
  <si>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</si>
  <si>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</si>
  <si>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</si>
  <si>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</si>
  <si>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</si>
  <si>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</si>
  <si>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</si>
  <si>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</si>
  <si>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</si>
  <si>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</si>
  <si>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</si>
  <si>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</si>
  <si>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</si>
  <si>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</si>
  <si>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</si>
  <si>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</si>
  <si>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</si>
  <si>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</si>
  <si>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</si>
  <si>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</si>
  <si>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</si>
  <si>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</si>
  <si>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</si>
  <si>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</si>
  <si>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</si>
  <si>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</si>
  <si>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</si>
  <si>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</si>
  <si>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</si>
  <si>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</si>
  <si>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</si>
  <si>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</si>
  <si>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</si>
  <si>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</si>
  <si>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</si>
  <si>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</si>
  <si>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</si>
  <si>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</si>
  <si>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</si>
  <si>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</si>
  <si>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</si>
  <si>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</si>
  <si>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</si>
  <si>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</si>
  <si>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</si>
  <si>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</si>
  <si>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</si>
  <si>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</si>
  <si>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</si>
  <si>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</si>
  <si>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</si>
  <si>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</si>
  <si>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</si>
  <si>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</si>
  <si>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</si>
  <si>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</si>
  <si>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</si>
  <si>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</si>
  <si>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</si>
  <si>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</si>
  <si>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</si>
  <si>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</si>
  <si>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</si>
  <si>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</si>
  <si>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</si>
  <si>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</si>
  <si>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</si>
  <si>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</si>
  <si>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</si>
  <si>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</si>
  <si>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</si>
  <si>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</si>
  <si>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</si>
  <si>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</si>
  <si>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</si>
  <si>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</si>
  <si>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</si>
  <si>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</si>
  <si>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</si>
  <si>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</si>
  <si>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</si>
  <si>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</si>
  <si>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</si>
  <si>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</si>
  <si>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</si>
  <si>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</si>
  <si>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</si>
  <si>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</si>
  <si>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</si>
  <si>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</si>
  <si>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</si>
  <si>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</si>
  <si>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</si>
  <si>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</si>
  <si>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</si>
  <si>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</si>
  <si>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</si>
  <si>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</si>
  <si>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</si>
  <si>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</si>
  <si>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</si>
  <si>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</si>
  <si>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</si>
  <si>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</si>
  <si>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</si>
  <si>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</si>
  <si>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</si>
  <si>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</si>
  <si>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</si>
  <si>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</si>
  <si>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</si>
  <si>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</si>
  <si>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</si>
  <si>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</si>
  <si>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</si>
  <si>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</si>
  <si>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</si>
  <si>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</si>
  <si>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</si>
  <si>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</si>
  <si>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</si>
  <si>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</si>
  <si>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</si>
  <si>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</si>
  <si>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</si>
  <si>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</si>
  <si>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</si>
  <si>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</si>
  <si>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</si>
  <si>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</si>
  <si>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</si>
  <si>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</si>
  <si>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</si>
  <si>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</si>
  <si>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</si>
  <si>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</si>
  <si>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</si>
  <si>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</si>
  <si>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</si>
  <si>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</si>
  <si>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</si>
  <si>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</si>
  <si>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</si>
  <si>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</si>
  <si>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</si>
  <si>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</si>
  <si>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</si>
  <si>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</si>
  <si>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</si>
  <si>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</si>
  <si>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</si>
  <si>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</si>
  <si>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</si>
  <si>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</si>
  <si>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</si>
  <si>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</si>
  <si>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</si>
  <si>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</si>
  <si>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</si>
  <si>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</si>
  <si>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</si>
  <si>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</si>
  <si>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</si>
  <si>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</si>
  <si>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</si>
  <si>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</si>
  <si>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</si>
  <si>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</si>
  <si>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</si>
  <si>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</si>
  <si>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</si>
  <si>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</si>
  <si>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</si>
  <si>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</si>
  <si>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</si>
  <si>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</si>
  <si>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</si>
  <si>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</si>
  <si>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</si>
  <si>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</si>
  <si>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</si>
  <si>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</si>
  <si>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</si>
  <si>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</si>
  <si>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</si>
  <si>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</si>
  <si>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</si>
  <si>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</si>
  <si>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</si>
  <si>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</si>
  <si>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</si>
  <si>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</si>
  <si>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</si>
  <si>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</si>
  <si>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</si>
  <si>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</si>
  <si>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</si>
  <si>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</si>
  <si>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</si>
  <si>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</si>
  <si>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</si>
  <si>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</si>
  <si>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</si>
  <si>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</si>
  <si>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</si>
  <si>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</si>
  <si>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</si>
  <si>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</si>
  <si>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</si>
  <si>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</si>
  <si>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</si>
  <si>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</si>
  <si>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</si>
  <si>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</si>
  <si>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</si>
  <si>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</si>
  <si>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</si>
  <si>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</si>
  <si>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</si>
  <si>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</si>
  <si>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</si>
  <si>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</si>
  <si>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</si>
  <si>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</si>
  <si>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</si>
  <si>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</si>
  <si>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</si>
  <si>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</si>
  <si>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</si>
  <si>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</si>
  <si>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</si>
  <si>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</si>
  <si>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</si>
  <si>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</si>
  <si>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</si>
  <si>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</si>
  <si>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</si>
  <si>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</si>
  <si>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</si>
  <si>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</si>
  <si>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</si>
  <si>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</si>
  <si>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</si>
  <si>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</si>
  <si>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</si>
  <si>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</si>
  <si>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</si>
  <si>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</si>
  <si>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</si>
  <si>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</si>
  <si>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</si>
  <si>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</si>
  <si>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</si>
  <si>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</si>
  <si>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</si>
  <si>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</si>
  <si>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</si>
  <si>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</si>
  <si>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</si>
  <si>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</si>
  <si>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</si>
  <si>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</si>
  <si>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</si>
  <si>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</si>
  <si>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</si>
  <si>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</si>
  <si>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</si>
  <si>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</si>
  <si>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</si>
  <si>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</si>
  <si>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</si>
  <si>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</si>
  <si>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</si>
  <si>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</si>
  <si>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</si>
  <si>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</si>
  <si>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</si>
  <si>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</si>
  <si>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</si>
  <si>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</si>
  <si>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</si>
  <si>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</si>
  <si>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</si>
  <si>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</si>
  <si>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</si>
  <si>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</si>
  <si>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</si>
  <si>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</si>
  <si>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</si>
  <si>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</si>
  <si>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</si>
  <si>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</si>
  <si>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</si>
  <si>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</si>
  <si>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</si>
  <si>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</si>
  <si>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</si>
  <si>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</si>
  <si>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</si>
  <si>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</si>
  <si>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</si>
  <si>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</si>
  <si>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</si>
  <si>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</si>
  <si>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</si>
  <si>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</si>
  <si>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</si>
  <si>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</si>
  <si>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</si>
  <si>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</si>
  <si>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</si>
  <si>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</si>
  <si>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</si>
  <si>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</si>
  <si>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</si>
  <si>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</si>
  <si>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</si>
  <si>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</si>
  <si>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</si>
  <si>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</si>
  <si>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</si>
  <si>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</si>
  <si>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</si>
  <si>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</si>
  <si>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</si>
  <si>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</si>
  <si>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</si>
  <si>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</si>
  <si>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</si>
  <si>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</si>
  <si>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</si>
  <si>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</si>
  <si>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</si>
  <si>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</si>
  <si>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</si>
  <si>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</si>
  <si>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</si>
  <si>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</si>
  <si>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</si>
  <si>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</si>
  <si>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</si>
  <si>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</si>
  <si>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</si>
  <si>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</si>
  <si>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</si>
  <si>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</si>
  <si>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</si>
  <si>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</si>
  <si>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</si>
  <si>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</si>
  <si>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</si>
  <si>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</si>
  <si>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</si>
  <si>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</si>
  <si>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</si>
  <si>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</si>
  <si>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</si>
  <si>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</si>
  <si>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</si>
  <si>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</si>
  <si>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</si>
  <si>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</si>
  <si>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</si>
  <si>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</si>
  <si>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</si>
  <si>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</si>
  <si>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</si>
  <si>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</si>
  <si>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</si>
  <si>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</si>
  <si>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</si>
  <si>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</si>
  <si>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</si>
  <si>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</si>
  <si>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</si>
  <si>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</si>
  <si>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</si>
  <si>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</si>
  <si>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</si>
  <si>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</si>
  <si>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</si>
  <si>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</si>
  <si>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</si>
  <si>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</si>
  <si>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</si>
  <si>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</si>
  <si>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</si>
  <si>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</si>
  <si>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</si>
  <si>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</si>
  <si>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</si>
  <si>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</si>
  <si>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</si>
  <si>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</si>
  <si>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</si>
  <si>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</si>
  <si>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</si>
  <si>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</si>
  <si>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</si>
  <si>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</si>
  <si>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</si>
  <si>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</si>
  <si>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</si>
  <si>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</si>
  <si>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</si>
  <si>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</si>
  <si>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</si>
  <si>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</si>
  <si>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</si>
  <si>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</si>
  <si>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</si>
  <si>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</si>
  <si>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</si>
  <si>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</si>
  <si>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</si>
  <si>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</si>
  <si>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</si>
  <si>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</si>
  <si>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</si>
  <si>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</si>
  <si>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</si>
  <si>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</si>
  <si>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</si>
  <si>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</si>
  <si>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</si>
  <si>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</si>
  <si>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</si>
  <si>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</si>
  <si>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</si>
  <si>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</si>
  <si>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</si>
  <si>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</si>
  <si>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</si>
  <si>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</si>
  <si>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</si>
  <si>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</si>
  <si>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</si>
  <si>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</si>
  <si>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</si>
  <si>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</si>
  <si>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</si>
  <si>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</si>
  <si>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</si>
  <si>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</si>
  <si>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</si>
  <si>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</si>
  <si>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</si>
  <si>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</si>
  <si>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</si>
  <si>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</si>
  <si>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</si>
  <si>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</si>
  <si>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</si>
  <si>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</si>
  <si>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</si>
  <si>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</si>
  <si>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</si>
  <si>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</si>
  <si>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</si>
  <si>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</si>
  <si>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</si>
  <si>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</si>
  <si>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</si>
  <si>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</si>
  <si>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</si>
  <si>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</si>
  <si>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</si>
  <si>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</si>
  <si>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</si>
  <si>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</si>
  <si>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</si>
  <si>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</si>
  <si>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</si>
  <si>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</si>
  <si>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</si>
  <si>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</si>
  <si>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</si>
  <si>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</si>
  <si>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</si>
  <si>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</si>
  <si>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</si>
  <si>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</si>
  <si>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</si>
  <si>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</si>
  <si>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</si>
  <si>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</si>
  <si>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</si>
  <si>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</si>
  <si>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</si>
  <si>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</si>
  <si>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</si>
  <si>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</si>
  <si>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</si>
  <si>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</si>
  <si>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</si>
  <si>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</si>
  <si>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</si>
  <si>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</si>
  <si>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</si>
  <si>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</si>
  <si>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</si>
  <si>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</si>
  <si>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</si>
  <si>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</si>
  <si>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</si>
  <si>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</si>
  <si>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</si>
  <si>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</si>
  <si>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</si>
  <si>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</si>
  <si>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</si>
  <si>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</si>
  <si>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</si>
  <si>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</si>
  <si>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</si>
  <si>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</si>
  <si>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</si>
  <si>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</si>
  <si>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</si>
  <si>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</si>
  <si>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</si>
  <si>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</si>
  <si>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</si>
  <si>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</si>
  <si>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</si>
  <si>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</si>
  <si>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</si>
  <si>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</si>
  <si>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</si>
  <si>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</si>
  <si>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</si>
  <si>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</si>
  <si>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</si>
  <si>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</si>
  <si>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</si>
  <si>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</si>
  <si>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</si>
  <si>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</si>
  <si>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</si>
  <si>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</si>
  <si>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</si>
  <si>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</si>
  <si>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</si>
  <si>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</si>
  <si>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</si>
  <si>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</si>
  <si>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</si>
  <si>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</si>
  <si>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</si>
  <si>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</si>
  <si>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</si>
  <si>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</si>
  <si>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</si>
  <si>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</si>
  <si>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</si>
  <si>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</si>
  <si>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</si>
  <si>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</si>
  <si>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</si>
  <si>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</si>
  <si>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</si>
  <si>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</si>
  <si>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</si>
  <si>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</si>
  <si>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</si>
  <si>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</si>
  <si>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</si>
  <si>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</si>
  <si>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</si>
  <si>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</si>
  <si>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</si>
  <si>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</si>
  <si>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</si>
  <si>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</si>
  <si>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</si>
  <si>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</si>
  <si>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</si>
  <si>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</si>
  <si>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</si>
  <si>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</si>
  <si>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</si>
  <si>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</si>
  <si>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</si>
  <si>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</si>
  <si>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</si>
  <si>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</si>
  <si>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</si>
  <si>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</si>
  <si>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</si>
  <si>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</si>
  <si>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</si>
  <si>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</si>
  <si>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</si>
  <si>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</si>
  <si>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</si>
  <si>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</si>
  <si>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</si>
  <si>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</si>
  <si>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</si>
  <si>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</si>
  <si>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</si>
  <si>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</si>
  <si>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</si>
  <si>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</si>
  <si>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</si>
  <si>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</si>
  <si>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</si>
  <si>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</si>
  <si>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</si>
  <si>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</si>
  <si>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</si>
  <si>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</si>
  <si>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</si>
  <si>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</si>
  <si>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</si>
  <si>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</si>
  <si>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</si>
  <si>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</si>
  <si>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</si>
  <si>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</si>
  <si>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</si>
  <si>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</si>
  <si>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</si>
  <si>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</si>
  <si>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</si>
  <si>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</si>
  <si>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</si>
  <si>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</si>
  <si>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</si>
  <si>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</si>
  <si>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</si>
  <si>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</si>
  <si>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</si>
  <si>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</si>
  <si>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</si>
  <si>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</si>
  <si>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</si>
  <si>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</si>
  <si>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</si>
  <si>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</si>
  <si>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</si>
  <si>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</si>
  <si>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</si>
  <si>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</si>
  <si>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</si>
  <si>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</si>
  <si>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</si>
  <si>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</si>
  <si>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</si>
  <si>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</si>
  <si>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</si>
  <si>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</si>
  <si>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</si>
  <si>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</si>
  <si>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</si>
  <si>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</si>
  <si>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</si>
  <si>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</si>
  <si>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</si>
  <si>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</si>
  <si>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</si>
  <si>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</si>
  <si>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</si>
  <si>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</si>
  <si>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</si>
  <si>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</si>
  <si>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</si>
  <si>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</si>
  <si>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</si>
  <si>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</si>
  <si>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</si>
  <si>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</si>
  <si>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</si>
  <si>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</si>
  <si>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</si>
  <si>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</si>
  <si>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</si>
  <si>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</si>
  <si>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</si>
  <si>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</si>
  <si>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</si>
  <si>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</si>
  <si>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</si>
  <si>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</si>
  <si>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</si>
  <si>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</si>
  <si>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</si>
  <si>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</si>
  <si>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</si>
  <si>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</si>
  <si>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</si>
  <si>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</si>
  <si>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</si>
  <si>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</si>
  <si>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</si>
  <si>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</si>
  <si>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</si>
  <si>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</si>
  <si>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</si>
  <si>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</si>
  <si>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</si>
  <si>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</si>
  <si>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</si>
  <si>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</si>
  <si>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</si>
  <si>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</si>
  <si>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</si>
  <si>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</si>
  <si>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</si>
  <si>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</si>
  <si>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</si>
  <si>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</si>
  <si>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</si>
  <si>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</si>
  <si>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</si>
  <si>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</si>
  <si>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</si>
  <si>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</si>
  <si>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</si>
  <si>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</si>
  <si>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</si>
  <si>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</si>
  <si>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</si>
  <si>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</si>
  <si>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</si>
  <si>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</si>
  <si>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</si>
  <si>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</si>
  <si>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</si>
  <si>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</si>
  <si>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</si>
  <si>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</si>
  <si>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</si>
  <si>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</si>
  <si>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</si>
  <si>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</si>
  <si>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</si>
  <si>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</si>
  <si>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</si>
  <si>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</si>
  <si>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</si>
  <si>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</si>
  <si>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</si>
  <si>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</si>
  <si>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</si>
  <si>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</si>
  <si>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</si>
  <si>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</si>
  <si>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</si>
  <si>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</si>
  <si>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</si>
  <si>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</si>
  <si>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</si>
  <si>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</si>
  <si>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</si>
  <si>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</si>
  <si>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</si>
  <si>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</si>
  <si>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</si>
  <si>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</si>
  <si>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</si>
  <si>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</si>
  <si>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</si>
  <si>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</si>
  <si>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</si>
  <si>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</si>
  <si>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</si>
  <si>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</si>
  <si>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</si>
  <si>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</si>
  <si>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</si>
  <si>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</si>
  <si>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</si>
  <si>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</si>
  <si>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</si>
  <si>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</si>
  <si>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</si>
  <si>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</si>
  <si>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</si>
  <si>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</si>
  <si>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</si>
  <si>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</si>
  <si>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</si>
  <si>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</si>
  <si>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</si>
  <si>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</si>
  <si>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</si>
  <si>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</si>
  <si>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</si>
  <si>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</si>
  <si>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</si>
  <si>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</si>
  <si>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</si>
  <si>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</si>
  <si>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</si>
  <si>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</si>
  <si>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</si>
  <si>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</si>
  <si>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</si>
  <si>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</si>
  <si>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</si>
  <si>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</si>
  <si>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</si>
  <si>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</si>
  <si>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</si>
  <si>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</si>
  <si>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</si>
  <si>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</si>
  <si>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</si>
  <si>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</si>
  <si>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</si>
  <si>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</si>
  <si>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</si>
  <si>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</si>
  <si>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</si>
  <si>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</si>
  <si>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</si>
  <si>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</si>
  <si>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</si>
  <si>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</si>
  <si>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</si>
  <si>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</si>
  <si>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</si>
  <si>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</si>
  <si>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</si>
  <si>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</si>
  <si>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</si>
  <si>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</si>
  <si>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</si>
  <si>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</si>
  <si>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</si>
  <si>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</si>
  <si>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</si>
  <si>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</si>
  <si>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</si>
  <si>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</si>
  <si>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</si>
  <si>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</si>
  <si>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</si>
  <si>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</si>
  <si>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</si>
  <si>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</si>
  <si>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</si>
  <si>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</si>
  <si>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</si>
  <si>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</si>
  <si>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</si>
  <si>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</si>
  <si>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</si>
  <si>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</si>
  <si>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</si>
  <si>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</si>
  <si>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</si>
  <si>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</si>
  <si>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</si>
  <si>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</si>
  <si>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</si>
  <si>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</si>
  <si>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</si>
  <si>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</si>
  <si>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</si>
  <si>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</si>
  <si>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</si>
  <si>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</si>
  <si>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</si>
  <si>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</si>
  <si>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</si>
  <si>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</si>
  <si>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</si>
  <si>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</si>
  <si>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</si>
  <si>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</si>
  <si>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</si>
  <si>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</si>
  <si>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</si>
  <si>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</si>
  <si>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</si>
  <si>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</si>
  <si>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</si>
  <si>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</si>
  <si>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</si>
  <si>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</si>
  <si>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</si>
  <si>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</si>
  <si>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</si>
  <si>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</si>
  <si>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</si>
  <si>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</si>
  <si>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</si>
  <si>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</si>
  <si>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</si>
  <si>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</si>
  <si>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</si>
  <si>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</si>
  <si>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</si>
  <si>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</si>
  <si>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</si>
  <si>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</si>
  <si>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</si>
  <si>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</si>
  <si>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</si>
  <si>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</si>
  <si>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</si>
  <si>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</si>
  <si>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</si>
  <si>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</si>
  <si>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</si>
  <si>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</si>
  <si>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</si>
  <si>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</si>
  <si>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</si>
  <si>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</si>
  <si>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</si>
  <si>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</si>
  <si>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</si>
  <si>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</si>
  <si>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</si>
  <si>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</si>
  <si>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</si>
  <si>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</si>
  <si>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</si>
  <si>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</si>
  <si>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</si>
  <si>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</si>
  <si>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</si>
  <si>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</si>
  <si>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</si>
  <si>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</si>
  <si>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</si>
  <si>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</si>
  <si>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</si>
  <si>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</si>
  <si>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</si>
  <si>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</si>
  <si>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</si>
  <si>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</si>
  <si>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</si>
  <si>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</si>
  <si>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</si>
  <si>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</si>
  <si>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</si>
  <si>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</si>
  <si>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</si>
  <si>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</si>
  <si>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</si>
  <si>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</si>
  <si>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</si>
  <si>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</si>
  <si>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</si>
  <si>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</si>
  <si>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</si>
  <si>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</si>
  <si>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</si>
  <si>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</si>
  <si>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</si>
  <si>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</si>
  <si>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</si>
  <si>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</si>
  <si>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</si>
  <si>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</si>
  <si>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</si>
  <si>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</si>
  <si>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</si>
  <si>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</si>
  <si>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</si>
  <si>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</si>
  <si>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</si>
  <si>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</si>
  <si>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</si>
  <si>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</si>
  <si>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</si>
  <si>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</si>
  <si>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</si>
  <si>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</si>
  <si>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</si>
  <si>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</si>
  <si>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</si>
  <si>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</si>
  <si>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</si>
  <si>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</si>
  <si>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</si>
  <si>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</si>
  <si>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</si>
  <si>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</si>
  <si>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</si>
  <si>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</si>
  <si>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</si>
  <si>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</si>
  <si>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</si>
  <si>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</si>
  <si>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</si>
  <si>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</si>
  <si>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</si>
  <si>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</si>
  <si>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</si>
  <si>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</si>
  <si>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</si>
  <si>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</si>
  <si>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</si>
  <si>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</si>
  <si>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</si>
  <si>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</si>
  <si>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</si>
  <si>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</si>
  <si>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</si>
  <si>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</si>
  <si>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</si>
  <si>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</si>
  <si>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</si>
  <si>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</si>
  <si>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</si>
  <si>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</si>
  <si>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</si>
  <si>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</si>
  <si>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</si>
  <si>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</si>
  <si>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</si>
  <si>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</si>
  <si>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</si>
  <si>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</si>
  <si>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</si>
  <si>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</si>
  <si>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</si>
  <si>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</si>
  <si>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</si>
  <si>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</si>
  <si>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</si>
  <si>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</si>
  <si>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</si>
  <si>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</si>
  <si>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</si>
  <si>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</si>
  <si>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</si>
  <si>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</si>
  <si>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</si>
  <si>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</si>
  <si>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</si>
  <si>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</si>
  <si>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</si>
  <si>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</si>
  <si>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</si>
  <si>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</si>
  <si>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</si>
  <si>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</si>
  <si>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</si>
  <si>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</si>
  <si>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</si>
  <si>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</si>
  <si>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</si>
  <si>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</si>
  <si>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</si>
  <si>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</si>
  <si>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</si>
  <si>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</si>
  <si>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</si>
  <si>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</si>
  <si>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</si>
  <si>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</si>
  <si>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</si>
  <si>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</si>
  <si>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</si>
  <si>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</si>
  <si>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</si>
  <si>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</si>
  <si>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</si>
  <si>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</si>
  <si>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</si>
  <si>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</si>
  <si>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</si>
  <si>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</si>
  <si>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</si>
  <si>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</si>
  <si>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</si>
  <si>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</si>
  <si>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</si>
  <si>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</si>
  <si>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</si>
  <si>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</si>
  <si>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</si>
  <si>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</si>
  <si>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</si>
  <si>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</si>
  <si>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</si>
  <si>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</si>
  <si>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</si>
  <si>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</si>
  <si>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</si>
  <si>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</si>
  <si>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</si>
  <si>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</si>
  <si>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</si>
  <si>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</si>
  <si>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</si>
  <si>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</si>
  <si>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</si>
  <si>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</si>
  <si>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</si>
  <si>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</si>
  <si>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</si>
  <si>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</si>
  <si>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</si>
  <si>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</si>
  <si>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</si>
  <si>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</si>
  <si>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</si>
  <si>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</si>
  <si>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</si>
  <si>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</si>
  <si>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</si>
  <si>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</si>
  <si>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</si>
  <si>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</si>
  <si>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</si>
  <si>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</si>
  <si>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</si>
  <si>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</si>
  <si>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</si>
  <si>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</si>
  <si>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</si>
  <si>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</si>
  <si>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</si>
  <si>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</si>
  <si>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</si>
  <si>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</si>
  <si>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</si>
  <si>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</si>
  <si>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</si>
  <si>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</si>
  <si>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</si>
  <si>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</si>
  <si>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</si>
  <si>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</si>
  <si>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</si>
  <si>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</si>
  <si>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</si>
  <si>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</si>
  <si>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</si>
  <si>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</si>
  <si>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</si>
  <si>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</si>
  <si>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</si>
  <si>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</si>
  <si>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</si>
  <si>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</si>
  <si>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</si>
  <si>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</si>
  <si>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</si>
  <si>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</si>
  <si>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</si>
  <si>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</si>
  <si>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</si>
  <si>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</si>
  <si>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</si>
  <si>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</si>
  <si>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</si>
  <si>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</si>
  <si>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</si>
  <si>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</si>
  <si>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</si>
  <si>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</si>
  <si>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</si>
  <si>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</si>
  <si>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</si>
  <si>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</si>
  <si>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</si>
  <si>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</si>
  <si>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</si>
  <si>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</si>
  <si>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</si>
  <si>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</si>
  <si>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</si>
  <si>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</si>
  <si>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</si>
  <si>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</si>
  <si>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</si>
  <si>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</si>
  <si>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</si>
  <si>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</si>
  <si>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</si>
  <si>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</si>
  <si>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</si>
  <si>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</si>
  <si>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</si>
  <si>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</si>
  <si>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</si>
  <si>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</si>
  <si>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</si>
  <si>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</si>
  <si>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</si>
  <si>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</si>
  <si>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</si>
  <si>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</si>
  <si>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</si>
  <si>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</si>
  <si>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</si>
  <si>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</si>
  <si>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</si>
  <si>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</si>
  <si>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</si>
  <si>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</si>
  <si>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</si>
  <si>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</si>
  <si>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</si>
  <si>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</si>
  <si>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</si>
  <si>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</si>
  <si>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</si>
  <si>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</si>
  <si>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</si>
  <si>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</si>
  <si>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</si>
  <si>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</si>
  <si>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</si>
  <si>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</si>
  <si>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</si>
  <si>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</si>
  <si>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</si>
  <si>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</si>
  <si>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</si>
  <si>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</si>
  <si>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</si>
  <si>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</si>
  <si>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</si>
  <si>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</si>
  <si>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</si>
  <si>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</si>
  <si>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</si>
  <si>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</si>
  <si>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</si>
  <si>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</si>
  <si>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</si>
  <si>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</si>
  <si>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</si>
  <si>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</si>
  <si>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</si>
  <si>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</si>
  <si>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</si>
  <si>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</si>
  <si>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</si>
  <si>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</si>
  <si>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</si>
  <si>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</si>
  <si>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</si>
  <si>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</si>
  <si>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</si>
  <si>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</si>
  <si>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</si>
  <si>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</si>
  <si>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</si>
  <si>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</si>
  <si>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</si>
  <si>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</si>
  <si>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</si>
  <si>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</si>
  <si>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</si>
  <si>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</si>
  <si>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</si>
  <si>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</si>
  <si>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</si>
  <si>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</si>
  <si>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</si>
  <si>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</si>
  <si>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</si>
  <si>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</si>
  <si>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</si>
  <si>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</si>
  <si>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</si>
  <si>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</si>
  <si>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</si>
  <si>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</si>
  <si>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</si>
  <si>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</si>
  <si>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</si>
  <si>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</si>
  <si>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</si>
  <si>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</si>
  <si>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</si>
  <si>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</si>
  <si>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</si>
  <si>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</si>
  <si>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</si>
  <si>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</si>
  <si>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</si>
  <si>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</si>
  <si>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</si>
  <si>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</si>
  <si>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</si>
  <si>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</si>
  <si>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</si>
  <si>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</si>
  <si>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</si>
  <si>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</si>
  <si>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</si>
  <si>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</si>
  <si>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</si>
  <si>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</si>
  <si>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</si>
  <si>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</si>
  <si>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</si>
  <si>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</si>
  <si>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</si>
  <si>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</si>
  <si>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</si>
  <si>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</si>
  <si>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</si>
  <si>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</si>
  <si>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</si>
  <si>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</si>
  <si>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</si>
  <si>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</si>
  <si>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</si>
  <si>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</si>
  <si>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</si>
  <si>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</si>
  <si>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</si>
  <si>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</si>
  <si>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</si>
  <si>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</si>
  <si>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</si>
  <si>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</si>
  <si>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</si>
  <si>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</si>
  <si>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</si>
  <si>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</si>
  <si>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</si>
  <si>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</si>
  <si>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</si>
  <si>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</si>
  <si>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</si>
  <si>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</si>
  <si>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</si>
  <si>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</si>
  <si>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</si>
  <si>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</si>
  <si>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</si>
  <si>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</si>
  <si>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</si>
  <si>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</si>
  <si>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</si>
  <si>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</si>
  <si>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</si>
  <si>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</si>
  <si>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</si>
  <si>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</si>
  <si>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</si>
  <si>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</si>
  <si>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</si>
  <si>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</si>
  <si>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</si>
  <si>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</si>
  <si>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</si>
  <si>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</si>
  <si>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</si>
  <si>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</si>
  <si>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</si>
  <si>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</si>
  <si>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</si>
  <si>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</si>
  <si>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</si>
  <si>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</si>
  <si>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</si>
  <si>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</si>
  <si>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</si>
  <si>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</si>
  <si>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</si>
  <si>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</si>
  <si>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</si>
  <si>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</si>
  <si>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</si>
  <si>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</si>
  <si>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</si>
  <si>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</si>
  <si>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</si>
  <si>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</si>
  <si>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</si>
  <si>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</si>
  <si>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</si>
  <si>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</si>
  <si>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</si>
  <si>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</si>
  <si>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</si>
  <si>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</si>
  <si>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</si>
  <si>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</si>
  <si>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</si>
  <si>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</si>
  <si>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</si>
  <si>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</si>
  <si>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</si>
  <si>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</si>
  <si>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</si>
  <si>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</si>
  <si>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</si>
  <si>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</si>
  <si>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</si>
  <si>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</si>
  <si>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</si>
  <si>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</si>
  <si>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</si>
  <si>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</si>
  <si>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</si>
  <si>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</si>
  <si>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</si>
  <si>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</si>
  <si>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</si>
  <si>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</si>
  <si>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</si>
  <si>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</si>
  <si>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</si>
  <si>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</si>
  <si>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</si>
  <si>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</si>
  <si>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</si>
  <si>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</si>
  <si>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</si>
  <si>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</si>
  <si>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</si>
  <si>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</si>
  <si>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</si>
  <si>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</si>
  <si>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</si>
  <si>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</si>
  <si>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</si>
  <si>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</si>
  <si>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</si>
  <si>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</si>
  <si>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</si>
  <si>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</si>
  <si>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</si>
  <si>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</si>
  <si>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</si>
  <si>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</si>
  <si>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</si>
  <si>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</si>
  <si>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</si>
  <si>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</si>
  <si>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</si>
  <si>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</si>
  <si>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</si>
  <si>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</si>
  <si>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</si>
  <si>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</si>
  <si>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</si>
  <si>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</si>
  <si>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</si>
  <si>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</si>
  <si>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</si>
  <si>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</si>
  <si>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</si>
  <si>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</si>
  <si>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</si>
  <si>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</si>
  <si>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</si>
  <si>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</si>
  <si>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</si>
  <si>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</si>
  <si>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</si>
  <si>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</si>
  <si>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</si>
  <si>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</si>
  <si>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</si>
  <si>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</si>
  <si>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</si>
  <si>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</si>
  <si>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</si>
  <si>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</si>
  <si>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</si>
  <si>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</si>
  <si>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</si>
  <si>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</si>
  <si>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</si>
  <si>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</si>
  <si>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</si>
  <si>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</si>
  <si>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</si>
  <si>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</si>
  <si>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</si>
  <si>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</si>
  <si>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</si>
  <si>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</si>
  <si>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</si>
  <si>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</si>
  <si>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</si>
  <si>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</si>
  <si>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</si>
  <si>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</si>
  <si>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</si>
  <si>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</si>
  <si>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</si>
  <si>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</si>
  <si>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</si>
  <si>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</si>
  <si>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</si>
  <si>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</si>
  <si>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</si>
  <si>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</si>
  <si>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</si>
  <si>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</si>
  <si>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</si>
  <si>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</si>
  <si>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</si>
  <si>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</si>
  <si>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</si>
  <si>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</si>
  <si>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</si>
  <si>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</si>
  <si>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</si>
  <si>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</si>
  <si>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</si>
  <si>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</si>
  <si>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</si>
  <si>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</si>
  <si>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</si>
  <si>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</si>
  <si>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</si>
  <si>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</si>
  <si>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</si>
  <si>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</si>
  <si>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</si>
  <si>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</si>
  <si>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</si>
  <si>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</si>
  <si>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</si>
  <si>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</si>
  <si>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</si>
  <si>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</si>
  <si>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</si>
  <si>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</si>
  <si>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</si>
  <si>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</si>
  <si>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</si>
  <si>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</si>
  <si>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</si>
  <si>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</si>
  <si>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</si>
  <si>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</si>
  <si>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</si>
  <si>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</si>
  <si>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</si>
  <si>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</si>
  <si>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</si>
  <si>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</si>
  <si>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</si>
  <si>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</si>
  <si>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</si>
  <si>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</si>
  <si>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</si>
  <si>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</si>
  <si>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</si>
  <si>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</si>
  <si>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</si>
  <si>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</si>
  <si>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</si>
  <si>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</si>
  <si>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</si>
  <si>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</si>
  <si>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</si>
  <si>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</si>
  <si>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</si>
  <si>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</si>
  <si>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</si>
  <si>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</si>
  <si>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</si>
  <si>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</si>
  <si>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</si>
  <si>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</si>
  <si>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</si>
  <si>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</si>
  <si>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</si>
  <si>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</si>
  <si>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</si>
  <si>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</si>
  <si>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</si>
  <si>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</si>
  <si>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</si>
  <si>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</si>
  <si>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</si>
  <si>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</si>
  <si>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</si>
  <si>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</si>
  <si>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</si>
  <si>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</si>
  <si>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</si>
  <si>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</si>
  <si>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</si>
  <si>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</si>
  <si>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</si>
  <si>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</si>
  <si>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</si>
  <si>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</si>
  <si>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</si>
  <si>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</si>
  <si>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</si>
  <si>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</si>
  <si>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</si>
  <si>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</si>
  <si>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</si>
  <si>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</si>
  <si>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</si>
  <si>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</si>
  <si>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</si>
  <si>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</si>
  <si>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</si>
  <si>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</si>
  <si>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</si>
  <si>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</si>
  <si>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</si>
  <si>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</si>
  <si>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</si>
  <si>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</si>
  <si>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</si>
  <si>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</si>
  <si>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</si>
  <si>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</si>
  <si>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</si>
  <si>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</si>
  <si>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</si>
  <si>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</si>
  <si>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</si>
  <si>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</si>
  <si>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</si>
  <si>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</si>
  <si>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</si>
  <si>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</si>
  <si>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</si>
  <si>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</si>
  <si>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</si>
  <si>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</si>
  <si>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</si>
  <si>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</si>
  <si>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</si>
  <si>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</si>
  <si>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</si>
  <si>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</si>
  <si>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</si>
  <si>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</si>
  <si>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</si>
  <si>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</si>
  <si>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</si>
  <si>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</si>
  <si>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</si>
  <si>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</si>
  <si>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</si>
  <si>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</si>
  <si>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</si>
  <si>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</si>
  <si>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</si>
  <si>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</si>
  <si>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</si>
  <si>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</si>
  <si>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</si>
  <si>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</si>
  <si>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</si>
  <si>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</si>
  <si>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</si>
  <si>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</si>
  <si>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</si>
  <si>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</si>
  <si>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</si>
  <si>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</si>
  <si>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</si>
  <si>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</si>
  <si>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</si>
  <si>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</si>
  <si>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</si>
  <si>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</si>
  <si>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</si>
  <si>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</si>
  <si>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</si>
  <si>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</si>
  <si>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</si>
  <si>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</si>
  <si>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</si>
  <si>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</si>
  <si>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</si>
  <si>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</si>
  <si>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</si>
  <si>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</si>
  <si>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</si>
  <si>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</si>
  <si>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</si>
  <si>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</si>
  <si>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</si>
  <si>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</si>
  <si>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</si>
  <si>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</si>
  <si>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</si>
  <si>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</si>
  <si>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</si>
  <si>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</si>
  <si>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</si>
  <si>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</si>
  <si>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</si>
  <si>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</si>
  <si>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</si>
  <si>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</si>
  <si>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</si>
  <si>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</si>
  <si>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</si>
  <si>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</si>
  <si>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</si>
  <si>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</si>
  <si>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</si>
  <si>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</si>
  <si>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</si>
  <si>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</si>
  <si>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</si>
  <si>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</si>
  <si>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</si>
  <si>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</si>
  <si>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</si>
  <si>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</si>
  <si>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</si>
  <si>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</si>
  <si>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</si>
  <si>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</si>
  <si>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</si>
  <si>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</si>
  <si>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</si>
  <si>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</si>
  <si>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</si>
  <si>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</si>
  <si>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</si>
  <si>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</si>
  <si>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</si>
  <si>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</si>
  <si>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</si>
  <si>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</si>
  <si>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</si>
  <si>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</si>
  <si>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</si>
  <si>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</si>
  <si>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</si>
  <si>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</si>
  <si>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</si>
  <si>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</si>
  <si>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</si>
  <si>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</si>
  <si>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</si>
  <si>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</si>
  <si>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</si>
  <si>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</si>
  <si>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</si>
  <si>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</si>
  <si>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</si>
  <si>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</si>
  <si>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</si>
  <si>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</si>
  <si>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</si>
  <si>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</si>
  <si>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</si>
  <si>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</si>
  <si>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</si>
  <si>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</si>
  <si>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</si>
  <si>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</si>
  <si>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</si>
  <si>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</si>
  <si>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</si>
  <si>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</si>
  <si>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</si>
  <si>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</si>
  <si>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</si>
  <si>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</si>
  <si>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</si>
  <si>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</si>
  <si>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</si>
  <si>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</si>
  <si>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</si>
  <si>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</si>
  <si>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</si>
  <si>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</si>
  <si>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</si>
  <si>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</si>
  <si>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</si>
  <si>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</si>
  <si>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</si>
  <si>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</si>
  <si>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</si>
  <si>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</si>
  <si>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</si>
  <si>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</si>
  <si>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</si>
  <si>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</si>
  <si>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</si>
  <si>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</si>
  <si>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</si>
  <si>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</si>
  <si>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</si>
  <si>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</si>
  <si>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</si>
  <si>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</si>
  <si>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</si>
  <si>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</si>
  <si>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</si>
  <si>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</si>
  <si>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</si>
  <si>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</si>
  <si>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</si>
  <si>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</si>
  <si>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</si>
  <si>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</si>
  <si>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</si>
  <si>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</si>
  <si>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</si>
  <si>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</si>
  <si>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</si>
  <si>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</si>
  <si>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</si>
  <si>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</si>
  <si>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</si>
  <si>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</si>
  <si>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</si>
  <si>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</si>
  <si>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</si>
  <si>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</si>
  <si>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</si>
  <si>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</si>
  <si>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Sum of Sales</t>
  </si>
  <si>
    <t>2015</t>
  </si>
  <si>
    <t>Jan</t>
  </si>
  <si>
    <t>Feb</t>
  </si>
  <si>
    <t>Mar</t>
  </si>
  <si>
    <t>Apr</t>
  </si>
  <si>
    <t>May</t>
  </si>
  <si>
    <t>Jun</t>
  </si>
  <si>
    <t>Jul</t>
  </si>
  <si>
    <t>Aug</t>
  </si>
  <si>
    <t>Sep</t>
  </si>
  <si>
    <t>Oct</t>
  </si>
  <si>
    <t>Nov</t>
  </si>
  <si>
    <t>Dec</t>
  </si>
  <si>
    <t>2016</t>
  </si>
  <si>
    <t>2017</t>
  </si>
  <si>
    <t>2018</t>
  </si>
  <si>
    <t>Grand Total</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</si>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</sst>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5" formatCode="[$USD]\ #,##0.00"/>
  </numFmts>
  <fonts count="2" x14ac:knownFonts="1">
    <font>
      <sz val="11"/>
      <color theme="1"/>
      <name val="Calibri"/>
      <family val="2"/>
      <scheme val="minor"/>
    </font>
    <font>
      <sz val="36"/>
      <color theme="0"/>
      <name val="Lucida Bright"/>
      <family val="1"/>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applyAlignment="1">
      <alignment horizontal="left"/>
    </xf>
    <xf numFmtId="165" fontId="0" fillId="0" borderId="0" xfId="0" applyNumberFormat="1"/>
    <xf numFmtId="14" fontId="0" fillId="0" borderId="0" xfId="0" applyNumberFormat="1" applyAlignment="1">
      <alignment horizontal="left" indent="1"/>
    </xf>
    <xf numFmtId="0" fontId="0" fillId="0" borderId="0" xfId="0" pivotButton="1"/>
    <xf numFmtId="0" fontId="0" fillId="0" borderId="0" xfId="0" applyAlignment="1">
      <alignment horizontal="left" indent="1"/>
    </xf>
    <xf numFmtId="0" fontId="1" fillId="0" borderId="0" xfId="0" applyFont="1" applyAlignment="1">
      <alignment horizontal="center" vertical="center"/>
    </xf>
    <xf numFmtId="0" fontId="0" fillId="0" borderId="0" xfId="0" applyAlignment="1">
      <alignment horizontal="center" vertical="center"/>
    </xf>
  </cellXfs>
  <cellStyles count="1">
    <cellStyle name="Normal" xfId="0" builtinId="0"/>
  </cellStyles>
  <dxfs count="18">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numFmt numFmtId="165" formatCode="[$USD]\ #,##0.00"/>
    </dxf>
    <dxf>
      <numFmt numFmtId="165" formatCode="[$USD]\ #,##0.00"/>
    </dxf>
    <dxf>
      <numFmt numFmtId="165" formatCode="[$USD]\ #,##0.00"/>
    </dxf>
    <dxf>
      <numFmt numFmtId="165" formatCode="[$USD]\ #,##0.00"/>
    </dxf>
    <dxf>
      <alignment horizontal="left" vertical="bottom" textRotation="0" wrapText="0" indent="0" justifyLastLine="0" shrinkToFit="0" readingOrder="0"/>
    </dxf>
    <dxf>
      <numFmt numFmtId="165" formatCode="[$USD]\ #,##0.00"/>
    </dxf>
    <dxf>
      <numFmt numFmtId="165" formatCode="[$USD]\ #,##0.00"/>
    </dxf>
    <dxf>
      <numFmt numFmtId="165" formatCode="[$USD]\ #,##0.00"/>
    </dxf>
    <dxf>
      <numFmt numFmtId="165" formatCode="[$USD]\ #,##0.00"/>
    </dxf>
    <dxf>
      <numFmt numFmtId="165" formatCode="[$USD]\ #,##0.00"/>
    </dxf>
    <dxf>
      <alignment horizontal="left" vertical="bottom" textRotation="0" wrapText="0" indent="0" justifyLastLine="0" shrinkToFit="0" readingOrder="0"/>
    </dxf>
    <dxf>
      <numFmt numFmtId="165" formatCode="[$USD]\ #,##0.00"/>
    </dxf>
    <dxf>
      <numFmt numFmtId="165" formatCode="[$USD]\ #,##0.00"/>
    </dxf>
    <dxf>
      <numFmt numFmtId="165" formatCode="[$USD]\ #,##0.00"/>
    </dxf>
    <dxf>
      <numFmt numFmtId="164" formatCode="dd/mm/yyyy"/>
    </dxf>
    <dxf>
      <font>
        <color rgb="FF9C0006"/>
      </font>
      <fill>
        <patternFill>
          <bgColor rgb="FFFFC7CE"/>
        </patternFill>
      </fill>
    </dxf>
  </dxfs>
  <tableStyles count="1" defaultTableStyle="TableStyleMedium2" defaultPivotStyle="PivotStyleLight16">
    <tableStyle name="SlicerStyleDark1 2" pivot="0" table="0" count="10" xr9:uid="{2668320A-8712-473F-BDFF-7B6256D983B7}">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strLit>
              <c:ptCount val="48"/>
              <c:pt idx="0">
                <c:v>2015 Jan</c:v>
              </c:pt>
              <c:pt idx="1">
                <c:v>2015 Feb</c:v>
              </c:pt>
              <c:pt idx="2">
                <c:v>2015 Mar</c:v>
              </c:pt>
              <c:pt idx="3">
                <c:v>2015 Apr</c:v>
              </c:pt>
              <c:pt idx="4">
                <c:v>2015 May</c:v>
              </c:pt>
              <c:pt idx="5">
                <c:v>2015 Jun</c:v>
              </c:pt>
              <c:pt idx="6">
                <c:v>2015 Jul</c:v>
              </c:pt>
              <c:pt idx="7">
                <c:v>2015 Aug</c:v>
              </c:pt>
              <c:pt idx="8">
                <c:v>2015 Sep</c:v>
              </c:pt>
              <c:pt idx="9">
                <c:v>2015 Oct</c:v>
              </c:pt>
              <c:pt idx="10">
                <c:v>2015 Nov</c:v>
              </c:pt>
              <c:pt idx="11">
                <c:v>2015 Dec</c:v>
              </c:pt>
              <c:pt idx="12">
                <c:v>2016 Jan</c:v>
              </c:pt>
              <c:pt idx="13">
                <c:v>2016 Feb</c:v>
              </c:pt>
              <c:pt idx="14">
                <c:v>2016 Mar</c:v>
              </c:pt>
              <c:pt idx="15">
                <c:v>2016 Apr</c:v>
              </c:pt>
              <c:pt idx="16">
                <c:v>2016 May</c:v>
              </c:pt>
              <c:pt idx="17">
                <c:v>2016 Jun</c:v>
              </c:pt>
              <c:pt idx="18">
                <c:v>2016 Jul</c:v>
              </c:pt>
              <c:pt idx="19">
                <c:v>2016 Aug</c:v>
              </c:pt>
              <c:pt idx="20">
                <c:v>2016 Sep</c:v>
              </c:pt>
              <c:pt idx="21">
                <c:v>2016 Oct</c:v>
              </c:pt>
              <c:pt idx="22">
                <c:v>2016 Nov</c:v>
              </c:pt>
              <c:pt idx="23">
                <c:v>2016 Dec</c:v>
              </c:pt>
              <c:pt idx="24">
                <c:v>2017 Jan</c:v>
              </c:pt>
              <c:pt idx="25">
                <c:v>2017 Feb</c:v>
              </c:pt>
              <c:pt idx="26">
                <c:v>2017 Mar</c:v>
              </c:pt>
              <c:pt idx="27">
                <c:v>2017 Apr</c:v>
              </c:pt>
              <c:pt idx="28">
                <c:v>2017 May</c:v>
              </c:pt>
              <c:pt idx="29">
                <c:v>2017 Jun</c:v>
              </c:pt>
              <c:pt idx="30">
                <c:v>2017 Jul</c:v>
              </c:pt>
              <c:pt idx="31">
                <c:v>2017 Aug</c:v>
              </c:pt>
              <c:pt idx="32">
                <c:v>2017 Sep</c:v>
              </c:pt>
              <c:pt idx="33">
                <c:v>2017 Oct</c:v>
              </c:pt>
              <c:pt idx="34">
                <c:v>2017 Nov</c:v>
              </c:pt>
              <c:pt idx="35">
                <c:v>2017 Dec</c:v>
              </c:pt>
              <c:pt idx="36">
                <c:v>2018 Jan</c:v>
              </c:pt>
              <c:pt idx="37">
                <c:v>2018 Feb</c:v>
              </c:pt>
              <c:pt idx="38">
                <c:v>2018 Mar</c:v>
              </c:pt>
              <c:pt idx="39">
                <c:v>2018 Apr</c:v>
              </c:pt>
              <c:pt idx="40">
                <c:v>2018 May</c:v>
              </c:pt>
              <c:pt idx="41">
                <c:v>2018 Jun</c:v>
              </c:pt>
              <c:pt idx="42">
                <c:v>2018 Jul</c:v>
              </c:pt>
              <c:pt idx="43">
                <c:v>2018 Aug</c:v>
              </c:pt>
              <c:pt idx="44">
                <c:v>2018 Sep</c:v>
              </c:pt>
              <c:pt idx="45">
                <c:v>2018 Oct</c:v>
              </c:pt>
              <c:pt idx="46">
                <c:v>2018 Nov</c:v>
              </c:pt>
              <c:pt idx="47">
                <c:v>2018 Dec</c:v>
              </c:pt>
            </c:strLit>
          </c:cat>
          <c:val>
            <c:numLit>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Lit>
          </c:val>
          <c:smooth val="0"/>
          <c:extLst>
            <c:ext xmlns:c16="http://schemas.microsoft.com/office/drawing/2014/chart" uri="{C3380CC4-5D6E-409C-BE32-E72D297353CC}">
              <c16:uniqueId val="{00000001-B4CA-4C7B-9E50-4B06E2E3EA01}"/>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'[1]Sales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9A3-42FE-8688-0952E7118A2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9A3-42FE-8688-0952E7118A2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9A3-42FE-8688-0952E7118A2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9A3-42FE-8688-0952E7118A2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9A3-42FE-8688-0952E7118A2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9A3-42FE-8688-0952E7118A2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9A3-42FE-8688-0952E7118A2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9A3-42FE-8688-0952E7118A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'[1]Sales by Region'!$D$3:$D$6</c:f>
              <c:strCache>
                <c:ptCount val="4"/>
                <c:pt idx="0">
                  <c:v>Central</c:v>
                </c:pt>
                <c:pt idx="1">
                  <c:v>East</c:v>
                </c:pt>
                <c:pt idx="2">
                  <c:v>South</c:v>
                </c:pt>
                <c:pt idx="3">
                  <c:v>West</c:v>
                </c:pt>
              </c:strCache>
            </c:strRef>
          </c:cat>
          <c:val>
            <c:numRef>
              <c:f>'[1]Sales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F9A3-42FE-8688-0952E7118A2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17"/>
              <c:pt idx="0">
                <c:v>Furniture Bookcases</c:v>
              </c:pt>
              <c:pt idx="1">
                <c:v>Furniture Chairs</c:v>
              </c:pt>
              <c:pt idx="2">
                <c:v>Furniture Furnishings</c:v>
              </c:pt>
              <c:pt idx="3">
                <c:v>Furniture Tables</c:v>
              </c:pt>
              <c:pt idx="4">
                <c:v>Office Supplies Appliances</c:v>
              </c:pt>
              <c:pt idx="5">
                <c:v>Office Supplies Art</c:v>
              </c:pt>
              <c:pt idx="6">
                <c:v>Office Supplies Binders</c:v>
              </c:pt>
              <c:pt idx="7">
                <c:v>Office Supplies Envelopes</c:v>
              </c:pt>
              <c:pt idx="8">
                <c:v>Office Supplies Fasteners</c:v>
              </c:pt>
              <c:pt idx="9">
                <c:v>Office Supplies Labels</c:v>
              </c:pt>
              <c:pt idx="10">
                <c:v>Office Supplies Paper</c:v>
              </c:pt>
              <c:pt idx="11">
                <c:v>Office Supplies Storage</c:v>
              </c:pt>
              <c:pt idx="12">
                <c:v>Office Supplies Supplies</c:v>
              </c:pt>
              <c:pt idx="13">
                <c:v>Technology Accessories</c:v>
              </c:pt>
              <c:pt idx="14">
                <c:v>Technology Copiers</c:v>
              </c:pt>
              <c:pt idx="15">
                <c:v>Technology Machines</c:v>
              </c:pt>
              <c:pt idx="16">
                <c:v>Technology Phones</c:v>
              </c:pt>
            </c:strLit>
          </c:cat>
          <c:val>
            <c:numLit>
              <c:formatCode>General</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Lit>
          </c:val>
          <c:extLst>
            <c:ext xmlns:c16="http://schemas.microsoft.com/office/drawing/2014/chart" uri="{C3380CC4-5D6E-409C-BE32-E72D297353CC}">
              <c16:uniqueId val="{00000000-EC49-4DAC-B61E-EB1B5D38F731}"/>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Lit>
          </c:cat>
          <c:val>
            <c:numLit>
              <c:formatCode>General</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Lit>
          </c:val>
          <c:extLst>
            <c:ext xmlns:c16="http://schemas.microsoft.com/office/drawing/2014/chart" uri="{C3380CC4-5D6E-409C-BE32-E72D297353CC}">
              <c16:uniqueId val="{00000000-FE78-4900-B160-C1EF83C771D8}"/>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ysClr val="window" lastClr="FFFFFF"/>
            </a:solidFill>
            <a:miter lim="800000"/>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strLit>
              <c:ptCount val="48"/>
              <c:pt idx="0">
                <c:v>2015 Jan</c:v>
              </c:pt>
              <c:pt idx="1">
                <c:v>2015 Feb</c:v>
              </c:pt>
              <c:pt idx="2">
                <c:v>2015 Mar</c:v>
              </c:pt>
              <c:pt idx="3">
                <c:v>2015 Apr</c:v>
              </c:pt>
              <c:pt idx="4">
                <c:v>2015 May</c:v>
              </c:pt>
              <c:pt idx="5">
                <c:v>2015 Jun</c:v>
              </c:pt>
              <c:pt idx="6">
                <c:v>2015 Jul</c:v>
              </c:pt>
              <c:pt idx="7">
                <c:v>2015 Aug</c:v>
              </c:pt>
              <c:pt idx="8">
                <c:v>2015 Sep</c:v>
              </c:pt>
              <c:pt idx="9">
                <c:v>2015 Oct</c:v>
              </c:pt>
              <c:pt idx="10">
                <c:v>2015 Nov</c:v>
              </c:pt>
              <c:pt idx="11">
                <c:v>2015 Dec</c:v>
              </c:pt>
              <c:pt idx="12">
                <c:v>2016 Jan</c:v>
              </c:pt>
              <c:pt idx="13">
                <c:v>2016 Feb</c:v>
              </c:pt>
              <c:pt idx="14">
                <c:v>2016 Mar</c:v>
              </c:pt>
              <c:pt idx="15">
                <c:v>2016 Apr</c:v>
              </c:pt>
              <c:pt idx="16">
                <c:v>2016 May</c:v>
              </c:pt>
              <c:pt idx="17">
                <c:v>2016 Jun</c:v>
              </c:pt>
              <c:pt idx="18">
                <c:v>2016 Jul</c:v>
              </c:pt>
              <c:pt idx="19">
                <c:v>2016 Aug</c:v>
              </c:pt>
              <c:pt idx="20">
                <c:v>2016 Sep</c:v>
              </c:pt>
              <c:pt idx="21">
                <c:v>2016 Oct</c:v>
              </c:pt>
              <c:pt idx="22">
                <c:v>2016 Nov</c:v>
              </c:pt>
              <c:pt idx="23">
                <c:v>2016 Dec</c:v>
              </c:pt>
              <c:pt idx="24">
                <c:v>2017 Jan</c:v>
              </c:pt>
              <c:pt idx="25">
                <c:v>2017 Feb</c:v>
              </c:pt>
              <c:pt idx="26">
                <c:v>2017 Mar</c:v>
              </c:pt>
              <c:pt idx="27">
                <c:v>2017 Apr</c:v>
              </c:pt>
              <c:pt idx="28">
                <c:v>2017 May</c:v>
              </c:pt>
              <c:pt idx="29">
                <c:v>2017 Jun</c:v>
              </c:pt>
              <c:pt idx="30">
                <c:v>2017 Jul</c:v>
              </c:pt>
              <c:pt idx="31">
                <c:v>2017 Aug</c:v>
              </c:pt>
              <c:pt idx="32">
                <c:v>2017 Sep</c:v>
              </c:pt>
              <c:pt idx="33">
                <c:v>2017 Oct</c:v>
              </c:pt>
              <c:pt idx="34">
                <c:v>2017 Nov</c:v>
              </c:pt>
              <c:pt idx="35">
                <c:v>2017 Dec</c:v>
              </c:pt>
              <c:pt idx="36">
                <c:v>2018 Jan</c:v>
              </c:pt>
              <c:pt idx="37">
                <c:v>2018 Feb</c:v>
              </c:pt>
              <c:pt idx="38">
                <c:v>2018 Mar</c:v>
              </c:pt>
              <c:pt idx="39">
                <c:v>2018 Apr</c:v>
              </c:pt>
              <c:pt idx="40">
                <c:v>2018 May</c:v>
              </c:pt>
              <c:pt idx="41">
                <c:v>2018 Jun</c:v>
              </c:pt>
              <c:pt idx="42">
                <c:v>2018 Jul</c:v>
              </c:pt>
              <c:pt idx="43">
                <c:v>2018 Aug</c:v>
              </c:pt>
              <c:pt idx="44">
                <c:v>2018 Sep</c:v>
              </c:pt>
              <c:pt idx="45">
                <c:v>2018 Oct</c:v>
              </c:pt>
              <c:pt idx="46">
                <c:v>2018 Nov</c:v>
              </c:pt>
              <c:pt idx="47">
                <c:v>2018 Dec</c:v>
              </c:pt>
            </c:strLit>
          </c:cat>
          <c:val>
            <c:numLit>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Lit>
          </c:val>
          <c:smooth val="0"/>
          <c:extLst>
            <c:ext xmlns:c16="http://schemas.microsoft.com/office/drawing/2014/chart" uri="{C3380CC4-5D6E-409C-BE32-E72D297353CC}">
              <c16:uniqueId val="{00000001-F51A-4C01-9431-964E16E3B8B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'[1]Sales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81A-48C3-A129-9840C5E491A7}"/>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81A-48C3-A129-9840C5E491A7}"/>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81A-48C3-A129-9840C5E491A7}"/>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81A-48C3-A129-9840C5E491A7}"/>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81A-48C3-A129-9840C5E491A7}"/>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81A-48C3-A129-9840C5E491A7}"/>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81A-48C3-A129-9840C5E491A7}"/>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81A-48C3-A129-9840C5E491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'[1]Sales by Region'!$D$3:$D$6</c:f>
              <c:strCache>
                <c:ptCount val="4"/>
                <c:pt idx="0">
                  <c:v>Central</c:v>
                </c:pt>
                <c:pt idx="1">
                  <c:v>East</c:v>
                </c:pt>
                <c:pt idx="2">
                  <c:v>South</c:v>
                </c:pt>
                <c:pt idx="3">
                  <c:v>West</c:v>
                </c:pt>
              </c:strCache>
            </c:strRef>
          </c:cat>
          <c:val>
            <c:numRef>
              <c:f>'[1]Sales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481A-48C3-A129-9840C5E491A7}"/>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v>Total</c:v>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1-8EAF-402F-A08A-D2EFDB7D467A}"/>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3-8EAF-402F-A08A-D2EFDB7D467A}"/>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8EAF-402F-A08A-D2EFDB7D467A}"/>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8EAF-402F-A08A-D2EFDB7D467A}"/>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8EAF-402F-A08A-D2EFDB7D467A}"/>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8EAF-402F-A08A-D2EFDB7D467A}"/>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8EAF-402F-A08A-D2EFDB7D467A}"/>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8EAF-402F-A08A-D2EFDB7D467A}"/>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8EAF-402F-A08A-D2EFDB7D467A}"/>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3-8EAF-402F-A08A-D2EFDB7D467A}"/>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5-8EAF-402F-A08A-D2EFDB7D467A}"/>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7-8EAF-402F-A08A-D2EFDB7D467A}"/>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9-8EAF-402F-A08A-D2EFDB7D467A}"/>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B-8EAF-402F-A08A-D2EFDB7D467A}"/>
              </c:ext>
            </c:extLst>
          </c:dPt>
          <c:cat>
            <c:strLit>
              <c:ptCount val="17"/>
              <c:pt idx="0">
                <c:v>Furniture Bookcases</c:v>
              </c:pt>
              <c:pt idx="1">
                <c:v>Furniture Chairs</c:v>
              </c:pt>
              <c:pt idx="2">
                <c:v>Furniture Furnishings</c:v>
              </c:pt>
              <c:pt idx="3">
                <c:v>Furniture Tables</c:v>
              </c:pt>
              <c:pt idx="4">
                <c:v>Office Supplies Appliances</c:v>
              </c:pt>
              <c:pt idx="5">
                <c:v>Office Supplies Art</c:v>
              </c:pt>
              <c:pt idx="6">
                <c:v>Office Supplies Binders</c:v>
              </c:pt>
              <c:pt idx="7">
                <c:v>Office Supplies Envelopes</c:v>
              </c:pt>
              <c:pt idx="8">
                <c:v>Office Supplies Fasteners</c:v>
              </c:pt>
              <c:pt idx="9">
                <c:v>Office Supplies Labels</c:v>
              </c:pt>
              <c:pt idx="10">
                <c:v>Office Supplies Paper</c:v>
              </c:pt>
              <c:pt idx="11">
                <c:v>Office Supplies Storage</c:v>
              </c:pt>
              <c:pt idx="12">
                <c:v>Office Supplies Supplies</c:v>
              </c:pt>
              <c:pt idx="13">
                <c:v>Technology Accessories</c:v>
              </c:pt>
              <c:pt idx="14">
                <c:v>Technology Copiers</c:v>
              </c:pt>
              <c:pt idx="15">
                <c:v>Technology Machines</c:v>
              </c:pt>
              <c:pt idx="16">
                <c:v>Technology Phones</c:v>
              </c:pt>
            </c:strLit>
          </c:cat>
          <c:val>
            <c:numLit>
              <c:formatCode>General</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Lit>
          </c:val>
          <c:extLst>
            <c:ext xmlns:c16="http://schemas.microsoft.com/office/drawing/2014/chart" uri="{C3380CC4-5D6E-409C-BE32-E72D297353CC}">
              <c16:uniqueId val="{0000001C-8EAF-402F-A08A-D2EFDB7D467A}"/>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v>Total</c:v>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1-BDA2-4589-8197-F7B3B3ECBAB4}"/>
              </c:ext>
            </c:extLst>
          </c:dPt>
          <c:cat>
            <c:strLit>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Lit>
          </c:cat>
          <c:val>
            <c:numLit>
              <c:formatCode>General</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Lit>
          </c:val>
          <c:extLst>
            <c:ext xmlns:c16="http://schemas.microsoft.com/office/drawing/2014/chart" uri="{C3380CC4-5D6E-409C-BE32-E72D297353CC}">
              <c16:uniqueId val="{00000002-BDA2-4589-8197-F7B3B3ECBAB4}"/>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General"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64A5A60B-3386-4F60-9611-EE1FE8176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2" name="Chart 1">
          <a:extLst>
            <a:ext uri="{FF2B5EF4-FFF2-40B4-BE49-F238E27FC236}">
              <a16:creationId xmlns:a16="http://schemas.microsoft.com/office/drawing/2014/main" id="{E3F548E8-1179-4358-BC60-937C60467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5B9AD6D7-9831-46ED-BCB2-E8C7EB68D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13578B1-F354-44BB-A961-5E2BE37091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43212"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2" name="Chart 1">
          <a:extLst>
            <a:ext uri="{FF2B5EF4-FFF2-40B4-BE49-F238E27FC236}">
              <a16:creationId xmlns:a16="http://schemas.microsoft.com/office/drawing/2014/main" id="{297B06A6-CA2F-42C9-B75A-6930A9115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2" name="Group 1">
          <a:extLst>
            <a:ext uri="{FF2B5EF4-FFF2-40B4-BE49-F238E27FC236}">
              <a16:creationId xmlns:a16="http://schemas.microsoft.com/office/drawing/2014/main" id="{37103530-D940-4FEA-8EBE-9B52FAE2FE08}"/>
            </a:ext>
          </a:extLst>
        </xdr:cNvPr>
        <xdr:cNvGrpSpPr/>
      </xdr:nvGrpSpPr>
      <xdr:grpSpPr>
        <a:xfrm>
          <a:off x="460375" y="1206500"/>
          <a:ext cx="13867202" cy="7540625"/>
          <a:chOff x="2320192" y="3407020"/>
          <a:chExt cx="31530193" cy="16356520"/>
        </a:xfrm>
        <a:solidFill>
          <a:schemeClr val="tx1">
            <a:alpha val="75000"/>
          </a:schemeClr>
        </a:solidFill>
      </xdr:grpSpPr>
      <xdr:grpSp>
        <xdr:nvGrpSpPr>
          <xdr:cNvPr id="3" name="Group 2">
            <a:extLst>
              <a:ext uri="{FF2B5EF4-FFF2-40B4-BE49-F238E27FC236}">
                <a16:creationId xmlns:a16="http://schemas.microsoft.com/office/drawing/2014/main" id="{6AEF5C86-B8A0-7ECB-8BD8-4C4C72DD9996}"/>
              </a:ext>
            </a:extLst>
          </xdr:cNvPr>
          <xdr:cNvGrpSpPr/>
        </xdr:nvGrpSpPr>
        <xdr:grpSpPr>
          <a:xfrm>
            <a:off x="2336370" y="3407020"/>
            <a:ext cx="22676827" cy="4847980"/>
            <a:chOff x="1001346" y="3248270"/>
            <a:chExt cx="19807116" cy="4615961"/>
          </a:xfrm>
          <a:grpFill/>
        </xdr:grpSpPr>
        <xdr:sp macro="" textlink="">
          <xdr:nvSpPr>
            <xdr:cNvPr id="32" name="Rectangle 31">
              <a:extLst>
                <a:ext uri="{FF2B5EF4-FFF2-40B4-BE49-F238E27FC236}">
                  <a16:creationId xmlns:a16="http://schemas.microsoft.com/office/drawing/2014/main" id="{6BDA00C8-1303-2827-B944-A54AF60CA850}"/>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TextBox 32">
              <a:extLst>
                <a:ext uri="{FF2B5EF4-FFF2-40B4-BE49-F238E27FC236}">
                  <a16:creationId xmlns:a16="http://schemas.microsoft.com/office/drawing/2014/main" id="{F5740A47-4D75-453D-F78F-93FB39599930}"/>
                </a:ext>
              </a:extLst>
            </xdr:cNvPr>
            <xdr:cNvSpPr txBox="1"/>
          </xdr:nvSpPr>
          <xdr:spPr>
            <a:xfrm>
              <a:off x="1036419" y="3306175"/>
              <a:ext cx="408090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34" name="Chart 33">
              <a:extLst>
                <a:ext uri="{FF2B5EF4-FFF2-40B4-BE49-F238E27FC236}">
                  <a16:creationId xmlns:a16="http://schemas.microsoft.com/office/drawing/2014/main" id="{765214D3-6143-AC32-EB2C-6C8B3137345C}"/>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4" name="Group 3">
            <a:extLst>
              <a:ext uri="{FF2B5EF4-FFF2-40B4-BE49-F238E27FC236}">
                <a16:creationId xmlns:a16="http://schemas.microsoft.com/office/drawing/2014/main" id="{A9CBF41F-F188-26FF-CA6C-D719214EB530}"/>
              </a:ext>
            </a:extLst>
          </xdr:cNvPr>
          <xdr:cNvGrpSpPr/>
        </xdr:nvGrpSpPr>
        <xdr:grpSpPr>
          <a:xfrm>
            <a:off x="2336370" y="8474808"/>
            <a:ext cx="6069133" cy="6484327"/>
            <a:chOff x="2311947" y="8084038"/>
            <a:chExt cx="5983653" cy="6179039"/>
          </a:xfrm>
          <a:grpFill/>
        </xdr:grpSpPr>
        <xdr:sp macro="" textlink="">
          <xdr:nvSpPr>
            <xdr:cNvPr id="29" name="Rectangle 28">
              <a:extLst>
                <a:ext uri="{FF2B5EF4-FFF2-40B4-BE49-F238E27FC236}">
                  <a16:creationId xmlns:a16="http://schemas.microsoft.com/office/drawing/2014/main" id="{C58283DD-E094-E7C4-BC87-E149AC1E6001}"/>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30E0F507-7D0B-AE44-3B1E-7388FF9078AC}"/>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31" name="Chart 30">
              <a:extLst>
                <a:ext uri="{FF2B5EF4-FFF2-40B4-BE49-F238E27FC236}">
                  <a16:creationId xmlns:a16="http://schemas.microsoft.com/office/drawing/2014/main" id="{ECED014A-E0BC-ACFA-4D82-4F29FD241331}"/>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5" name="Group 4">
            <a:extLst>
              <a:ext uri="{FF2B5EF4-FFF2-40B4-BE49-F238E27FC236}">
                <a16:creationId xmlns:a16="http://schemas.microsoft.com/office/drawing/2014/main" id="{51FCECBD-0560-FD2F-D328-6875D8D5A440}"/>
              </a:ext>
            </a:extLst>
          </xdr:cNvPr>
          <xdr:cNvGrpSpPr/>
        </xdr:nvGrpSpPr>
        <xdr:grpSpPr>
          <a:xfrm>
            <a:off x="8694616" y="8474808"/>
            <a:ext cx="9341826" cy="6484327"/>
            <a:chOff x="8639109" y="7632212"/>
            <a:chExt cx="9280769" cy="5845996"/>
          </a:xfrm>
          <a:grpFill/>
        </xdr:grpSpPr>
        <xdr:sp macro="" textlink="">
          <xdr:nvSpPr>
            <xdr:cNvPr id="26" name="Rectangle 25">
              <a:extLst>
                <a:ext uri="{FF2B5EF4-FFF2-40B4-BE49-F238E27FC236}">
                  <a16:creationId xmlns:a16="http://schemas.microsoft.com/office/drawing/2014/main" id="{14431BB2-974E-8571-3C9B-023953E79738}"/>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7" name="TextBox 26">
              <a:extLst>
                <a:ext uri="{FF2B5EF4-FFF2-40B4-BE49-F238E27FC236}">
                  <a16:creationId xmlns:a16="http://schemas.microsoft.com/office/drawing/2014/main" id="{EA228BF0-9072-2B00-6C46-E3106751823D}"/>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28" name="Chart 27">
              <a:extLst>
                <a:ext uri="{FF2B5EF4-FFF2-40B4-BE49-F238E27FC236}">
                  <a16:creationId xmlns:a16="http://schemas.microsoft.com/office/drawing/2014/main" id="{97E40854-DD5E-4963-1508-C2389055CB35}"/>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6" name="Group 5">
            <a:extLst>
              <a:ext uri="{FF2B5EF4-FFF2-40B4-BE49-F238E27FC236}">
                <a16:creationId xmlns:a16="http://schemas.microsoft.com/office/drawing/2014/main" id="{454137CF-DFDC-E45F-C522-7CF4B3B8D12C}"/>
              </a:ext>
            </a:extLst>
          </xdr:cNvPr>
          <xdr:cNvGrpSpPr/>
        </xdr:nvGrpSpPr>
        <xdr:grpSpPr>
          <a:xfrm>
            <a:off x="18256251" y="8474808"/>
            <a:ext cx="6767931" cy="6484327"/>
            <a:chOff x="18256251" y="8474808"/>
            <a:chExt cx="6767931" cy="6484327"/>
          </a:xfrm>
          <a:grpFill/>
        </xdr:grpSpPr>
        <xdr:grpSp>
          <xdr:nvGrpSpPr>
            <xdr:cNvPr id="22" name="Group 21">
              <a:extLst>
                <a:ext uri="{FF2B5EF4-FFF2-40B4-BE49-F238E27FC236}">
                  <a16:creationId xmlns:a16="http://schemas.microsoft.com/office/drawing/2014/main" id="{164410C6-A259-213D-BFF8-6AD6F47EECEA}"/>
                </a:ext>
              </a:extLst>
            </xdr:cNvPr>
            <xdr:cNvGrpSpPr/>
          </xdr:nvGrpSpPr>
          <xdr:grpSpPr>
            <a:xfrm>
              <a:off x="18256251" y="8474808"/>
              <a:ext cx="6767931" cy="6484327"/>
              <a:chOff x="18024231" y="8084038"/>
              <a:chExt cx="6669129" cy="6179039"/>
            </a:xfrm>
            <a:grpFill/>
          </xdr:grpSpPr>
          <xdr:sp macro="" textlink="">
            <xdr:nvSpPr>
              <xdr:cNvPr id="24" name="Rectangle 23">
                <a:extLst>
                  <a:ext uri="{FF2B5EF4-FFF2-40B4-BE49-F238E27FC236}">
                    <a16:creationId xmlns:a16="http://schemas.microsoft.com/office/drawing/2014/main" id="{29DCAC00-E29E-6396-5BE9-A17E3F23EDE6}"/>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5" name="TextBox 24">
                <a:extLst>
                  <a:ext uri="{FF2B5EF4-FFF2-40B4-BE49-F238E27FC236}">
                    <a16:creationId xmlns:a16="http://schemas.microsoft.com/office/drawing/2014/main" id="{0A9694D0-C6B4-429F-89C5-FBD0B5BC23C3}"/>
                  </a:ext>
                </a:extLst>
              </xdr:cNvPr>
              <xdr:cNvSpPr txBox="1"/>
            </xdr:nvSpPr>
            <xdr:spPr>
              <a:xfrm>
                <a:off x="18073072" y="8157311"/>
                <a:ext cx="6620288" cy="77428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CF821020-8B34-3EFC-079D-EFF66099CF6C}"/>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7" name="Group 6">
            <a:extLst>
              <a:ext uri="{FF2B5EF4-FFF2-40B4-BE49-F238E27FC236}">
                <a16:creationId xmlns:a16="http://schemas.microsoft.com/office/drawing/2014/main" id="{08794598-2C2F-216F-65FB-257216139773}"/>
              </a:ext>
            </a:extLst>
          </xdr:cNvPr>
          <xdr:cNvGrpSpPr/>
        </xdr:nvGrpSpPr>
        <xdr:grpSpPr>
          <a:xfrm>
            <a:off x="25186834" y="3431443"/>
            <a:ext cx="8663551" cy="11528802"/>
            <a:chOff x="25186834" y="3431443"/>
            <a:chExt cx="8663551" cy="11528802"/>
          </a:xfrm>
          <a:grpFill/>
        </xdr:grpSpPr>
        <xdr:grpSp>
          <xdr:nvGrpSpPr>
            <xdr:cNvPr id="18" name="Group 17">
              <a:extLst>
                <a:ext uri="{FF2B5EF4-FFF2-40B4-BE49-F238E27FC236}">
                  <a16:creationId xmlns:a16="http://schemas.microsoft.com/office/drawing/2014/main" id="{EA5B160E-B1B7-363C-D6E2-71147809B035}"/>
                </a:ext>
              </a:extLst>
            </xdr:cNvPr>
            <xdr:cNvGrpSpPr/>
          </xdr:nvGrpSpPr>
          <xdr:grpSpPr>
            <a:xfrm>
              <a:off x="25186834" y="3431443"/>
              <a:ext cx="8663551" cy="11528802"/>
              <a:chOff x="22878854" y="3337349"/>
              <a:chExt cx="8529224" cy="11023420"/>
            </a:xfrm>
            <a:grpFill/>
          </xdr:grpSpPr>
          <xdr:sp macro="" textlink="">
            <xdr:nvSpPr>
              <xdr:cNvPr id="20" name="Rectangle 19">
                <a:extLst>
                  <a:ext uri="{FF2B5EF4-FFF2-40B4-BE49-F238E27FC236}">
                    <a16:creationId xmlns:a16="http://schemas.microsoft.com/office/drawing/2014/main" id="{C874B0C4-DA1D-F9E8-E10C-2EB8D68B9182}"/>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1" name="TextBox 20">
                <a:extLst>
                  <a:ext uri="{FF2B5EF4-FFF2-40B4-BE49-F238E27FC236}">
                    <a16:creationId xmlns:a16="http://schemas.microsoft.com/office/drawing/2014/main" id="{2ACB9E5E-657E-0A33-89B8-1C710D4F4742}"/>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19" name="Chart 18">
              <a:extLst>
                <a:ext uri="{FF2B5EF4-FFF2-40B4-BE49-F238E27FC236}">
                  <a16:creationId xmlns:a16="http://schemas.microsoft.com/office/drawing/2014/main" id="{E3A61DBE-0B7B-2FFE-5161-E97A74C96B68}"/>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8" name="Group 7">
            <a:extLst>
              <a:ext uri="{FF2B5EF4-FFF2-40B4-BE49-F238E27FC236}">
                <a16:creationId xmlns:a16="http://schemas.microsoft.com/office/drawing/2014/main" id="{21389B50-E04E-490D-D365-F2210A5E0EC2}"/>
              </a:ext>
            </a:extLst>
          </xdr:cNvPr>
          <xdr:cNvGrpSpPr/>
        </xdr:nvGrpSpPr>
        <xdr:grpSpPr>
          <a:xfrm>
            <a:off x="2320192" y="15332139"/>
            <a:ext cx="31470245" cy="4431401"/>
            <a:chOff x="2320192" y="15332139"/>
            <a:chExt cx="31470245" cy="4431401"/>
          </a:xfrm>
          <a:grpFill/>
        </xdr:grpSpPr>
        <xdr:grpSp>
          <xdr:nvGrpSpPr>
            <xdr:cNvPr id="9" name="Group 8">
              <a:extLst>
                <a:ext uri="{FF2B5EF4-FFF2-40B4-BE49-F238E27FC236}">
                  <a16:creationId xmlns:a16="http://schemas.microsoft.com/office/drawing/2014/main" id="{CCCA3C44-44E4-5340-BC06-AF726235A985}"/>
                </a:ext>
              </a:extLst>
            </xdr:cNvPr>
            <xdr:cNvGrpSpPr/>
          </xdr:nvGrpSpPr>
          <xdr:grpSpPr>
            <a:xfrm>
              <a:off x="2320192" y="15332139"/>
              <a:ext cx="31470245" cy="4431401"/>
              <a:chOff x="2309091" y="13825682"/>
              <a:chExt cx="31259318" cy="3977201"/>
            </a:xfrm>
            <a:grpFill/>
          </xdr:grpSpPr>
          <xdr:sp macro="" textlink="">
            <xdr:nvSpPr>
              <xdr:cNvPr id="16" name="Rectangle 15">
                <a:extLst>
                  <a:ext uri="{FF2B5EF4-FFF2-40B4-BE49-F238E27FC236}">
                    <a16:creationId xmlns:a16="http://schemas.microsoft.com/office/drawing/2014/main" id="{F37878BB-91AF-DD9E-F66D-43264F0D87FC}"/>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17" name="TextBox 16">
                <a:extLst>
                  <a:ext uri="{FF2B5EF4-FFF2-40B4-BE49-F238E27FC236}">
                    <a16:creationId xmlns:a16="http://schemas.microsoft.com/office/drawing/2014/main" id="{040A115E-F33F-D1A7-05DB-DA72DB1021B4}"/>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mc:Choice xmlns:a14="http://schemas.microsoft.com/office/drawing/2010/main" Requires="a14">
            <xdr:graphicFrame macro="">
              <xdr:nvGraphicFramePr>
                <xdr:cNvPr id="10" name="Years">
                  <a:extLst>
                    <a:ext uri="{FF2B5EF4-FFF2-40B4-BE49-F238E27FC236}">
                      <a16:creationId xmlns:a16="http://schemas.microsoft.com/office/drawing/2014/main" id="{AA460B43-DF74-CC79-4D4D-0F4D47432129}"/>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7579533" y="6727816"/>
                  <a:ext cx="1011755" cy="20193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DA1DFB43-CD4C-7447-F648-AE13B8EEFEDB}"/>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795978" y="6830867"/>
                  <a:ext cx="5271971" cy="17514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 name="Sub-Category">
                  <a:extLst>
                    <a:ext uri="{FF2B5EF4-FFF2-40B4-BE49-F238E27FC236}">
                      <a16:creationId xmlns:a16="http://schemas.microsoft.com/office/drawing/2014/main" id="{EDFB59CC-1259-05CE-17A1-2061739EB46A}"/>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4335139" y="7157938"/>
                  <a:ext cx="3035054" cy="1551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3" name="Segment">
                  <a:extLst>
                    <a:ext uri="{FF2B5EF4-FFF2-40B4-BE49-F238E27FC236}">
                      <a16:creationId xmlns:a16="http://schemas.microsoft.com/office/drawing/2014/main" id="{AFF8382C-B2A0-6177-710D-9C11E57A707C}"/>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854921" y="7167030"/>
                  <a:ext cx="2308822" cy="6674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9D8EC895-FD09-FB2E-E5FF-0551A378A2A5}"/>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849657" y="7949934"/>
                  <a:ext cx="2295694" cy="657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5" name="Region">
                  <a:extLst>
                    <a:ext uri="{FF2B5EF4-FFF2-40B4-BE49-F238E27FC236}">
                      <a16:creationId xmlns:a16="http://schemas.microsoft.com/office/drawing/2014/main" id="{89F46189-A6F7-62F2-CC58-ED1894E9FAEF}"/>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63704" y="7152236"/>
                  <a:ext cx="990557" cy="1582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35" name="Rectangle 34">
          <a:extLst>
            <a:ext uri="{FF2B5EF4-FFF2-40B4-BE49-F238E27FC236}">
              <a16:creationId xmlns:a16="http://schemas.microsoft.com/office/drawing/2014/main" id="{4F8B31BE-961F-4BD4-9A81-8B9B7A07CD49}"/>
            </a:ext>
          </a:extLst>
        </xdr:cNvPr>
        <xdr:cNvSpPr/>
      </xdr:nvSpPr>
      <xdr:spPr>
        <a:xfrm>
          <a:off x="6407150" y="174625"/>
          <a:ext cx="827087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Videos\Tutorial\Data%20Analytics%20Tutorial%20Videos\EXCEL_Portfolio_Projects-main\Excel%20-%20Sales%20Performance%20Dashboard.xlsx" TargetMode="External"/><Relationship Id="rId1" Type="http://schemas.openxmlformats.org/officeDocument/2006/relationships/externalLinkPath" Target="/Users/USER/Videos/Tutorial/Data%20Analytics%20Tutorial%20Videos/EXCEL_Portfolio_Projects-main/Excel%20-%20Sales%20Performance%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es Data"/>
      <sheetName val="Sales Trend"/>
      <sheetName val="Sales by Region"/>
      <sheetName val="Product Share"/>
      <sheetName val="Sales by Segmentation"/>
      <sheetName val="Sales by State"/>
      <sheetName val="Dashboard"/>
    </sheetNames>
    <sheetDataSet>
      <sheetData sheetId="0"/>
      <sheetData sheetId="1"/>
      <sheetData sheetId="2">
        <row r="2">
          <cell r="E2" t="str">
            <v>Sum of Sales</v>
          </cell>
        </row>
        <row r="3">
          <cell r="D3" t="str">
            <v>Central</v>
          </cell>
          <cell r="E3">
            <v>492646.91320000048</v>
          </cell>
        </row>
        <row r="4">
          <cell r="D4" t="str">
            <v>East</v>
          </cell>
          <cell r="E4">
            <v>669518.72599999839</v>
          </cell>
        </row>
        <row r="5">
          <cell r="D5" t="str">
            <v>South</v>
          </cell>
          <cell r="E5">
            <v>389151.45900000038</v>
          </cell>
        </row>
        <row r="6">
          <cell r="D6" t="str">
            <v>West</v>
          </cell>
          <cell r="E6">
            <v>710219.68450000032</v>
          </cell>
        </row>
      </sheetData>
      <sheetData sheetId="3"/>
      <sheetData sheetId="4">
        <row r="3">
          <cell r="D3" t="str">
            <v>Consumer</v>
          </cell>
          <cell r="E3">
            <v>1148060.5309999897</v>
          </cell>
        </row>
        <row r="4">
          <cell r="D4" t="str">
            <v>Corporate</v>
          </cell>
          <cell r="E4">
            <v>688494.07480000018</v>
          </cell>
        </row>
        <row r="5">
          <cell r="D5" t="str">
            <v>Home Office</v>
          </cell>
          <cell r="E5">
            <v>424982.17690000043</v>
          </cell>
        </row>
      </sheetData>
      <sheetData sheetId="5"/>
      <sheetData sheetId="6"/>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USER/Videos/Tutorial/Data%20Analytics%20Tutorial%20Videos/EXCEL_Portfolio_Projects-main/Excel%20-%20Sales%20Performance%20Dashboar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61C592EA-43F4-40B3-A9F4-572D55AC314D}">
  <cacheSource type="worksheet">
    <worksheetSource name="Table" r:id="rId2"/>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7308447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5F8F68-05E7-42C2-A8A3-4471A5C05571}" name="PivotTable6"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5"/>
  </dataFields>
  <formats count="1">
    <format dxfId="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6C64C6-A678-4FF0-BA56-3E20410F3452}" name="PivotTable7"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5"/>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8AE5B3-1AA4-455E-863B-A81E6005A455}" name="PivotTable8"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5"/>
  </dataFields>
  <formats count="1">
    <format dxfId="9">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AE8450-6FBF-4A4B-8A9C-E6AA1B8639C1}" name="PivotTable9"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5"/>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7CF347-4BEC-4091-84A4-15F059B58CFC}" name="PivotTable10"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3">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D5C55E1-3AE0-46B7-B016-0FBF489460C5}" sourceName="Years">
  <data>
    <tabular pivotCacheId="730844793">
      <items count="6">
        <i x="0" s="1"/>
        <i x="5"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2A58921-D2DE-4483-AD7F-4A0141A5454E}" sourceName="State">
  <data>
    <tabular pivotCacheId="73084479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AF59F56-4F29-45F0-A016-E6D34FAD093A}" sourceName="Sub-Category">
  <data>
    <tabular pivotCacheId="730844793">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2A26C40-EE67-4B22-858B-241909F277FE}" sourceName="Segment">
  <data>
    <tabular pivotCacheId="730844793">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F37A120-8DC5-45BB-A67E-AA3FC0AEA24B}" sourceName="Category">
  <data>
    <tabular pivotCacheId="730844793">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B7061E9-869D-4F5D-8474-435266E098F9}" sourceName="Region">
  <data>
    <tabular pivotCacheId="73084479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937E0DC4-3DAE-41F2-AD70-C86B6116F0EA}" cache="Slicer_Years" caption="Years" style="SlicerStyleDark1 2" rowHeight="304800"/>
  <slicer name="State" xr10:uid="{6C7A8FC3-B832-49CA-898E-70C0A74D6E1B}" cache="Slicer_State" caption="State" columnCount="7" style="SlicerStyleDark1 2" rowHeight="304800"/>
  <slicer name="Sub-Category" xr10:uid="{55C7BBF5-6897-49EA-85F2-7080DBDD2736}" cache="Slicer_Sub_Category" caption="Sub-Category" columnCount="5" style="SlicerStyleDark1 2" rowHeight="304800"/>
  <slicer name="Segment" xr10:uid="{2AF13708-4C9A-49C4-890F-8BA2B9BEC399}" cache="Slicer_Segment" caption="Segment" columnCount="3" style="SlicerStyleDark1 2" rowHeight="304800"/>
  <slicer name="Category" xr10:uid="{093F6749-A259-430B-9F59-7270ED9F9B64}" cache="Slicer_Category" caption="Category" columnCount="3" style="SlicerStyleDark1 2" rowHeight="304800"/>
  <slicer name="Region" xr10:uid="{A56698BC-94FC-4DA9-A4E3-7162D663AC6F}" cache="Slicer_Region" caption="Region" style="SlicerStyleDark1 2"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6A492D-46D1-4145-BCEB-A1386E17BFCE}" name="Table" displayName="Table" ref="A1:O9801" totalsRowShown="0">
  <autoFilter ref="A1:O9801" xr:uid="{6A6A492D-46D1-4145-BCEB-A1386E17BFCE}"/>
  <tableColumns count="15">
    <tableColumn id="2" xr3:uid="{5A755E36-4D8B-4A56-BF5E-B20CEFD53E8C}" name="Order ID"/>
    <tableColumn id="3" xr3:uid="{0F461B1C-598D-4708-A82E-14581CCA0F2A}" name="Order Date" dataDxfId="16"/>
    <tableColumn id="6" xr3:uid="{C6134499-4930-4789-91DF-DAA36AF61DCD}" name="Customer ID"/>
    <tableColumn id="7" xr3:uid="{B7C0CEF0-E73A-4F38-A273-855394CD3B9F}" name="Customer Name"/>
    <tableColumn id="8" xr3:uid="{EE8D5FC1-8DAA-4736-BB15-6076EFB010D9}" name="Segment"/>
    <tableColumn id="9" xr3:uid="{49098A42-9A55-4D94-B482-BC06DB19651F}" name="Country"/>
    <tableColumn id="10" xr3:uid="{4739DFE0-EA21-4818-AAD8-FC042D2395AA}" name="City"/>
    <tableColumn id="11" xr3:uid="{448A3483-9AA1-4968-854F-66CBA42ED05A}" name="State"/>
    <tableColumn id="12" xr3:uid="{11F3A88C-4757-4BE0-8B64-4CAE6E51D16F}" name="Postal Code"/>
    <tableColumn id="13" xr3:uid="{2235B5ED-A85F-4F56-A804-C7DFF5EF040C}" name="Region"/>
    <tableColumn id="14" xr3:uid="{DBD5F509-6019-479C-8C67-9D88A2663D27}" name="Product ID"/>
    <tableColumn id="15" xr3:uid="{1DD9094E-EA47-43E8-A4B9-B546AC35CDC6}" name="Category"/>
    <tableColumn id="16" xr3:uid="{60B9EFE4-29BE-45CF-B108-7C5B61743F43}" name="Sub-Category"/>
    <tableColumn id="17" xr3:uid="{219B4418-0322-44A4-9FCC-A3B5D53A1BDE}" name="Product Name"/>
    <tableColumn id="18" xr3:uid="{EF861747-1B96-4CF1-A2D9-7AE7C4373A94}"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A87C39-A36E-4591-818C-4594A38117AA}" name="Table5" displayName="Table5" ref="D2:E6" totalsRowShown="0">
  <autoFilter ref="D2:E6" xr:uid="{DCA87C39-A36E-4591-818C-4594A38117AA}"/>
  <tableColumns count="2">
    <tableColumn id="1" xr3:uid="{911C3CA5-0373-4063-8EF8-03F1516A5CF2}" name="Region " dataDxfId="12"/>
    <tableColumn id="2" xr3:uid="{0F1CA83E-13EE-4443-B7A6-B74E5C61F784}" name="Sum of Sales" dataDxf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9B1ADE0-E20A-4B3D-8365-4305600A0005}" name="Table6" displayName="Table6" ref="D2:E5" totalsRowShown="0">
  <autoFilter ref="D2:E5" xr:uid="{19B1ADE0-E20A-4B3D-8365-4305600A0005}"/>
  <tableColumns count="2">
    <tableColumn id="1" xr3:uid="{35C932EC-B1F5-4419-BDBB-89129DFF19F4}" name="Segment" dataDxfId="6"/>
    <tableColumn id="2" xr3:uid="{A681328B-71CB-42F4-B8E0-0F3CAFAE3434}" name="Sum of Sales"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3F6E5-50D1-453D-BE22-E30E7FC84D41}">
  <dimension ref="A1:O9801"/>
  <sheetViews>
    <sheetView workbookViewId="0">
      <selection activeCell="C11" sqref="C11"/>
    </sheetView>
  </sheetViews>
  <sheetFormatPr defaultRowHeight="15" x14ac:dyDescent="0.25"/>
  <cols>
    <col min="1" max="1" width="21.140625" customWidth="1"/>
    <col min="2" max="2" width="16.42578125" customWidth="1"/>
    <col min="3" max="3" width="15.85546875" customWidth="1"/>
    <col min="4" max="4" width="21.42578125" customWidth="1"/>
    <col min="5" max="5" width="17" customWidth="1"/>
    <col min="6" max="7" width="18.42578125" customWidth="1"/>
    <col min="8" max="8" width="18.28515625" customWidth="1"/>
    <col min="9" max="9" width="16.42578125" customWidth="1"/>
    <col min="11" max="11" width="22.5703125" customWidth="1"/>
    <col min="12" max="12" width="13.28515625" customWidth="1"/>
    <col min="13" max="13" width="18.28515625" customWidth="1"/>
    <col min="14" max="14" width="30.425781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2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25">
      <c r="A4" t="s">
        <v>30</v>
      </c>
      <c r="B4" s="1">
        <v>42898</v>
      </c>
      <c r="C4" t="s">
        <v>31</v>
      </c>
      <c r="D4" t="s">
        <v>32</v>
      </c>
      <c r="E4" t="s">
        <v>33</v>
      </c>
      <c r="F4" t="s">
        <v>19</v>
      </c>
      <c r="G4" t="s">
        <v>34</v>
      </c>
      <c r="H4" t="s">
        <v>35</v>
      </c>
      <c r="I4">
        <v>90036</v>
      </c>
      <c r="J4" t="s">
        <v>36</v>
      </c>
      <c r="K4" t="s">
        <v>37</v>
      </c>
      <c r="L4" t="s">
        <v>38</v>
      </c>
      <c r="M4" t="s">
        <v>39</v>
      </c>
      <c r="N4" t="s">
        <v>40</v>
      </c>
      <c r="O4">
        <v>14.62</v>
      </c>
    </row>
    <row r="5" spans="1:15" x14ac:dyDescent="0.2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2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25">
      <c r="A7" t="s">
        <v>52</v>
      </c>
      <c r="B7" s="1">
        <v>42164</v>
      </c>
      <c r="C7" t="s">
        <v>53</v>
      </c>
      <c r="D7" t="s">
        <v>54</v>
      </c>
      <c r="E7" t="s">
        <v>18</v>
      </c>
      <c r="F7" t="s">
        <v>19</v>
      </c>
      <c r="G7" t="s">
        <v>34</v>
      </c>
      <c r="H7" t="s">
        <v>35</v>
      </c>
      <c r="I7">
        <v>90032</v>
      </c>
      <c r="J7" t="s">
        <v>36</v>
      </c>
      <c r="K7" t="s">
        <v>55</v>
      </c>
      <c r="L7" t="s">
        <v>24</v>
      </c>
      <c r="M7" t="s">
        <v>56</v>
      </c>
      <c r="N7" t="s">
        <v>57</v>
      </c>
      <c r="O7">
        <v>48.86</v>
      </c>
    </row>
    <row r="8" spans="1:15" x14ac:dyDescent="0.25">
      <c r="A8" t="s">
        <v>52</v>
      </c>
      <c r="B8" s="1">
        <v>42164</v>
      </c>
      <c r="C8" t="s">
        <v>53</v>
      </c>
      <c r="D8" t="s">
        <v>54</v>
      </c>
      <c r="E8" t="s">
        <v>18</v>
      </c>
      <c r="F8" t="s">
        <v>19</v>
      </c>
      <c r="G8" t="s">
        <v>34</v>
      </c>
      <c r="H8" t="s">
        <v>35</v>
      </c>
      <c r="I8">
        <v>90032</v>
      </c>
      <c r="J8" t="s">
        <v>36</v>
      </c>
      <c r="K8" t="s">
        <v>58</v>
      </c>
      <c r="L8" t="s">
        <v>38</v>
      </c>
      <c r="M8" t="s">
        <v>59</v>
      </c>
      <c r="N8" t="s">
        <v>60</v>
      </c>
      <c r="O8">
        <v>7.28</v>
      </c>
    </row>
    <row r="9" spans="1:15" x14ac:dyDescent="0.2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2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2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2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2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2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2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2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2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2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2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2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2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2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2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2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2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2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2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2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2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2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2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2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2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2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2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2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2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2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2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2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2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2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2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2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2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2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2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2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2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2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2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2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2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2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2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2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2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2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2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2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2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2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2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2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2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2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2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2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2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2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2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2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2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2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2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2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2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2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2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2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2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2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2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2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2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2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2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2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2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2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2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2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2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2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2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2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2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2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2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2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2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2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2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2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2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2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2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2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2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2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2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2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2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2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2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2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2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2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2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2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2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2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2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2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2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2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2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2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2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2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2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2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2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2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2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2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2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2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2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2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2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2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2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2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2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2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2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2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2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2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2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2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2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2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2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2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2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2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2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2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2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2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2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2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2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2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2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2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2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2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2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2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2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2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2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2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2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2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2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2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2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2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2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2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2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2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2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2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2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2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2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2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2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2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2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2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2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2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2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2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2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2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2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2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2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2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2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2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2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2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2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2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2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2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2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2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2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2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2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2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2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2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2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2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2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2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2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2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2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2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2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2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2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2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2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2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2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2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2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2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2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2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2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2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2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2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2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2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2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2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2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2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2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2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2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2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2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2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2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2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2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2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2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2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2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2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2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2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2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2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2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2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2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2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2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2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2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2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2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2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2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2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2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2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2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2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2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2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2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2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2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2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2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2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2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2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2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2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2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2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2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2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2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2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2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2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2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2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2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2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2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2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2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2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2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2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2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2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2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2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2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2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2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2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2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2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2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2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2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2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2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2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2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2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2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2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2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2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2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2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2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2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2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2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2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2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2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2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2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2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2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2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2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2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2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2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2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2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2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2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2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2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2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2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2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2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2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2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2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2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2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2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2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2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2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2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2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2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2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2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2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2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2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2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2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2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2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2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2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2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2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2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2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2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2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2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2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2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2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2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2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2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2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2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2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2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2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2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2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2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2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2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2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2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2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2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2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2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2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2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2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2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2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2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2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2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2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2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2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2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2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2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2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2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2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2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2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2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2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2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2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2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2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2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2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2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2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2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2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2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2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2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2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2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2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2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2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2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2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2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2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2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2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2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2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2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2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2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2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2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2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2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2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2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2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2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2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2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2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2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2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2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2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2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2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2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2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2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2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2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2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2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2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2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2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2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2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2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2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2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2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2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2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2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2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2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2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2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2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2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2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2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2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2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2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2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2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2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2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2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2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2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2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2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2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2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2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2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2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2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2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2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2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2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2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2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2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2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2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2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2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2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2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2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2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2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2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2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2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2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2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2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2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2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2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2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2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2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2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2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2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2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2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2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2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2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2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2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2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2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2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2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2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2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2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2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2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2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2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2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2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2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2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2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2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2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2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2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2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2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2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2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2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2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2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2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2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2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2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2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2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2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2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2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2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2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2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2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2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2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2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2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2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2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2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2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2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2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2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2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2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2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2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2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2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2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2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2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2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2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2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2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2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2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2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2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2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2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2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2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2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2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2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2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2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2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2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2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2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2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2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2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2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2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2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2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2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2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2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2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2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2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2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2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2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2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2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2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2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2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2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2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2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2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2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2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2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2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2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2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2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2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2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2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2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2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2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2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2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2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2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2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2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2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2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2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2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2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2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2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2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2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2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2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2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2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2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2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2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2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2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2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2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2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2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2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2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2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2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2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2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2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2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2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2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2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2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2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2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2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2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2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2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2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2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2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2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2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2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2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2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2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2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2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2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2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2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2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2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2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2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2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2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2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2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2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2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2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2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2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2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2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2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2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2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2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2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2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2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2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2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2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2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2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2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2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2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2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2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2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2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2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2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2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2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2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2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2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2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2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2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2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2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2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2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2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2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2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2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2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2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2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2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2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2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2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2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2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2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2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2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2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2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2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2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2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2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2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2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2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2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2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2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2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2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2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2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2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2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2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2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2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2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2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2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2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2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2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2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2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2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2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2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2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2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2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2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2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2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2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2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2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2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2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2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2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2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2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2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2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2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2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2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2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2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2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2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2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2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2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2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2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2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2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2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2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2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2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2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2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2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2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2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2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2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2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2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2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2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2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2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2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2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2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2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2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2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2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2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2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2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2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2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2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2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2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2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2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2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2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2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2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2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2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2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2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2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2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2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2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2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2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2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2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2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2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2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2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2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2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2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2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2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2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2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2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2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2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2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2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2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2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2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2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2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2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2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2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2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2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2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2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2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2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2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2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2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2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2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2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2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2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2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2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2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2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2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2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2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2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2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2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2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2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2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2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2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2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2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2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2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2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2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2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2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2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2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2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2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2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2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2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2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2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2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2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2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2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2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2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2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2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2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2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2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2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2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2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2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2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2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2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2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2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2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2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2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2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2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2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2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2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2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2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2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2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2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2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2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2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2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2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2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2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2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2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2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2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2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2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2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2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2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2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2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2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2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2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2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2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2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2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2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2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2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2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2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2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2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2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2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2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2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2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2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2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2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2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2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2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2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2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2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2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2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2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2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2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2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2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2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2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2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2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2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2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2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2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2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2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2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2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2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2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2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2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2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2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2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2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2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2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2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2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2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2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2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2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2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2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2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2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2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2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2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2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2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2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2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2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2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2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2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2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2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2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2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2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2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2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2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2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2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2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2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2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2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2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2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2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2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2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2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2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2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2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2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2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2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2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2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2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2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2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2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2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2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2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2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2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2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2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2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2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2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2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2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2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2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2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2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2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2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2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2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2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2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2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2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2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2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2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2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2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2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2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2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2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2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2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2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2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2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2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2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2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2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2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2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2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2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2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2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2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2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2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2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2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2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2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2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2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2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2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2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2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2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2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2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2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2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2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2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2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2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2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2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2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2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2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2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2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2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2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2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2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2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2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2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2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2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2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2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2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2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2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2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2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2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2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2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2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2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2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2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2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2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2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2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2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2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2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2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2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2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2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2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2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2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2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2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2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2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2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2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2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2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2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2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2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2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2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2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2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2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2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2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2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2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2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2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2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2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2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2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2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2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2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2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2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2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2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2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2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2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2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2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2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2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2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2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2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2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2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2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2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2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2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2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2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2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2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2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2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2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2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2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2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2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2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2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2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2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2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2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2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2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2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2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2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2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2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2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2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2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2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2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2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2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2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2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2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2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2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2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2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2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2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2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2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2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2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2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2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2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2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2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2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2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2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2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2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2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2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2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2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2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2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2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2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2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2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2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2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2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2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2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2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2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2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2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2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2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2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2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2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2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2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2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2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2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2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2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2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2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2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2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2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2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2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2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2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2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2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2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2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2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2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2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2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2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2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2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2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2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2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2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2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2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2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2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2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2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2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2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2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2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2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2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2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2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2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2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2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2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2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2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2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2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2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2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2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2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2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2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2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2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2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2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2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2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2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2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2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2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2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2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2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2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2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2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2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2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2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2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2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2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2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2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2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2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2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2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2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2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2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2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2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2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2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2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2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2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2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2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2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2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2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2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2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2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2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2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2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2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2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2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2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2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2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2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2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2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2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2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2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2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2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2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2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2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2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2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2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2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2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2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2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2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2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2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2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2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2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2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2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2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2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2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2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2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2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2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2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2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2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2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2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2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2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2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2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2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2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2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2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2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2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2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2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2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2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2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2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2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2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2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2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2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2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2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2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2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2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2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2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2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2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2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2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2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2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2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2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2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2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2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2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2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2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2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2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2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2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2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2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2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2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2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2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2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2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2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2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2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2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2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2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2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2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2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2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2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2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2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2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2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2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2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2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2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2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2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2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2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2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2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2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2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2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2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2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2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2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2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2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2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2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2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2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2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2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2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2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2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2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2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2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2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2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2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2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2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2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2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2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2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2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2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2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2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2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2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2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2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2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2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2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2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2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2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2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2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2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2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2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2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2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2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2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2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2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2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2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2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2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2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2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2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2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2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2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2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2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2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2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2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2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2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2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2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2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2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2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2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2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2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2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2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2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2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2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2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2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2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2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2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2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2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2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2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2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2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2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2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2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2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2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2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2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2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2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2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2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2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2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2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2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2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2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2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2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2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2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2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2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2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2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2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2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2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2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2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2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2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2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2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2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2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2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2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2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2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2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2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2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2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2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2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2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2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2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2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2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2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2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2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2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2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2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2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2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2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2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2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2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2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2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2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2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2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2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2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2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2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2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2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2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2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2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2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2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2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2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2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2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2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2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2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2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2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2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2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2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2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2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2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2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2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2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2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2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2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2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2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2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2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2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2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2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2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2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2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2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2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2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2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2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2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2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2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2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2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2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2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2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2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2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2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2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2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2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2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2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2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2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2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2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2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2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2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2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2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2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2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2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2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2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2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2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2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2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2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2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2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2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2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2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2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2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2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2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2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2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2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2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2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2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2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2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2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2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2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2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2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2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2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2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2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2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2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2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2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2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2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2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2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2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2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2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2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2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2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2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2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2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2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2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2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2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2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2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2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2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2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2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2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2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2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2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2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2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2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2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2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2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2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2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2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2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2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2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2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2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2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2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2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2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2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2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2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2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2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2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2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2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2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2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2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2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2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2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2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2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2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2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2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2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2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2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2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2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2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2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2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2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2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2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2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2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2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2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2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2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2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2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2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2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2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2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2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2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2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2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2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2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2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2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2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2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2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2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2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2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2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2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2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2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2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2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2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2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2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2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2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2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2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2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2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2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2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2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2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2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2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2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2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2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2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2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2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2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2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2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2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2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2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2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2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2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2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2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2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2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2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2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2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2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2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2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2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2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2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2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2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2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2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2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2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2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2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2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2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2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2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2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2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2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2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2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2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2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2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2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2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2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2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2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2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2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2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2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2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2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2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2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2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2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2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2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2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2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2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2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2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2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2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2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2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2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2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2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2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2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2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2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2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2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2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2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2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2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2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2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2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2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2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2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2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2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2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2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2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2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2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2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2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2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2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2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2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2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2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2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2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2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2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2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2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2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2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2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2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2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2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2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2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2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2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2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2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2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2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2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2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2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2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2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2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2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2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2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2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2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2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2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2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2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2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2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2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2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2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2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2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2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2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2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2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2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2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2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2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2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2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2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2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2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2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2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2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2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2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2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2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2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2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2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2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2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2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2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2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2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2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2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2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2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2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2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2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2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2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2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2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2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2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2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2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2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2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2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2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2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2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2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2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2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2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2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2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2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2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2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2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2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2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2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2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2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2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2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2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2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2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2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2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2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2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2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2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2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2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2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2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2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2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2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2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2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2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2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2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2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2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2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2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2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2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2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2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2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2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2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2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2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2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2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2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2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2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2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2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2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2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2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2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2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2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2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2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2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2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2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2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2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2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2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2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2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2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2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2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2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2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2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2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2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2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2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2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2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2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2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2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2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2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2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2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2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2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2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2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2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2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2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2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2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2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2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2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2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2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2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2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2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2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2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2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2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2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2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2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2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2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2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2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2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2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2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2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2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2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2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2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2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2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2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2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2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2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2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2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2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2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2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2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2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2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2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2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2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2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2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2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2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2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2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2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2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2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2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2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2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2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2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2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2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2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2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2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2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2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2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2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2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2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2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2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2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2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2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2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2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2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2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2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2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2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2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2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2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2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2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2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2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2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2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2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2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2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2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2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2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2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2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2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2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2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2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2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2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2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2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2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2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2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2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2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2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2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2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2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2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2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2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2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2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2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2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2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2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2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2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2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2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2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2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2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2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2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2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2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2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2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2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2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2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2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2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2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2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2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2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2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2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2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2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2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2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2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2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2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2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2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2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2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2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2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2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2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2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2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2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2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2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2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2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2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2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2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2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2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2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2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2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2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2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2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2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2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2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2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2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2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2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2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2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2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2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2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2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2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2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2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2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2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2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2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2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2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2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2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2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2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2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2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2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2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2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2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2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2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2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2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2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2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2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2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2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2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2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2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2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2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2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2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2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2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2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2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2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2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2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2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2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2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2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2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2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2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2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2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2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2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2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2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2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2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2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2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2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2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2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2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2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2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2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2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2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2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2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2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2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2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2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2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2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2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2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2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2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2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2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2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2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2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2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2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2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2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2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2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2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2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2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2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2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2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2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2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2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2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2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2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2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2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2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2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2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2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2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2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2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2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2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2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2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2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2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2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2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2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2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2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2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2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2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2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2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2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2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2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2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2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2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2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2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2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2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2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2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2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2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2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2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2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2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2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2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2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2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2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2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2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2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2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2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2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2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2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2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2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2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2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2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2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2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2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2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2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2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2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2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2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2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2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2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2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2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2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2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2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2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2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2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2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2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2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2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2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2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2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2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2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2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2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2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2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2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2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2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2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2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2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2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2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2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2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2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2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2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2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2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2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2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2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2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2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2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2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2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2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2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2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2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2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2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2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2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2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2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2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2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2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2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2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2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2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2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2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2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2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2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2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2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2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2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2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2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2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2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2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2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2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2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2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2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2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2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2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2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2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2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2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2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2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2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2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2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2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2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2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2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2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2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2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2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2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2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2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2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2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2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2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2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2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2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2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2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2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2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2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2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2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2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2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2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2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2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2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2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2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2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2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2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2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2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2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2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2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2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2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2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2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2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2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2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2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2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2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2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2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2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2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2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2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2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2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2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2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2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2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2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2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2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2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2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2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2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2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2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2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2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2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2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2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2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2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2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2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2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2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2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2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2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2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2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2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2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2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2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2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2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2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2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2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2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2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2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2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2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2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2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2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2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2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2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2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2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2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2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2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2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2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2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2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2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2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2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2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2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2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2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2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2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2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2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2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2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2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2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2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2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2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2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2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2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2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2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2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2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2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2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2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2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2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2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2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2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2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2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2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2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2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2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2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2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2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2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2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2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2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2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2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2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2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2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2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2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2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2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2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2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2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2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2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2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2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2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2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2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2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2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2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2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2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2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2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2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2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2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2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2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2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2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2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2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2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2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2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2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2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2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2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2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2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2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2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2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2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2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2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2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2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2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2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2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2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2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2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2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2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2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2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2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2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2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2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2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2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2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2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2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2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2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2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2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2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2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2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2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2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2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2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2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2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2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2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2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2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2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2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2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2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2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2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2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2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2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2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2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2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2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2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2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2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2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2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2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2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2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2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2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2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2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2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2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2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2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2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2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2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2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2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2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2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2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2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2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2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2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2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2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2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2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2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2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2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2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2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2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2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2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2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2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2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2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2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2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2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2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2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2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2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2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2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2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2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2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2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2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2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2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2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2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2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2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2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2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2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2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2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2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2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2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2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2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2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2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2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2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2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2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2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2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2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2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2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2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2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2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2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2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2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2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2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2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2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2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2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2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2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2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2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2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2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2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2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2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2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2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2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2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2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2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2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2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2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2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2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2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2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2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2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2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2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2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2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2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2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2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2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2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2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2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2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2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2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2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2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2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2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2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2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2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2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2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2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2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2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2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2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2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2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2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2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2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2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2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2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2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2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2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2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2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2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2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2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2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2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2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2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2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2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2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2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2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2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2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2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2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2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2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2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2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2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2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2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2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2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2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2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2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2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2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2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2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2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2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2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2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2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2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2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2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2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2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2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2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2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2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2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2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2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2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2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2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2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2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2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2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2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2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2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2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2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2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2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2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2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2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2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2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2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2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2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2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2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2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2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2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2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2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2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2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2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2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2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2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2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2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2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2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2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2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2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2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2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2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2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2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2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2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2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2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2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2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2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2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2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2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2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2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2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2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2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2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2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2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2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2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2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2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2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2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2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2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2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2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2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2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2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2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2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2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2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2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2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2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2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2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2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2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2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2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2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2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2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2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2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2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2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2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2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2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2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2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2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2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2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2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2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2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2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2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2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2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2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2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2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2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2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2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2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2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2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2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2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2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2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2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2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2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2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2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2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2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2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2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2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2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2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2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2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2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2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2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2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2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2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2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2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2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2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2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2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2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2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2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2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2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2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2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2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2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2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2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2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2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2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2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2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2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2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2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2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2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2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2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2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2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2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2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2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2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2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2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2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2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2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2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2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2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2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2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2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2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2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2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2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2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2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2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2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2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2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2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2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2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2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2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2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2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2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2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2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2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2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2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2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2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2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2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2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2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2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2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2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2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2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2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2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2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2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2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2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2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2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2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2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2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2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2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2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2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2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2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2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2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2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2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2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2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2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2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2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2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2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2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2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2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2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2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2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2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2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2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2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2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2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2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2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2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2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2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2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2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2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2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2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2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2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2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2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2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2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2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2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2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2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2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2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2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2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2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2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2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2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2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2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2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2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2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2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2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2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2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2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2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2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2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2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2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2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2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2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2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2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2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2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2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2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2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2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2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2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2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2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2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2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2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2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2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2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2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2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2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2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2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2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2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2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2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2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2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2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2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2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2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2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2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2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2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2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2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2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2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2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2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2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2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2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2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2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2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2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2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2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2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2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2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2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2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2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2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2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2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2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2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2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2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2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2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2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2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2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2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2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2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2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2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2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2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2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2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2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2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2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2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2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2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2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2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2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2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2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2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2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2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2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2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2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2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2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2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2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2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2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2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2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2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2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2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2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2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2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2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2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2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2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2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2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2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2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2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2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2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2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2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2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2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2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2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2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2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2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2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2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2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2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2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2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2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2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2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2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2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2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2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2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2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2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2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2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2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2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2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2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2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2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2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2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2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2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2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2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2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2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2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2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2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2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2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2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2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2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2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2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2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2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2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2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2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2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2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2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2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2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2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2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2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2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2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2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2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2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2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2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2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2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2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2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2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2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2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2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2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2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2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2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2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2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2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2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2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2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2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2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2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2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2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2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2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2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2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2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2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2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2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2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2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2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2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2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2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2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2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2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2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2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2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2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2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2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2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2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2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2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2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2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2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2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2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2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2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2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2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2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2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2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2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2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2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2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2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2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2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2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2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2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2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2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2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2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2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2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2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2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2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2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2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2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2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2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2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2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2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2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2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2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2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2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2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2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2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2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2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2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2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2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2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2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2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2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2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2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2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2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2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2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2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2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2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2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2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2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2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2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2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2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2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2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2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2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2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2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2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2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2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2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2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2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2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2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2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2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2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2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2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2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2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2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2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2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2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2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2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2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2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2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2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2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2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2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2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2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2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2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2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2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2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2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2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2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2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2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2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2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2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2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2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2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2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2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2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2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2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2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2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2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2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2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2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2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2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2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2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2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2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2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2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2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2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2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2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2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2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2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2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2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2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2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2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2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2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2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2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2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2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2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2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2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2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2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2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2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2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2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2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2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2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2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2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2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2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2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2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2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2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2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2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2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2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2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2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2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2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2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2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2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2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2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2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2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2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2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2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2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2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2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2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2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2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2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2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2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2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2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2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2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2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2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2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2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2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2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2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2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2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2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2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2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2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2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2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2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2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2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2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2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2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2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2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2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2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2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2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2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2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2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2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2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2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2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2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2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2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2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2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2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2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2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2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2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2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2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2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2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2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2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2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2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2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2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2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2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2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2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2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2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2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2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2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2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2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2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2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2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2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2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2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2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2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2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2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2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2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2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2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2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2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2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2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2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2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2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2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2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2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2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2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2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2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2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2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2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2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2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2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2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2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2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2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2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2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2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2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2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2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2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2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2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2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2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2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2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2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2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2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2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2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2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2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2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2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2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2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2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2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2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2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2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2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2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2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2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2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2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2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2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2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2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2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2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2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2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2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2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2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2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2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2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2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2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2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2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2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2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2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2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2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2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2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2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2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2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2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2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2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2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2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2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2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2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2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2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2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2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2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2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2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2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2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2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2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2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2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2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2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2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2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2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2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2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2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2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2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2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2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2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2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2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2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2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2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2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2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2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2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2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2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2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2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2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2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2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2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2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2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2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2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2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2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2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2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2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2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2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2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2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2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2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2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2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2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2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2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2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2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2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2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2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2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2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2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2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2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2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2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2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2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2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2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2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2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2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2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2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2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2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2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2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2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2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2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2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2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2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2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2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2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2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2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2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2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2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2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2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2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2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2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2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2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2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2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2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2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2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2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2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2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2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2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2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2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2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2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2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2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2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2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2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2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2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2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2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2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2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2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2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2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2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2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2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2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2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2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2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2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2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2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2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2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2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2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2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2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2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2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2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2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2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2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2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2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2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2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2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2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2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2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2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2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2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2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2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2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2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2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2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2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2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2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2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2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2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2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2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2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2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2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2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2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2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2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2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2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2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2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2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2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2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2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2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2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2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2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2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2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2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2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2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2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2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2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2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2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2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2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2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2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2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2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2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2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2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2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2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2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2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2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2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2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2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2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2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2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2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2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2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2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2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2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2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2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2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2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2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2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2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2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2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2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2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2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2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2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2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2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2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2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2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2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2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2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2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2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2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2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2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2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2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2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2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2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2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2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2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2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2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2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2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2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2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2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2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2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2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2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2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2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2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2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2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2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2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2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2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2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2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2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2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2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2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2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2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2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2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2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2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2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2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2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2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2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2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2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2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2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2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2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2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2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2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2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2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2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2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2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2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2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2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2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2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2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2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2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2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2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2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2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2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2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2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2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2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2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2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2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2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2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2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2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2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2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2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2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2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2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2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2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2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2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2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2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2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2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2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2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2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2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2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2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2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2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2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2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2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2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2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2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2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2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2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2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2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2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2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2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2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2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2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2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2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2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2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2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2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2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2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2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2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2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2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2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2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2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2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2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2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2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2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2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2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2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2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2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2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2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2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2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2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2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2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2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2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2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2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2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2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2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2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2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2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2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2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2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2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2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2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2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2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2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2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2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2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2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2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2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2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2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2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2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2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2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2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2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2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2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2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2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2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2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2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2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2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2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2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2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2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2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2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2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2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2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2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2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2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2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2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2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2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2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2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2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2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2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2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2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2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2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2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2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2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2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2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2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2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2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2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2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2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2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2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2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2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2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2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2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2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2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2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2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2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2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2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2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2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2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2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2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2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2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2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2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2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2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2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2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2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2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2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2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2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2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2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2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2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2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2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2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2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2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2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2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2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2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2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2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2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2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2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2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2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2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2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2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2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2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2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2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2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2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2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2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2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2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2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2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2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2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2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2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2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2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2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2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2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2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2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2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2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2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2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2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2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2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2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2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2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2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2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2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2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2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2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2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2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2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2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2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2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2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2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2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2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2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2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2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2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2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2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2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2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2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2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2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2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2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2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2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2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2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2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2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2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2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2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2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2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2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2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2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2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2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2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2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2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2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2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2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2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2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2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2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2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2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2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2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2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2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2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2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2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2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2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2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2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2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2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2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2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2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2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2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2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2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2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2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2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2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2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2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2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2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2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2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2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2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2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2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2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2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2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2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2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2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2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2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2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2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2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2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2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2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2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2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2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2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2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2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2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2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2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2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2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2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2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2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2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2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2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2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2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2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2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2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2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2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2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2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2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2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2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2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2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2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2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2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2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2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2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2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2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2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2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2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2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2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2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2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2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2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2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2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2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2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2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2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2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2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2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2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2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2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2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2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2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2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2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2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2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2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2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2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2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2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2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2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2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2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2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2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2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2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2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2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2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2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2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2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2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2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2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2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2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2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2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2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2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2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2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2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2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2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2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2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2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2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2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2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2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2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2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2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2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2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2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2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2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2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2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2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2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2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2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2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2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2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2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2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2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2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2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2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2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2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2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2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2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2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2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2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2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2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2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2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2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2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2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2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2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2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2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2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2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2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2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2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2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2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2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2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2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2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2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2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2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2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2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2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2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2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2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2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2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2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2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2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2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2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2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2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2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2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2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2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2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2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2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2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2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2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2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2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2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2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2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2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2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2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2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2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2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2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2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2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2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2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2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2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2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2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2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2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2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2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2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2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2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2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2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2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2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2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2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2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2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2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2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2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2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2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2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2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2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2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2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2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2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2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2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2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2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2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2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2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2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2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2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2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2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2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2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2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2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2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2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2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2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2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2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2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2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2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2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2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2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2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2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2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2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2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2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2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2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2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2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2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2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2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2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2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2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2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2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2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2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2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2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2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2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2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2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2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2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2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2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2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2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2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2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2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2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2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2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2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2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2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2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2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2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2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2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2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2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2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2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2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2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2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2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2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2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2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2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2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2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2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2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2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2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2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2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2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2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2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2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2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2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2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2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2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2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2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2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2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2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2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2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2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2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2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2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2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2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2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2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2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2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2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2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2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2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2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2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2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2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2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2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2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2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2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2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2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2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2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2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2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2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2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2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2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2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2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2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2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2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2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2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2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2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2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2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2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2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2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2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2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2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2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2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2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2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2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2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2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2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2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2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2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2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2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2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2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2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2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2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2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2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2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2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2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2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2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2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2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2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2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2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2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2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2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2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2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2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2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2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2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2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2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2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2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2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2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2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2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2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2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2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2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2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2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2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2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2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2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2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2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2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2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2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2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2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2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2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2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2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2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2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2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2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2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2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2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2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2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2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2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2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2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2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2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2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2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2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2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2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2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2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2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2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2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2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2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2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2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2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2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2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2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2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2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2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2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2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2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2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2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2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2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2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2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2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2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2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2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2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2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2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2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2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2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2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2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2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2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2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2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2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2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2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2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2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2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2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2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2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2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2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2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2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2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2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2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2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2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2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2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2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2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2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2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2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2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2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2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2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2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2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2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2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2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2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2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2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2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2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2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2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2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2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2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2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2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2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2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2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2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2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2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2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2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2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2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2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2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2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2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2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2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2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2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2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2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2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2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2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2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2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2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2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2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2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2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2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2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2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2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2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2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2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2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2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2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2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2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2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2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2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2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2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2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2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2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2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2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2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2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2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2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2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2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2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2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2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2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2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2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2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2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2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2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2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2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2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2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2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2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2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2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2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2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2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2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2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2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2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2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2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2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2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2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2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2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2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2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2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2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2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2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2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2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2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2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2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2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2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2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2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2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2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2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2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2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2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2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2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2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2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2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2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2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2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2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2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2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2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2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2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2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2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2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2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2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2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2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2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2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2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2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2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2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2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2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2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2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2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2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2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2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2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2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2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2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2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2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2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2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2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2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2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2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2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2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2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2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2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2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2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2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2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2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2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2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2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2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2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2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2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2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2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2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2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2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2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2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2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2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2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2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2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2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2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2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2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2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2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2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2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2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2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2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2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2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2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2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2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2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2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2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2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2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2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2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2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2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2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2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2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2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2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2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2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2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2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2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2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2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2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2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2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2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2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2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2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2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2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2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2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2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2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2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2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2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2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2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2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2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2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2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2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2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2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2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2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2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2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2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2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2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2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2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2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2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2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2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2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2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2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2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2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2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2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2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2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2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2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2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2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2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2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2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2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2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2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2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2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2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2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2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2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2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2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2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2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2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2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2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2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2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2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2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2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2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2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2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2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2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2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2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2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2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2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2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2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2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2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2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2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2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2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2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2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2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2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2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2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2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2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2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2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2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2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2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2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2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2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2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2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2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2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2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2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2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2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2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2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2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2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2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2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2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2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2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2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2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2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2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2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2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2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2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2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2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2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2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2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2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2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2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2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2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2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2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2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2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2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2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2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2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2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2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2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2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2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2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2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2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2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2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2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2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2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2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2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2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2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2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2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2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2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2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2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2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2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2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2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2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2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2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2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2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2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2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2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2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2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2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2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2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2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2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2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2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2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2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2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2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2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2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2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2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2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2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2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2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2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2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2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2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2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2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2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2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2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2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2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2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2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2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2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2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2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2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2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2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2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2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2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2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2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2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2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2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2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2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2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2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2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2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2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2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2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2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2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2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2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2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2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2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2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2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2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2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2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2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2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2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2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2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2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2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2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2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2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2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2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2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2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2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2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2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2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2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2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2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2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2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2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2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2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2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2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2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2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2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2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2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2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2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2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2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2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2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2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2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2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2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2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2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2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2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2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2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2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2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2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2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2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2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2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2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2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2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2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2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2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2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2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2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2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2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2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2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2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2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2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2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2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2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2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2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2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2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2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2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2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2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2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2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2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2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2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2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2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2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2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2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2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2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2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2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2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2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2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2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2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2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2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2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2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2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2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2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2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2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2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2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2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2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2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2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2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2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2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2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2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2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2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2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2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2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2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2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2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2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2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2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2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2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2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2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2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2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2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2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2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2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2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2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2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2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2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2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2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2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2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2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2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2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2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2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2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2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2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2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2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2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2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2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2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2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2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2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2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2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2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2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2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2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2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2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2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2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2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2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2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2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2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2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2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2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2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2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2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2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2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2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2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2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2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2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2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2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2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2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2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2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2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2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2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2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2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2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2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2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2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2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2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2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2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2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2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2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2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2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2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2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2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2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2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2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2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2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2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2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2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2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2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2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2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2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2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2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2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2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2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2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2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2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2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2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2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2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2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2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2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2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2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2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2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2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2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2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2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2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2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2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2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2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2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2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2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2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2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2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2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2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2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2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2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2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2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2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2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2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2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2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2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2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2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2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2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2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2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2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2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2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2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2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2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2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2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2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2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2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2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2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2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2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2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2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2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2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2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2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2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2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2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2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2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2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2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2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2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2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2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2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2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2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2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2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2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2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2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2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2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2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2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2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2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2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2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2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2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2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2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2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2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2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2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2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2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2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2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2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2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2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2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2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2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2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2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2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2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2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2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2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2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2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2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2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2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2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2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2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2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2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2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2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2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2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2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2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2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2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2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2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2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2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2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2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2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2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2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2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2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2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2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2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2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2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2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2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2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2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2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2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2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2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2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2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2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2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2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2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2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2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2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2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2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2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2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2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2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2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2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2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2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2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2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2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2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2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2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2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2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2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2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2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2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2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2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2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2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2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2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2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2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2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2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2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2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2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2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2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2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2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2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2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2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2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2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2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2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2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2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2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2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2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2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2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2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2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2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2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2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2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2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2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2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2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2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2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2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2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2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2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2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2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2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2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2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2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2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2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2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2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2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2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2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2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2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2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2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2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2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2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2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2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2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2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2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2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2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2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2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2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2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2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2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2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2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2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2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2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2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2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2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2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2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2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2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2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2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2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2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2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2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2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2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2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2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2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2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2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2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2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2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2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2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2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2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2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2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2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2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2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2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2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2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2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2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2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2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2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2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2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2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2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2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2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2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2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2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2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2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2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2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2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2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2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2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2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2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2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2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2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2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2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2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2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2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2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2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2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2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2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2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2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2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2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2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2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2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2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2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2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2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2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2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2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2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2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2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2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2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2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2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2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2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2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2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2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2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2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2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2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2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2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2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2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2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2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2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2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2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2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2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2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2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2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2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2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2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2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2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2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2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2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2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2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2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2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2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2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2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2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2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2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2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2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2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2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2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2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2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2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2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2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2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2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2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2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2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2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2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2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2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2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2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2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2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2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2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2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2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2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2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2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2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2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2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2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2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2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2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2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2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2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2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2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2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2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2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2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2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2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2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2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2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2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2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2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2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2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2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2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2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2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2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2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2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2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2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2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2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2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2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2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2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2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2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2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2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2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2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2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2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2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2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2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2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2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2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2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2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2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2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2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2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2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2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2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2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2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2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2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2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2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2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2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2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2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2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2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2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2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2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2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2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2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2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2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2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2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2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2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2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2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2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2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2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2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2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2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2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2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2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2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2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2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2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2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2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2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2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2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2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2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2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2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2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2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2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2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2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2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2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2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2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2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2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2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2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2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2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2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2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2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2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2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2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2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2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2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2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2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2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2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2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2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2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2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2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2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2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2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2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2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2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2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2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2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2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2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2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2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2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2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2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2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2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2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2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2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2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2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2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2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2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2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2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2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2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2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2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2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2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2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2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2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2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2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2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2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2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2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2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2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2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2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2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2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2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2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2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2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2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2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2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2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2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2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2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2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2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2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2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2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2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2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2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2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2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2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2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2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2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2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2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2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2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2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2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2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2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2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2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2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2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2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2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2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2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2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2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2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2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2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2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2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2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2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2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2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2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2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2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2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2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2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2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2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2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2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2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2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2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2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2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2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2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2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2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2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2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2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2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2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2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2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2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2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2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2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2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2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2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2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2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2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2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2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2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2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2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2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2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2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2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2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2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2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2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2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2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2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2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2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2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2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2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2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2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2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2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2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2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2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2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2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2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2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2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2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2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2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2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2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2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2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2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2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2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2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2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2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2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2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2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2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2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2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2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2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2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2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2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2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2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2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2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2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2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2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2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2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2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2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2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2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2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2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2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2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2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2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2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2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2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2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2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2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2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2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2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2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2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2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2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2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2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2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2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2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2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2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2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2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2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2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2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2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2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2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2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2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2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2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2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2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2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2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2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2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2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2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2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2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2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2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2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2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2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2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2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2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2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2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2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2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2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2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2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2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2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2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2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2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2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2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2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2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2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2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2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2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2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2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2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2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2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2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2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2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2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2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2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2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2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2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2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2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2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2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2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2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2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2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2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2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2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2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2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2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2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2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2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2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2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2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2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2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2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2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2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2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2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2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2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2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2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2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2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2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2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2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2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2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2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2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2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2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2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2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2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2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2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2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2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2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2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2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2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2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2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2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2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2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2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2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2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2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2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2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2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2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2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2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2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2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2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2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2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2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2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2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2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2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2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2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2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2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2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2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2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2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2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2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2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2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2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2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2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2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2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2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2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2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2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2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2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2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2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2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2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2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2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2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2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2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2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2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2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2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2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2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2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2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2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2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2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2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2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2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2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2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2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2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2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2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2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2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2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2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2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2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2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2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2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2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2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2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2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2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2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2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2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2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2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2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2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2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2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2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2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2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2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2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2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2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2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2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2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2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2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2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2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2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2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2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2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2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2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2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2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2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2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2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2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2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2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2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2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2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2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2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2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2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2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2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2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2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2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2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2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2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2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2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2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2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2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2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2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2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2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2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2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2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2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2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2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2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2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2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2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2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2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2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2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2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2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2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2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2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2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2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2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2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2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2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2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2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2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2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2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2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2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2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2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2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2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2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2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2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2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2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2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2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2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2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2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2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2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2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2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2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2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2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2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2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2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2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2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2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2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2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2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2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2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2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2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2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2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2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2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2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2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2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2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2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2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2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2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2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2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2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2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2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2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2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2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2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2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2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2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2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2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2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2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2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2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2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2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2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2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2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2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2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2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2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2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2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2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2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2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2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2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2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2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2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2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2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2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2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2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2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2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2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2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2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2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2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2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2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2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2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2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2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2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2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2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2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2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2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2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2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2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2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2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2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2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2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2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2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2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2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2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2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2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2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2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2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2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2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2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2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2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2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2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2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2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2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2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2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2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2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2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2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2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2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2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2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2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2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2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2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2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2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2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2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2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2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2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2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2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2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2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2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2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2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2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2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2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2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2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2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2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2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2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2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2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2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2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2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2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2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2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2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2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2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2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2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2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2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2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2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2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2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2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2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2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2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2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2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2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2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2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2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2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2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2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2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2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2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2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2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2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2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2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2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2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2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2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2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2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2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2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2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2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2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2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2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2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2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2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2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2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2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2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2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2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2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2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2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2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2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2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2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2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2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2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2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2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2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2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2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2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2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2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2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2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2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2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2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2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2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2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2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2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2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2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2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2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2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2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2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2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2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2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2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2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2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2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2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2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2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2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2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2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2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2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2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2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2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2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2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2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2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2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2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2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2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2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2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2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2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2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2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2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2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2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2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2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2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2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2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2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2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2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2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2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2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2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2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2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2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2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2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2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2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2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2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2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2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2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2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2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2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2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2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2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2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2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2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2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2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2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2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2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2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2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2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2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2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2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2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2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2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2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2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2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2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2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2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2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2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2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2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2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2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2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2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2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2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2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2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2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2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2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2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2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2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2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2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2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2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2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2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2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2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2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2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2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2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2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2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2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2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2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2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2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2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2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2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2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2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2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2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2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2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2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2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2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2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2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2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2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2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2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2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2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2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2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2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2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2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2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2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2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2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2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2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2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2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2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2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2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2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2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2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2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2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2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2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2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2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2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2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2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2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2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2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2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2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2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2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2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2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2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2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2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2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2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2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2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2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2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2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2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2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2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2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2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2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2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2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2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2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2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2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2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2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2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2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2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2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2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2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2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2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2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2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2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2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2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2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2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2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2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2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2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2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2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2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2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2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2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2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2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2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2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2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2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2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2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2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2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2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2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2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2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2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2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2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2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2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2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2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2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2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2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2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2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2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2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2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2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2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2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2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2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2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2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2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2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2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2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2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2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2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2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2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2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2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2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2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2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2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2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2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2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2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2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2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2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2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2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2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2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2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2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2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2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2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2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2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2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2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2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2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2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2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2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2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2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2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2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2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2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2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2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2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2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2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2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2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2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2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2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2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2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2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2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2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2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2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2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2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2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2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2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2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2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2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2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2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2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2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2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2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2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2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2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2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2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2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2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2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2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2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2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2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2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2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2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2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2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2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2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2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2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2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2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2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2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2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2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2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2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2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2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2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2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2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2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2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2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2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2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2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2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2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2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2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2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2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2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2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2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2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2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2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2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2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2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2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2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2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2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2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2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2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2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2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2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2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2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2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2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2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2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2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2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2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2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2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2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2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2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2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2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2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2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2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2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2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2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2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2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2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2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2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2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2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2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2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2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2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2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2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2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2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2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2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2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2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2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2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2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2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2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2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2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2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2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2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2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2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2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2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2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2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2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2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2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2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2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2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2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2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2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2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2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2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2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2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2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2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2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2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2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2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2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2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2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2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2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2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2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2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2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2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2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2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2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2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2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2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2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2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2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2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2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2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2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2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2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2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2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2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2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2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2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2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2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2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2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2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2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2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2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2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2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2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2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2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2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2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2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2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2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2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2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2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2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2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2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2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2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2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2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2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2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2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2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2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2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2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2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2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2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2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2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2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2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2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2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2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2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2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2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2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2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2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2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2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2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2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2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2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2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2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2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2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2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2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2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2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2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2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2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2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2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2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2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2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2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2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2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2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2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2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2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2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2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2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2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2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2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2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2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2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2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2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2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2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2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2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2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2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2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2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2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2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2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2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2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2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2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2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2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2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2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2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2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2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2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2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2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2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2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2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2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2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2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2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2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2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2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2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2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2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2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2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2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2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2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2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2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2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2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2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2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2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2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2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2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2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2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2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2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2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2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2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2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2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2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2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2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2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2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2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2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2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2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2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2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2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2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2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2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2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2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2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2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2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2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2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2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2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2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2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2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2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2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2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2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2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2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2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2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2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2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2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2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2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2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2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2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2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2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2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2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2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2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2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2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2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2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2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2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2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2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2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2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2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2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2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2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2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2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2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2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2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2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2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2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2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2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2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2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2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2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2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2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2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2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2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2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2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2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2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2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2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2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2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2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2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2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2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2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2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2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2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2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2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2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2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2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2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2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2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2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2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2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2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2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2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2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2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2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2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2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2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2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2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2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2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2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2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2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2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2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2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2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2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2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2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2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2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2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2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2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2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2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2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2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2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2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2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2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2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2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2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2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2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2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2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2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2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2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2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2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2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2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2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2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2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2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2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2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2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2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2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2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2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2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2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2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2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2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2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2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2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2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2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2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2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2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2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2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2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2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2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2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2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2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2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2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2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2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2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2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2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2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2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2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2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2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2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2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2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2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2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2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2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2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2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2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2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2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2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2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2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2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2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2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2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2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2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2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2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2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2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2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2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2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2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2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2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2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2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2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2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2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2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2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2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2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2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2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2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2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2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2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2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2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2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2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2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2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2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2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2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2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2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2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2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2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2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2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2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2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2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2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2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2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2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2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2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2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2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2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2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2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2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2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2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2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2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2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2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2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2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2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2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2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2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2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2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2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2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2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2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2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2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2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2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2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2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2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2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2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2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2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2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2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2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2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2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2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2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2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2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2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2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2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2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2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2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2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2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2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2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2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2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2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2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2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2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2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2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2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2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2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2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2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2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2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2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2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2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2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2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2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2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2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2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2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2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2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2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2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2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2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2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2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2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2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2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2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2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2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2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2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2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2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2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2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2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2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2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2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2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2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2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2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2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2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2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2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2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2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2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2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2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2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2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2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2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2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2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2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2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2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2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2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2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2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2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2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2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2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2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2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2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2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2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2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2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2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2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2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2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2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2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2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2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2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2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2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2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2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2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2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2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2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2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2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2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2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2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2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2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2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2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2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2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2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2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2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2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2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2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2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2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2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2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2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2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2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2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2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2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2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2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2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2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2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2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2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2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2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2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2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2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2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2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2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2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2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2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2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2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2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2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2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2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2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2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2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2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2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2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2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2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2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2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2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2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2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2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2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2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2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2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2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2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2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2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2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2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2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2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2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2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2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2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2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2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2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2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2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2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2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2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2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2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2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2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2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2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2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2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2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2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2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2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2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2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2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2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2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2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2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2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2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2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2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2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2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2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2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2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2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2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2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2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2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2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2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2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2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2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2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2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2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2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2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2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2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2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2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2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2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2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2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2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2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2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2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2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2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2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2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2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2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2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2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2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2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2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2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2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2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2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2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2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2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2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2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2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2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2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2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2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2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2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2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2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2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2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2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2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2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2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2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2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2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2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2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2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2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2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2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2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2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2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2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2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2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2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2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2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2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2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2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2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2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2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2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2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2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2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2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2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2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2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2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2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2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2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2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2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2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2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2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2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2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2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2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2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2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2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2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2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2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2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2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2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2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2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2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2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2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2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2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2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2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2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2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2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2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2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2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2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2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2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2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2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2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2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2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2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2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2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2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2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2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2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2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2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2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2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2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2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2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2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2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2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2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2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2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2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2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2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2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2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2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2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2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2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2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2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2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2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2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2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2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2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2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2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2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2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2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2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2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2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2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2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2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2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2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2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2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2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2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2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2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2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2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2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2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2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2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2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2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2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2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2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2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2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2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2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2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2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2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2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2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2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2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2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2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2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2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2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2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2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2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2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2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2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2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2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2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2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2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2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2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2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2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2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2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2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2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2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2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2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2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2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2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2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2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2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2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2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2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2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2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2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2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2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2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2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2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2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2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2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2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2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2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2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2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2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2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2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2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2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2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2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2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2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2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2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2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2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2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2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2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2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2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2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2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2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2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2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2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2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2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2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2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2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2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2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2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2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2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2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2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2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2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2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2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2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2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2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2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2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2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2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2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2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2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2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2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2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2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2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2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2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2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2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2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2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2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2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2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2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2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2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2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2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2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2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2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2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2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2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2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2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2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2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2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2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2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2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2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2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2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2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2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2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2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2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2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2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2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2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2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2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2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2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2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2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2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2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2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2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2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2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2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2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2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2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2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2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2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2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2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2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2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2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2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2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2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2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2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2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2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2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2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2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2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2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2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2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2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2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2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2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2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2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2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2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2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2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2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2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2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2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2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2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2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2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2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2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2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2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2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2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2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2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2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2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2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2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2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2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2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2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2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2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2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2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2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2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2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2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2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2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2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2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2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2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2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2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2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2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2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2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2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2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2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2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2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2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2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2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2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2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2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2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2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2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2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2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2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2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2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2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2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2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2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2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2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2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2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2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2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2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2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2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2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2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2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2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2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2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2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2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2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2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2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2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2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2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2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2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2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2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2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2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2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2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2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2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2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2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2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2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2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2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2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2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2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2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2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2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2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2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2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2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2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2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2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2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2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2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2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2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2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2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2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2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2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2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2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2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2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2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2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2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2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2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2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2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2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2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2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2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2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2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2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2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2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2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2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2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2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2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2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2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2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2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2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2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2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2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2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2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2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2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2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2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2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2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2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2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2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2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2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2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2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2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2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2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2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2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2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2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2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2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2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2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2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2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2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2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2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2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2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2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2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2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2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2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2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2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2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2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2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2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2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2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2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2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2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2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2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2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2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2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2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2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2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2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2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2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2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2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2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2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2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2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2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2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2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2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2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2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2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2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2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2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2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2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2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2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2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2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2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2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2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2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2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2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2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2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2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2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2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2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2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2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2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2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2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2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2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2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2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2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2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2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2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2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2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2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2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2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2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2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2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2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2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2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2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2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2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2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2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2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2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2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2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2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2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2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2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2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2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2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2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2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2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2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2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2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2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2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2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2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2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2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2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2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2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2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2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2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2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2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2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2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2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2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2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2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2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2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2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2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2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2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2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2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2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2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2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2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2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2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2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2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2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2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2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2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2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2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2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2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2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2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2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2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2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2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2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2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2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2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2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2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2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2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2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2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2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2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2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2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2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2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2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2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2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2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2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2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2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2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2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2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2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2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2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2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2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2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2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2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2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2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2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2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2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2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2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2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2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2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2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2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2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2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2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2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2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2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2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2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2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2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2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2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2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2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2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2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2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2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2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2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2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2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2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2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2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2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2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2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2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2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2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2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2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2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2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2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2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2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2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2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2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2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2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2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2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2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2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2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2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2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2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2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2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2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2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2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2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2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2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2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2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2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2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2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2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2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2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2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2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2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2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2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2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2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2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2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2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2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2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2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2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2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2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2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2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2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2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2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2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2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2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2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2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2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2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2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2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2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2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2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2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2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2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2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2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2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2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2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2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2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2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2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2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2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2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2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2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2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2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2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2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2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2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2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2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2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2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2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2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2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2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2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2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2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2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2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2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2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2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2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2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2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2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2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2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2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2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2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2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2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2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2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2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2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2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2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2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2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2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2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2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2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2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2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2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2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2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2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2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2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2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2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2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2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2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2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2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2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2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2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2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2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2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2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2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2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2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2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2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2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2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2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2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7"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17874-27B1-480F-B692-66C2E6DD532B}">
  <dimension ref="A1:B54"/>
  <sheetViews>
    <sheetView workbookViewId="0">
      <selection activeCell="H18" sqref="H18"/>
    </sheetView>
  </sheetViews>
  <sheetFormatPr defaultRowHeight="15" x14ac:dyDescent="0.25"/>
  <cols>
    <col min="1" max="1" width="13.140625" bestFit="1" customWidth="1"/>
    <col min="2" max="2" width="16" bestFit="1" customWidth="1"/>
  </cols>
  <sheetData>
    <row r="1" spans="1:2" x14ac:dyDescent="0.25">
      <c r="A1" s="5" t="s">
        <v>10838</v>
      </c>
      <c r="B1" t="s">
        <v>10839</v>
      </c>
    </row>
    <row r="2" spans="1:2" x14ac:dyDescent="0.25">
      <c r="A2" s="2" t="s">
        <v>10840</v>
      </c>
      <c r="B2" s="3">
        <v>479856.20809999999</v>
      </c>
    </row>
    <row r="3" spans="1:2" x14ac:dyDescent="0.25">
      <c r="A3" s="4" t="s">
        <v>10841</v>
      </c>
      <c r="B3" s="3">
        <v>14205.706999999997</v>
      </c>
    </row>
    <row r="4" spans="1:2" x14ac:dyDescent="0.25">
      <c r="A4" s="4" t="s">
        <v>10842</v>
      </c>
      <c r="B4" s="3">
        <v>4519.8919999999998</v>
      </c>
    </row>
    <row r="5" spans="1:2" x14ac:dyDescent="0.25">
      <c r="A5" s="4" t="s">
        <v>10843</v>
      </c>
      <c r="B5" s="3">
        <v>55205.797000000028</v>
      </c>
    </row>
    <row r="6" spans="1:2" x14ac:dyDescent="0.25">
      <c r="A6" s="4" t="s">
        <v>10844</v>
      </c>
      <c r="B6" s="3">
        <v>27906.854999999992</v>
      </c>
    </row>
    <row r="7" spans="1:2" x14ac:dyDescent="0.25">
      <c r="A7" s="4" t="s">
        <v>10845</v>
      </c>
      <c r="B7" s="3">
        <v>23644.303</v>
      </c>
    </row>
    <row r="8" spans="1:2" x14ac:dyDescent="0.25">
      <c r="A8" s="4" t="s">
        <v>10846</v>
      </c>
      <c r="B8" s="3">
        <v>34322.935600000019</v>
      </c>
    </row>
    <row r="9" spans="1:2" x14ac:dyDescent="0.25">
      <c r="A9" s="4" t="s">
        <v>10847</v>
      </c>
      <c r="B9" s="3">
        <v>33781.542999999998</v>
      </c>
    </row>
    <row r="10" spans="1:2" x14ac:dyDescent="0.25">
      <c r="A10" s="4" t="s">
        <v>10848</v>
      </c>
      <c r="B10" s="3">
        <v>27117.536499999995</v>
      </c>
    </row>
    <row r="11" spans="1:2" x14ac:dyDescent="0.25">
      <c r="A11" s="4" t="s">
        <v>10849</v>
      </c>
      <c r="B11" s="3">
        <v>81623.526799999978</v>
      </c>
    </row>
    <row r="12" spans="1:2" x14ac:dyDescent="0.25">
      <c r="A12" s="4" t="s">
        <v>10850</v>
      </c>
      <c r="B12" s="3">
        <v>31453.392999999989</v>
      </c>
    </row>
    <row r="13" spans="1:2" x14ac:dyDescent="0.25">
      <c r="A13" s="4" t="s">
        <v>10851</v>
      </c>
      <c r="B13" s="3">
        <v>77907.660700000008</v>
      </c>
    </row>
    <row r="14" spans="1:2" x14ac:dyDescent="0.25">
      <c r="A14" s="4" t="s">
        <v>10852</v>
      </c>
      <c r="B14" s="3">
        <v>68167.058499999999</v>
      </c>
    </row>
    <row r="15" spans="1:2" x14ac:dyDescent="0.25">
      <c r="A15" s="2" t="s">
        <v>10853</v>
      </c>
      <c r="B15" s="3">
        <v>459436.00540000014</v>
      </c>
    </row>
    <row r="16" spans="1:2" x14ac:dyDescent="0.25">
      <c r="A16" s="4" t="s">
        <v>10841</v>
      </c>
      <c r="B16" s="3">
        <v>18066.957599999994</v>
      </c>
    </row>
    <row r="17" spans="1:2" x14ac:dyDescent="0.25">
      <c r="A17" s="4" t="s">
        <v>10842</v>
      </c>
      <c r="B17" s="3">
        <v>11951.411</v>
      </c>
    </row>
    <row r="18" spans="1:2" x14ac:dyDescent="0.25">
      <c r="A18" s="4" t="s">
        <v>10843</v>
      </c>
      <c r="B18" s="3">
        <v>32339.318399999989</v>
      </c>
    </row>
    <row r="19" spans="1:2" x14ac:dyDescent="0.25">
      <c r="A19" s="4" t="s">
        <v>10844</v>
      </c>
      <c r="B19" s="3">
        <v>34154.468499999995</v>
      </c>
    </row>
    <row r="20" spans="1:2" x14ac:dyDescent="0.25">
      <c r="A20" s="4" t="s">
        <v>10845</v>
      </c>
      <c r="B20" s="3">
        <v>29959.530499999997</v>
      </c>
    </row>
    <row r="21" spans="1:2" x14ac:dyDescent="0.25">
      <c r="A21" s="4" t="s">
        <v>10846</v>
      </c>
      <c r="B21" s="3">
        <v>23599.374</v>
      </c>
    </row>
    <row r="22" spans="1:2" x14ac:dyDescent="0.25">
      <c r="A22" s="4" t="s">
        <v>10847</v>
      </c>
      <c r="B22" s="3">
        <v>28608.258999999991</v>
      </c>
    </row>
    <row r="23" spans="1:2" x14ac:dyDescent="0.25">
      <c r="A23" s="4" t="s">
        <v>10848</v>
      </c>
      <c r="B23" s="3">
        <v>36818.342199999992</v>
      </c>
    </row>
    <row r="24" spans="1:2" x14ac:dyDescent="0.25">
      <c r="A24" s="4" t="s">
        <v>10849</v>
      </c>
      <c r="B24" s="3">
        <v>63133.606000000036</v>
      </c>
    </row>
    <row r="25" spans="1:2" x14ac:dyDescent="0.25">
      <c r="A25" s="4" t="s">
        <v>10850</v>
      </c>
      <c r="B25" s="3">
        <v>31011.737500000014</v>
      </c>
    </row>
    <row r="26" spans="1:2" x14ac:dyDescent="0.25">
      <c r="A26" s="4" t="s">
        <v>10851</v>
      </c>
      <c r="B26" s="3">
        <v>75249.399500000043</v>
      </c>
    </row>
    <row r="27" spans="1:2" x14ac:dyDescent="0.25">
      <c r="A27" s="4" t="s">
        <v>10852</v>
      </c>
      <c r="B27" s="3">
        <v>74543.601200000077</v>
      </c>
    </row>
    <row r="28" spans="1:2" x14ac:dyDescent="0.25">
      <c r="A28" s="2" t="s">
        <v>10854</v>
      </c>
      <c r="B28" s="3">
        <v>600192.54999999993</v>
      </c>
    </row>
    <row r="29" spans="1:2" x14ac:dyDescent="0.25">
      <c r="A29" s="4" t="s">
        <v>10841</v>
      </c>
      <c r="B29" s="3">
        <v>18542.490999999995</v>
      </c>
    </row>
    <row r="30" spans="1:2" x14ac:dyDescent="0.25">
      <c r="A30" s="4" t="s">
        <v>10842</v>
      </c>
      <c r="B30" s="3">
        <v>22978.815000000002</v>
      </c>
    </row>
    <row r="31" spans="1:2" x14ac:dyDescent="0.25">
      <c r="A31" s="4" t="s">
        <v>10843</v>
      </c>
      <c r="B31" s="3">
        <v>51165.059000000023</v>
      </c>
    </row>
    <row r="32" spans="1:2" x14ac:dyDescent="0.25">
      <c r="A32" s="4" t="s">
        <v>10844</v>
      </c>
      <c r="B32" s="3">
        <v>38679.766999999978</v>
      </c>
    </row>
    <row r="33" spans="1:2" x14ac:dyDescent="0.25">
      <c r="A33" s="4" t="s">
        <v>10845</v>
      </c>
      <c r="B33" s="3">
        <v>56656.907999999989</v>
      </c>
    </row>
    <row r="34" spans="1:2" x14ac:dyDescent="0.25">
      <c r="A34" s="4" t="s">
        <v>10846</v>
      </c>
      <c r="B34" s="3">
        <v>39724.485999999983</v>
      </c>
    </row>
    <row r="35" spans="1:2" x14ac:dyDescent="0.25">
      <c r="A35" s="4" t="s">
        <v>10847</v>
      </c>
      <c r="B35" s="3">
        <v>38320.782999999967</v>
      </c>
    </row>
    <row r="36" spans="1:2" x14ac:dyDescent="0.25">
      <c r="A36" s="4" t="s">
        <v>10848</v>
      </c>
      <c r="B36" s="3">
        <v>30542.2003</v>
      </c>
    </row>
    <row r="37" spans="1:2" x14ac:dyDescent="0.25">
      <c r="A37" s="4" t="s">
        <v>10849</v>
      </c>
      <c r="B37" s="3">
        <v>69193.390899999984</v>
      </c>
    </row>
    <row r="38" spans="1:2" x14ac:dyDescent="0.25">
      <c r="A38" s="4" t="s">
        <v>10850</v>
      </c>
      <c r="B38" s="3">
        <v>59583.03300000001</v>
      </c>
    </row>
    <row r="39" spans="1:2" x14ac:dyDescent="0.25">
      <c r="A39" s="4" t="s">
        <v>10851</v>
      </c>
      <c r="B39" s="3">
        <v>79066.495800000004</v>
      </c>
    </row>
    <row r="40" spans="1:2" x14ac:dyDescent="0.25">
      <c r="A40" s="4" t="s">
        <v>10852</v>
      </c>
      <c r="B40" s="3">
        <v>95739.121000000014</v>
      </c>
    </row>
    <row r="41" spans="1:2" x14ac:dyDescent="0.25">
      <c r="A41" s="2" t="s">
        <v>10855</v>
      </c>
      <c r="B41" s="3">
        <v>722052.01919999998</v>
      </c>
    </row>
    <row r="42" spans="1:2" x14ac:dyDescent="0.25">
      <c r="A42" s="4" t="s">
        <v>10841</v>
      </c>
      <c r="B42" s="3">
        <v>43476.473999999987</v>
      </c>
    </row>
    <row r="43" spans="1:2" x14ac:dyDescent="0.25">
      <c r="A43" s="4" t="s">
        <v>10842</v>
      </c>
      <c r="B43" s="3">
        <v>19920.997399999997</v>
      </c>
    </row>
    <row r="44" spans="1:2" x14ac:dyDescent="0.25">
      <c r="A44" s="4" t="s">
        <v>10843</v>
      </c>
      <c r="B44" s="3">
        <v>58863.412799999984</v>
      </c>
    </row>
    <row r="45" spans="1:2" x14ac:dyDescent="0.25">
      <c r="A45" s="4" t="s">
        <v>10844</v>
      </c>
      <c r="B45" s="3">
        <v>35541.910100000008</v>
      </c>
    </row>
    <row r="46" spans="1:2" x14ac:dyDescent="0.25">
      <c r="A46" s="4" t="s">
        <v>10845</v>
      </c>
      <c r="B46" s="3">
        <v>43825.982199999991</v>
      </c>
    </row>
    <row r="47" spans="1:2" x14ac:dyDescent="0.25">
      <c r="A47" s="4" t="s">
        <v>10846</v>
      </c>
      <c r="B47" s="3">
        <v>48190.727700000003</v>
      </c>
    </row>
    <row r="48" spans="1:2" x14ac:dyDescent="0.25">
      <c r="A48" s="4" t="s">
        <v>10847</v>
      </c>
      <c r="B48" s="3">
        <v>44825.104000000007</v>
      </c>
    </row>
    <row r="49" spans="1:2" x14ac:dyDescent="0.25">
      <c r="A49" s="4" t="s">
        <v>10848</v>
      </c>
      <c r="B49" s="3">
        <v>62837.847999999984</v>
      </c>
    </row>
    <row r="50" spans="1:2" x14ac:dyDescent="0.25">
      <c r="A50" s="4" t="s">
        <v>10849</v>
      </c>
      <c r="B50" s="3">
        <v>86152.888000000035</v>
      </c>
    </row>
    <row r="51" spans="1:2" x14ac:dyDescent="0.25">
      <c r="A51" s="4" t="s">
        <v>10850</v>
      </c>
      <c r="B51" s="3">
        <v>77448.131199999974</v>
      </c>
    </row>
    <row r="52" spans="1:2" x14ac:dyDescent="0.25">
      <c r="A52" s="4" t="s">
        <v>10851</v>
      </c>
      <c r="B52" s="3">
        <v>117938.15500000001</v>
      </c>
    </row>
    <row r="53" spans="1:2" x14ac:dyDescent="0.25">
      <c r="A53" s="4" t="s">
        <v>10852</v>
      </c>
      <c r="B53" s="3">
        <v>83030.388800000001</v>
      </c>
    </row>
    <row r="54" spans="1:2" x14ac:dyDescent="0.25">
      <c r="A54" s="2" t="s">
        <v>10856</v>
      </c>
      <c r="B54" s="3">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1353B-3F73-4CE8-86B8-AAE120253164}">
  <dimension ref="A1:E6"/>
  <sheetViews>
    <sheetView workbookViewId="0">
      <selection sqref="A1:XFD1048576"/>
    </sheetView>
  </sheetViews>
  <sheetFormatPr defaultRowHeight="15" x14ac:dyDescent="0.25"/>
  <cols>
    <col min="1" max="1" width="13.140625" bestFit="1" customWidth="1"/>
    <col min="2" max="2" width="16" bestFit="1" customWidth="1"/>
    <col min="4" max="4" width="13.140625" customWidth="1"/>
    <col min="5" max="5" width="21.140625" customWidth="1"/>
  </cols>
  <sheetData>
    <row r="1" spans="1:5" x14ac:dyDescent="0.25">
      <c r="A1" s="5" t="s">
        <v>10838</v>
      </c>
      <c r="B1" t="s">
        <v>10839</v>
      </c>
    </row>
    <row r="2" spans="1:5" x14ac:dyDescent="0.25">
      <c r="A2" s="2" t="s">
        <v>96</v>
      </c>
      <c r="B2" s="3">
        <v>492646.91320000048</v>
      </c>
      <c r="D2" s="2" t="s">
        <v>10857</v>
      </c>
      <c r="E2" t="s">
        <v>10839</v>
      </c>
    </row>
    <row r="3" spans="1:5" x14ac:dyDescent="0.25">
      <c r="A3" s="2" t="s">
        <v>139</v>
      </c>
      <c r="B3" s="3">
        <v>669518.72599999839</v>
      </c>
      <c r="D3" s="2" t="s">
        <v>96</v>
      </c>
      <c r="E3" s="3">
        <f>GETPIVOTDATA("Sales",$A$1,"Region","Central")</f>
        <v>492646.91320000048</v>
      </c>
    </row>
    <row r="4" spans="1:5" x14ac:dyDescent="0.25">
      <c r="A4" s="2" t="s">
        <v>22</v>
      </c>
      <c r="B4" s="3">
        <v>389151.45900000038</v>
      </c>
      <c r="D4" s="2" t="s">
        <v>139</v>
      </c>
      <c r="E4" s="3">
        <f>GETPIVOTDATA("Sales",$A$1,"Region","East")</f>
        <v>669518.72599999839</v>
      </c>
    </row>
    <row r="5" spans="1:5" x14ac:dyDescent="0.25">
      <c r="A5" s="2" t="s">
        <v>36</v>
      </c>
      <c r="B5" s="3">
        <v>710219.68450000032</v>
      </c>
      <c r="D5" s="2" t="s">
        <v>22</v>
      </c>
      <c r="E5" s="3">
        <f>GETPIVOTDATA("Sales",$A$1,"Region","South")</f>
        <v>389151.45900000038</v>
      </c>
    </row>
    <row r="6" spans="1:5" x14ac:dyDescent="0.25">
      <c r="A6" s="2" t="s">
        <v>10856</v>
      </c>
      <c r="B6" s="3">
        <v>2261536.7826999999</v>
      </c>
      <c r="D6" s="2" t="s">
        <v>36</v>
      </c>
      <c r="E6" s="3">
        <f>GETPIVOTDATA("Sales",$A$1,"Region","West")</f>
        <v>710219.68450000032</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5DC85-B9FD-4278-AA3B-EB70B4F2240A}">
  <dimension ref="A1:B22"/>
  <sheetViews>
    <sheetView workbookViewId="0">
      <selection activeCell="C19" sqref="C19"/>
    </sheetView>
  </sheetViews>
  <sheetFormatPr defaultRowHeight="15" x14ac:dyDescent="0.25"/>
  <cols>
    <col min="1" max="1" width="16.42578125" bestFit="1" customWidth="1"/>
    <col min="2" max="2" width="16" bestFit="1" customWidth="1"/>
    <col min="3" max="3" width="18.28515625" bestFit="1" customWidth="1"/>
    <col min="4" max="4" width="15.5703125" bestFit="1" customWidth="1"/>
    <col min="5" max="6" width="17" bestFit="1" customWidth="1"/>
    <col min="7" max="8" width="15.5703125" bestFit="1" customWidth="1"/>
    <col min="9" max="9" width="14.140625" bestFit="1" customWidth="1"/>
    <col min="10" max="10" width="12.42578125" bestFit="1" customWidth="1"/>
    <col min="11" max="11" width="14.28515625" bestFit="1" customWidth="1"/>
    <col min="12" max="12" width="14.140625" bestFit="1" customWidth="1"/>
    <col min="13" max="13" width="15.5703125" bestFit="1" customWidth="1"/>
    <col min="14" max="14" width="14.140625" bestFit="1" customWidth="1"/>
    <col min="15" max="16" width="15.5703125" bestFit="1" customWidth="1"/>
    <col min="17" max="17" width="14.140625" bestFit="1" customWidth="1"/>
    <col min="18" max="18" width="15.5703125" bestFit="1" customWidth="1"/>
    <col min="19" max="19" width="17" bestFit="1" customWidth="1"/>
  </cols>
  <sheetData>
    <row r="1" spans="1:2" x14ac:dyDescent="0.25">
      <c r="A1" s="5" t="s">
        <v>10838</v>
      </c>
      <c r="B1" t="s">
        <v>10839</v>
      </c>
    </row>
    <row r="2" spans="1:2" x14ac:dyDescent="0.25">
      <c r="A2" s="2" t="s">
        <v>24</v>
      </c>
      <c r="B2" s="3">
        <v>728658.57570000098</v>
      </c>
    </row>
    <row r="3" spans="1:2" x14ac:dyDescent="0.25">
      <c r="A3" s="6" t="s">
        <v>25</v>
      </c>
      <c r="B3" s="3">
        <v>113813.19869999998</v>
      </c>
    </row>
    <row r="4" spans="1:2" x14ac:dyDescent="0.25">
      <c r="A4" s="6" t="s">
        <v>28</v>
      </c>
      <c r="B4" s="3">
        <v>322822.73100000079</v>
      </c>
    </row>
    <row r="5" spans="1:2" x14ac:dyDescent="0.25">
      <c r="A5" s="6" t="s">
        <v>56</v>
      </c>
      <c r="B5" s="3">
        <v>89212.018000000025</v>
      </c>
    </row>
    <row r="6" spans="1:2" x14ac:dyDescent="0.25">
      <c r="A6" s="6" t="s">
        <v>47</v>
      </c>
      <c r="B6" s="3">
        <v>202810.62800000011</v>
      </c>
    </row>
    <row r="7" spans="1:2" x14ac:dyDescent="0.25">
      <c r="A7" s="2" t="s">
        <v>38</v>
      </c>
      <c r="B7" s="3">
        <v>705422.33400000003</v>
      </c>
    </row>
    <row r="8" spans="1:2" x14ac:dyDescent="0.25">
      <c r="A8" s="6" t="s">
        <v>69</v>
      </c>
      <c r="B8" s="3">
        <v>104618.40299999998</v>
      </c>
    </row>
    <row r="9" spans="1:2" x14ac:dyDescent="0.25">
      <c r="A9" s="6" t="s">
        <v>59</v>
      </c>
      <c r="B9" s="3">
        <v>26705.409999999956</v>
      </c>
    </row>
    <row r="10" spans="1:2" x14ac:dyDescent="0.25">
      <c r="A10" s="6" t="s">
        <v>66</v>
      </c>
      <c r="B10" s="3">
        <v>200028.78500000003</v>
      </c>
    </row>
    <row r="11" spans="1:2" x14ac:dyDescent="0.25">
      <c r="A11" s="6" t="s">
        <v>164</v>
      </c>
      <c r="B11" s="3">
        <v>16128.045999999997</v>
      </c>
    </row>
    <row r="12" spans="1:2" x14ac:dyDescent="0.25">
      <c r="A12" s="6" t="s">
        <v>259</v>
      </c>
      <c r="B12" s="3">
        <v>3001.9599999999996</v>
      </c>
    </row>
    <row r="13" spans="1:2" x14ac:dyDescent="0.25">
      <c r="A13" s="6" t="s">
        <v>39</v>
      </c>
      <c r="B13" s="3">
        <v>12347.726000000001</v>
      </c>
    </row>
    <row r="14" spans="1:2" x14ac:dyDescent="0.25">
      <c r="A14" s="6" t="s">
        <v>81</v>
      </c>
      <c r="B14" s="3">
        <v>76828.304000000018</v>
      </c>
    </row>
    <row r="15" spans="1:2" x14ac:dyDescent="0.25">
      <c r="A15" s="6" t="s">
        <v>50</v>
      </c>
      <c r="B15" s="3">
        <v>219343.39200000011</v>
      </c>
    </row>
    <row r="16" spans="1:2" x14ac:dyDescent="0.25">
      <c r="A16" s="6" t="s">
        <v>569</v>
      </c>
      <c r="B16" s="3">
        <v>46420.308000000012</v>
      </c>
    </row>
    <row r="17" spans="1:2" x14ac:dyDescent="0.25">
      <c r="A17" s="2" t="s">
        <v>62</v>
      </c>
      <c r="B17" s="3">
        <v>827455.87300000037</v>
      </c>
    </row>
    <row r="18" spans="1:2" x14ac:dyDescent="0.25">
      <c r="A18" s="6" t="s">
        <v>152</v>
      </c>
      <c r="B18" s="3">
        <v>164186.70000000016</v>
      </c>
    </row>
    <row r="19" spans="1:2" x14ac:dyDescent="0.25">
      <c r="A19" s="6" t="s">
        <v>1209</v>
      </c>
      <c r="B19" s="3">
        <v>146248.09399999995</v>
      </c>
    </row>
    <row r="20" spans="1:2" x14ac:dyDescent="0.25">
      <c r="A20" s="6" t="s">
        <v>674</v>
      </c>
      <c r="B20" s="3">
        <v>189238.63099999996</v>
      </c>
    </row>
    <row r="21" spans="1:2" x14ac:dyDescent="0.25">
      <c r="A21" s="6" t="s">
        <v>63</v>
      </c>
      <c r="B21" s="3">
        <v>327782.44800000027</v>
      </c>
    </row>
    <row r="22" spans="1:2" x14ac:dyDescent="0.25">
      <c r="A22" s="2" t="s">
        <v>10856</v>
      </c>
      <c r="B22" s="3">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3E175-689A-435A-B13B-3646B7DA2472}">
  <dimension ref="A1:E5"/>
  <sheetViews>
    <sheetView workbookViewId="0">
      <selection sqref="A1:XFD1048576"/>
    </sheetView>
  </sheetViews>
  <sheetFormatPr defaultRowHeight="15" x14ac:dyDescent="0.25"/>
  <cols>
    <col min="1" max="1" width="13.140625" bestFit="1" customWidth="1"/>
    <col min="2" max="2" width="16" bestFit="1" customWidth="1"/>
    <col min="4" max="4" width="16.140625" customWidth="1"/>
    <col min="5" max="5" width="23.42578125" customWidth="1"/>
  </cols>
  <sheetData>
    <row r="1" spans="1:5" x14ac:dyDescent="0.25">
      <c r="A1" s="5" t="s">
        <v>10838</v>
      </c>
      <c r="B1" t="s">
        <v>10839</v>
      </c>
    </row>
    <row r="2" spans="1:5" x14ac:dyDescent="0.25">
      <c r="A2" s="2" t="s">
        <v>18</v>
      </c>
      <c r="B2" s="3">
        <v>1148060.5309999897</v>
      </c>
      <c r="D2" s="2" t="s">
        <v>4</v>
      </c>
      <c r="E2" s="3" t="s">
        <v>10839</v>
      </c>
    </row>
    <row r="3" spans="1:5" x14ac:dyDescent="0.25">
      <c r="A3" s="2" t="s">
        <v>33</v>
      </c>
      <c r="B3" s="3">
        <v>688494.07480000018</v>
      </c>
      <c r="D3" s="2" t="s">
        <v>18</v>
      </c>
      <c r="E3" s="3">
        <f>GETPIVOTDATA("Sales",$A$1,"Segment","Consumer")</f>
        <v>1148060.5309999897</v>
      </c>
    </row>
    <row r="4" spans="1:5" x14ac:dyDescent="0.25">
      <c r="A4" s="2" t="s">
        <v>93</v>
      </c>
      <c r="B4" s="3">
        <v>424982.17690000043</v>
      </c>
      <c r="D4" s="2" t="s">
        <v>33</v>
      </c>
      <c r="E4" s="3">
        <f>GETPIVOTDATA("Sales",$A$1,"Segment","Corporate")</f>
        <v>688494.07480000018</v>
      </c>
    </row>
    <row r="5" spans="1:5" x14ac:dyDescent="0.25">
      <c r="A5" s="2" t="s">
        <v>10856</v>
      </c>
      <c r="B5" s="3">
        <v>2261536.7826999901</v>
      </c>
      <c r="D5" s="2" t="s">
        <v>93</v>
      </c>
      <c r="E5" s="3">
        <f>GETPIVOTDATA("Sales",$A$1,"Segment","Home Office")</f>
        <v>424982.17690000043</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84232-71FB-4B22-9EEF-3FA1D59EA410}">
  <dimension ref="A1:B51"/>
  <sheetViews>
    <sheetView workbookViewId="0">
      <selection sqref="A1:XFD1048576"/>
    </sheetView>
  </sheetViews>
  <sheetFormatPr defaultRowHeight="15" x14ac:dyDescent="0.25"/>
  <cols>
    <col min="1" max="1" width="18.7109375" bestFit="1" customWidth="1"/>
    <col min="2" max="2" width="16" bestFit="1" customWidth="1"/>
  </cols>
  <sheetData>
    <row r="1" spans="1:2" x14ac:dyDescent="0.25">
      <c r="A1" s="5" t="s">
        <v>10838</v>
      </c>
      <c r="B1" t="s">
        <v>10839</v>
      </c>
    </row>
    <row r="2" spans="1:2" x14ac:dyDescent="0.25">
      <c r="A2" s="2" t="s">
        <v>348</v>
      </c>
      <c r="B2" s="3">
        <v>19510.639999999992</v>
      </c>
    </row>
    <row r="3" spans="1:2" x14ac:dyDescent="0.25">
      <c r="A3" s="2" t="s">
        <v>300</v>
      </c>
      <c r="B3" s="3">
        <v>35272.656999999999</v>
      </c>
    </row>
    <row r="4" spans="1:2" x14ac:dyDescent="0.25">
      <c r="A4" s="2" t="s">
        <v>1701</v>
      </c>
      <c r="B4" s="3">
        <v>11678.129999999997</v>
      </c>
    </row>
    <row r="5" spans="1:2" x14ac:dyDescent="0.25">
      <c r="A5" s="2" t="s">
        <v>35</v>
      </c>
      <c r="B5" s="3">
        <v>446306.46350000112</v>
      </c>
    </row>
    <row r="6" spans="1:2" x14ac:dyDescent="0.25">
      <c r="A6" s="2" t="s">
        <v>447</v>
      </c>
      <c r="B6" s="3">
        <v>31841.597999999994</v>
      </c>
    </row>
    <row r="7" spans="1:2" x14ac:dyDescent="0.25">
      <c r="A7" s="2" t="s">
        <v>739</v>
      </c>
      <c r="B7" s="3">
        <v>13384.356999999996</v>
      </c>
    </row>
    <row r="8" spans="1:2" x14ac:dyDescent="0.25">
      <c r="A8" s="2" t="s">
        <v>235</v>
      </c>
      <c r="B8" s="3">
        <v>27322.998999999993</v>
      </c>
    </row>
    <row r="9" spans="1:2" x14ac:dyDescent="0.25">
      <c r="A9" s="2" t="s">
        <v>3030</v>
      </c>
      <c r="B9" s="3">
        <v>2865.0199999999995</v>
      </c>
    </row>
    <row r="10" spans="1:2" x14ac:dyDescent="0.25">
      <c r="A10" s="2" t="s">
        <v>45</v>
      </c>
      <c r="B10" s="3">
        <v>88436.531999999992</v>
      </c>
    </row>
    <row r="11" spans="1:2" x14ac:dyDescent="0.25">
      <c r="A11" s="2" t="s">
        <v>1265</v>
      </c>
      <c r="B11" s="3">
        <v>48219.110000000008</v>
      </c>
    </row>
    <row r="12" spans="1:2" x14ac:dyDescent="0.25">
      <c r="A12" s="2" t="s">
        <v>6257</v>
      </c>
      <c r="B12" s="3">
        <v>4382.4860000000017</v>
      </c>
    </row>
    <row r="13" spans="1:2" x14ac:dyDescent="0.25">
      <c r="A13" s="2" t="s">
        <v>201</v>
      </c>
      <c r="B13" s="3">
        <v>79236.516999999891</v>
      </c>
    </row>
    <row r="14" spans="1:2" x14ac:dyDescent="0.25">
      <c r="A14" s="2" t="s">
        <v>244</v>
      </c>
      <c r="B14" s="3">
        <v>48718.400000000001</v>
      </c>
    </row>
    <row r="15" spans="1:2" x14ac:dyDescent="0.25">
      <c r="A15" s="2" t="s">
        <v>479</v>
      </c>
      <c r="B15" s="3">
        <v>4443.5599999999995</v>
      </c>
    </row>
    <row r="16" spans="1:2" x14ac:dyDescent="0.25">
      <c r="A16" s="2" t="s">
        <v>4528</v>
      </c>
      <c r="B16" s="3">
        <v>2914.31</v>
      </c>
    </row>
    <row r="17" spans="1:2" x14ac:dyDescent="0.25">
      <c r="A17" s="2" t="s">
        <v>21</v>
      </c>
      <c r="B17" s="3">
        <v>36458.38999999997</v>
      </c>
    </row>
    <row r="18" spans="1:2" x14ac:dyDescent="0.25">
      <c r="A18" s="2" t="s">
        <v>728</v>
      </c>
      <c r="B18" s="3">
        <v>9131.0499999999993</v>
      </c>
    </row>
    <row r="19" spans="1:2" x14ac:dyDescent="0.25">
      <c r="A19" s="2" t="s">
        <v>5232</v>
      </c>
      <c r="B19" s="3">
        <v>1270.5300000000002</v>
      </c>
    </row>
    <row r="20" spans="1:2" x14ac:dyDescent="0.25">
      <c r="A20" s="2" t="s">
        <v>2731</v>
      </c>
      <c r="B20" s="3">
        <v>23705.523000000001</v>
      </c>
    </row>
    <row r="21" spans="1:2" x14ac:dyDescent="0.25">
      <c r="A21" s="2" t="s">
        <v>1238</v>
      </c>
      <c r="B21" s="3">
        <v>28634.433999999994</v>
      </c>
    </row>
    <row r="22" spans="1:2" x14ac:dyDescent="0.25">
      <c r="A22" s="2" t="s">
        <v>228</v>
      </c>
      <c r="B22" s="3">
        <v>76136.074000000022</v>
      </c>
    </row>
    <row r="23" spans="1:2" x14ac:dyDescent="0.25">
      <c r="A23" s="2" t="s">
        <v>219</v>
      </c>
      <c r="B23" s="3">
        <v>29863.149999999994</v>
      </c>
    </row>
    <row r="24" spans="1:2" x14ac:dyDescent="0.25">
      <c r="A24" s="2" t="s">
        <v>1481</v>
      </c>
      <c r="B24" s="3">
        <v>10771.34</v>
      </c>
    </row>
    <row r="25" spans="1:2" x14ac:dyDescent="0.25">
      <c r="A25" s="2" t="s">
        <v>587</v>
      </c>
      <c r="B25" s="3">
        <v>22205.149999999998</v>
      </c>
    </row>
    <row r="26" spans="1:2" x14ac:dyDescent="0.25">
      <c r="A26" s="2" t="s">
        <v>1756</v>
      </c>
      <c r="B26" s="3">
        <v>5589.3519999999971</v>
      </c>
    </row>
    <row r="27" spans="1:2" x14ac:dyDescent="0.25">
      <c r="A27" s="2" t="s">
        <v>129</v>
      </c>
      <c r="B27" s="3">
        <v>7464.9299999999985</v>
      </c>
    </row>
    <row r="28" spans="1:2" x14ac:dyDescent="0.25">
      <c r="A28" s="2" t="s">
        <v>1385</v>
      </c>
      <c r="B28" s="3">
        <v>16729.101999999999</v>
      </c>
    </row>
    <row r="29" spans="1:2" x14ac:dyDescent="0.25">
      <c r="A29" s="2" t="s">
        <v>2690</v>
      </c>
      <c r="B29" s="3">
        <v>7292.5239999999994</v>
      </c>
    </row>
    <row r="30" spans="1:2" x14ac:dyDescent="0.25">
      <c r="A30" s="2" t="s">
        <v>780</v>
      </c>
      <c r="B30" s="3">
        <v>34610.972000000016</v>
      </c>
    </row>
    <row r="31" spans="1:2" x14ac:dyDescent="0.25">
      <c r="A31" s="2" t="s">
        <v>659</v>
      </c>
      <c r="B31" s="3">
        <v>4783.521999999999</v>
      </c>
    </row>
    <row r="32" spans="1:2" x14ac:dyDescent="0.25">
      <c r="A32" s="2" t="s">
        <v>257</v>
      </c>
      <c r="B32" s="3">
        <v>306361.147</v>
      </c>
    </row>
    <row r="33" spans="1:2" x14ac:dyDescent="0.25">
      <c r="A33" s="2" t="s">
        <v>79</v>
      </c>
      <c r="B33" s="3">
        <v>55165.963999999971</v>
      </c>
    </row>
    <row r="34" spans="1:2" x14ac:dyDescent="0.25">
      <c r="A34" s="2" t="s">
        <v>7446</v>
      </c>
      <c r="B34" s="3">
        <v>919.91</v>
      </c>
    </row>
    <row r="35" spans="1:2" x14ac:dyDescent="0.25">
      <c r="A35" s="2" t="s">
        <v>488</v>
      </c>
      <c r="B35" s="3">
        <v>75130.349999999933</v>
      </c>
    </row>
    <row r="36" spans="1:2" x14ac:dyDescent="0.25">
      <c r="A36" s="2" t="s">
        <v>640</v>
      </c>
      <c r="B36" s="3">
        <v>19683.39</v>
      </c>
    </row>
    <row r="37" spans="1:2" x14ac:dyDescent="0.25">
      <c r="A37" s="2" t="s">
        <v>410</v>
      </c>
      <c r="B37" s="3">
        <v>17284.461999999992</v>
      </c>
    </row>
    <row r="38" spans="1:2" x14ac:dyDescent="0.25">
      <c r="A38" s="2" t="s">
        <v>138</v>
      </c>
      <c r="B38" s="3">
        <v>116276.65000000002</v>
      </c>
    </row>
    <row r="39" spans="1:2" x14ac:dyDescent="0.25">
      <c r="A39" s="2" t="s">
        <v>1392</v>
      </c>
      <c r="B39" s="3">
        <v>22525.025999999994</v>
      </c>
    </row>
    <row r="40" spans="1:2" x14ac:dyDescent="0.25">
      <c r="A40" s="2" t="s">
        <v>373</v>
      </c>
      <c r="B40" s="3">
        <v>8481.7099999999991</v>
      </c>
    </row>
    <row r="41" spans="1:2" x14ac:dyDescent="0.25">
      <c r="A41" s="2" t="s">
        <v>5323</v>
      </c>
      <c r="B41" s="3">
        <v>1315.5600000000002</v>
      </c>
    </row>
    <row r="42" spans="1:2" x14ac:dyDescent="0.25">
      <c r="A42" s="2" t="s">
        <v>325</v>
      </c>
      <c r="B42" s="3">
        <v>30661.872999999981</v>
      </c>
    </row>
    <row r="43" spans="1:2" x14ac:dyDescent="0.25">
      <c r="A43" s="2" t="s">
        <v>95</v>
      </c>
      <c r="B43" s="3">
        <v>168572.53220000005</v>
      </c>
    </row>
    <row r="44" spans="1:2" x14ac:dyDescent="0.25">
      <c r="A44" s="2" t="s">
        <v>112</v>
      </c>
      <c r="B44" s="3">
        <v>11220.055999999999</v>
      </c>
    </row>
    <row r="45" spans="1:2" x14ac:dyDescent="0.25">
      <c r="A45" s="2" t="s">
        <v>5201</v>
      </c>
      <c r="B45" s="3">
        <v>8929.369999999999</v>
      </c>
    </row>
    <row r="46" spans="1:2" x14ac:dyDescent="0.25">
      <c r="A46" s="2" t="s">
        <v>309</v>
      </c>
      <c r="B46" s="3">
        <v>70636.719999999987</v>
      </c>
    </row>
    <row r="47" spans="1:2" x14ac:dyDescent="0.25">
      <c r="A47" s="2" t="s">
        <v>87</v>
      </c>
      <c r="B47" s="3">
        <v>135206.84999999995</v>
      </c>
    </row>
    <row r="48" spans="1:2" x14ac:dyDescent="0.25">
      <c r="A48" s="2" t="s">
        <v>9723</v>
      </c>
      <c r="B48" s="3">
        <v>1209.8240000000001</v>
      </c>
    </row>
    <row r="49" spans="1:2" x14ac:dyDescent="0.25">
      <c r="A49" s="2" t="s">
        <v>105</v>
      </c>
      <c r="B49" s="3">
        <v>31173.430000000018</v>
      </c>
    </row>
    <row r="50" spans="1:2" x14ac:dyDescent="0.25">
      <c r="A50" s="2" t="s">
        <v>8539</v>
      </c>
      <c r="B50" s="3">
        <v>1603.136</v>
      </c>
    </row>
    <row r="51" spans="1:2" x14ac:dyDescent="0.25">
      <c r="A51" s="2" t="s">
        <v>10856</v>
      </c>
      <c r="B51" s="3">
        <v>2261536.7827000013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A63F-9CAB-4475-BF6A-4567BB581B51}">
  <dimension ref="A1:Y3"/>
  <sheetViews>
    <sheetView showGridLines="0" tabSelected="1" zoomScale="60" zoomScaleNormal="60" workbookViewId="0">
      <selection activeCell="AA14" sqref="AA14"/>
    </sheetView>
  </sheetViews>
  <sheetFormatPr defaultRowHeight="15" x14ac:dyDescent="0.25"/>
  <sheetData>
    <row r="1" spans="1:25" ht="44.25" x14ac:dyDescent="0.25">
      <c r="A1" s="7"/>
      <c r="B1" s="8"/>
      <c r="C1" s="8"/>
      <c r="D1" s="8"/>
      <c r="E1" s="8"/>
      <c r="F1" s="8"/>
      <c r="G1" s="8"/>
      <c r="H1" s="8"/>
      <c r="I1" s="8"/>
      <c r="J1" s="8"/>
      <c r="K1" s="8"/>
      <c r="L1" s="8"/>
      <c r="M1" s="8"/>
      <c r="N1" s="8"/>
      <c r="O1" s="8"/>
      <c r="P1" s="8"/>
      <c r="Q1" s="8"/>
      <c r="R1" s="8"/>
      <c r="S1" s="8"/>
      <c r="T1" s="8"/>
      <c r="U1" s="8"/>
      <c r="V1" s="8"/>
      <c r="W1" s="8"/>
      <c r="X1" s="8"/>
      <c r="Y1" s="8"/>
    </row>
    <row r="2" spans="1:25" x14ac:dyDescent="0.25">
      <c r="A2" s="8"/>
      <c r="B2" s="8"/>
      <c r="C2" s="8"/>
      <c r="D2" s="8"/>
      <c r="E2" s="8"/>
      <c r="F2" s="8"/>
      <c r="G2" s="8"/>
      <c r="H2" s="8"/>
      <c r="I2" s="8"/>
      <c r="J2" s="8"/>
      <c r="K2" s="8"/>
      <c r="L2" s="8"/>
      <c r="M2" s="8"/>
      <c r="N2" s="8"/>
      <c r="O2" s="8"/>
      <c r="P2" s="8"/>
      <c r="Q2" s="8"/>
      <c r="R2" s="8"/>
      <c r="S2" s="8"/>
      <c r="T2" s="8"/>
      <c r="U2" s="8"/>
      <c r="V2" s="8"/>
      <c r="W2" s="8"/>
      <c r="X2" s="8"/>
      <c r="Y2" s="8"/>
    </row>
    <row r="3" spans="1:25" x14ac:dyDescent="0.25">
      <c r="A3" s="8"/>
      <c r="B3" s="8"/>
      <c r="C3" s="8"/>
      <c r="D3" s="8"/>
      <c r="E3" s="8"/>
      <c r="F3" s="8"/>
      <c r="G3" s="8"/>
      <c r="H3" s="8"/>
      <c r="I3" s="8"/>
      <c r="J3" s="8"/>
      <c r="K3" s="8"/>
      <c r="L3" s="8"/>
      <c r="M3" s="8"/>
      <c r="N3" s="8"/>
      <c r="O3" s="8"/>
      <c r="P3" s="8"/>
      <c r="Q3" s="8"/>
      <c r="R3" s="8"/>
      <c r="S3" s="8"/>
      <c r="T3" s="8"/>
      <c r="U3" s="8"/>
      <c r="V3" s="8"/>
      <c r="W3" s="8"/>
      <c r="X3" s="8"/>
      <c r="Y3" s="8"/>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2023-06-04T00:53:49Z</dcterms:created>
  <dcterms:modified xsi:type="dcterms:W3CDTF">2023-06-04T01:02:32Z</dcterms:modified>
</cp:coreProperties>
</file>