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MODELING AND SIMULATION COURSE WORK\"/>
    </mc:Choice>
  </mc:AlternateContent>
  <bookViews>
    <workbookView xWindow="0" yWindow="0" windowWidth="18210" windowHeight="759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B21" i="1"/>
  <c r="D20" i="1"/>
  <c r="B20" i="1"/>
  <c r="D19" i="1"/>
  <c r="B19" i="1"/>
  <c r="D18" i="1"/>
  <c r="B18" i="1"/>
  <c r="D17" i="1"/>
  <c r="B17" i="1"/>
  <c r="D16" i="1"/>
  <c r="B16" i="1"/>
  <c r="D15" i="1"/>
  <c r="B15" i="1"/>
  <c r="D14" i="1"/>
  <c r="B14" i="1"/>
  <c r="D13" i="1"/>
  <c r="B13" i="1"/>
  <c r="D12" i="1"/>
  <c r="B12" i="1"/>
  <c r="D11" i="1"/>
  <c r="B11" i="1"/>
  <c r="D10" i="1"/>
  <c r="B10" i="1"/>
  <c r="D9" i="1"/>
  <c r="B9" i="1"/>
  <c r="D8" i="1"/>
  <c r="B8" i="1"/>
  <c r="D7" i="1"/>
  <c r="B7" i="1"/>
  <c r="D6" i="1"/>
  <c r="B6" i="1"/>
  <c r="D5" i="1"/>
  <c r="B5" i="1"/>
  <c r="D4" i="1"/>
  <c r="B4" i="1"/>
  <c r="D3" i="1"/>
  <c r="B3" i="1"/>
  <c r="C3" i="1" s="1"/>
  <c r="H2" i="1"/>
  <c r="F2" i="1"/>
  <c r="C4" i="1" l="1"/>
  <c r="E3" i="1"/>
  <c r="I3" i="1"/>
  <c r="F3" i="1" l="1"/>
  <c r="H3" i="1" s="1"/>
  <c r="G3" i="1"/>
  <c r="C5" i="1"/>
  <c r="E4" i="1"/>
  <c r="E5" i="1" l="1"/>
  <c r="C6" i="1"/>
  <c r="I4" i="1"/>
  <c r="G4" i="1"/>
  <c r="F4" i="1"/>
  <c r="H4" i="1" s="1"/>
  <c r="I5" i="1" l="1"/>
  <c r="E6" i="1"/>
  <c r="C7" i="1"/>
  <c r="G5" i="1"/>
  <c r="F5" i="1"/>
  <c r="H5" i="1" s="1"/>
  <c r="E7" i="1" l="1"/>
  <c r="C8" i="1"/>
  <c r="G6" i="1"/>
  <c r="F6" i="1"/>
  <c r="H6" i="1" s="1"/>
  <c r="I6" i="1"/>
  <c r="E8" i="1" l="1"/>
  <c r="C9" i="1"/>
  <c r="G7" i="1"/>
  <c r="F7" i="1"/>
  <c r="H7" i="1" s="1"/>
  <c r="I7" i="1"/>
  <c r="E9" i="1" l="1"/>
  <c r="C10" i="1"/>
  <c r="G8" i="1"/>
  <c r="F8" i="1"/>
  <c r="H8" i="1" s="1"/>
  <c r="I8" i="1"/>
  <c r="E10" i="1" l="1"/>
  <c r="C11" i="1"/>
  <c r="G9" i="1"/>
  <c r="F9" i="1"/>
  <c r="H9" i="1" s="1"/>
  <c r="I9" i="1"/>
  <c r="E11" i="1" l="1"/>
  <c r="C12" i="1"/>
  <c r="G10" i="1"/>
  <c r="F10" i="1"/>
  <c r="H10" i="1" s="1"/>
  <c r="I10" i="1"/>
  <c r="E12" i="1" l="1"/>
  <c r="C13" i="1"/>
  <c r="G11" i="1"/>
  <c r="F11" i="1"/>
  <c r="H11" i="1" s="1"/>
  <c r="I11" i="1"/>
  <c r="E13" i="1" l="1"/>
  <c r="C14" i="1"/>
  <c r="G12" i="1"/>
  <c r="F12" i="1"/>
  <c r="H12" i="1" s="1"/>
  <c r="I12" i="1"/>
  <c r="G13" i="1" l="1"/>
  <c r="F13" i="1"/>
  <c r="H13" i="1" s="1"/>
  <c r="E14" i="1"/>
  <c r="C15" i="1"/>
  <c r="I13" i="1"/>
  <c r="G14" i="1" l="1"/>
  <c r="F14" i="1"/>
  <c r="H14" i="1" s="1"/>
  <c r="E15" i="1"/>
  <c r="C16" i="1"/>
  <c r="I14" i="1"/>
  <c r="I15" i="1" l="1"/>
  <c r="E16" i="1"/>
  <c r="C17" i="1"/>
  <c r="G15" i="1"/>
  <c r="F15" i="1"/>
  <c r="H15" i="1" s="1"/>
  <c r="E17" i="1" l="1"/>
  <c r="C18" i="1"/>
  <c r="G16" i="1"/>
  <c r="F16" i="1"/>
  <c r="H16" i="1" s="1"/>
  <c r="I16" i="1"/>
  <c r="E18" i="1" l="1"/>
  <c r="C19" i="1"/>
  <c r="G17" i="1"/>
  <c r="F17" i="1"/>
  <c r="H17" i="1" s="1"/>
  <c r="I17" i="1"/>
  <c r="I18" i="1" l="1"/>
  <c r="E19" i="1"/>
  <c r="C20" i="1"/>
  <c r="G18" i="1"/>
  <c r="F18" i="1"/>
  <c r="H18" i="1" s="1"/>
  <c r="E20" i="1" l="1"/>
  <c r="C21" i="1"/>
  <c r="G19" i="1"/>
  <c r="F19" i="1"/>
  <c r="H19" i="1" s="1"/>
  <c r="I19" i="1"/>
  <c r="E21" i="1" l="1"/>
  <c r="G20" i="1"/>
  <c r="F20" i="1"/>
  <c r="H20" i="1" s="1"/>
  <c r="J3" i="1" s="1"/>
  <c r="N4" i="1" s="1"/>
  <c r="I20" i="1"/>
  <c r="K3" i="1" s="1"/>
  <c r="O4" i="1" s="1"/>
  <c r="G21" i="1" l="1"/>
  <c r="F21" i="1"/>
  <c r="H21" i="1" s="1"/>
  <c r="I21" i="1"/>
</calcChain>
</file>

<file path=xl/sharedStrings.xml><?xml version="1.0" encoding="utf-8"?>
<sst xmlns="http://schemas.openxmlformats.org/spreadsheetml/2006/main" count="15" uniqueCount="13">
  <si>
    <t>Customer</t>
  </si>
  <si>
    <t>Interarrival Time</t>
  </si>
  <si>
    <t>Arrival Time</t>
  </si>
  <si>
    <t>Service Time</t>
  </si>
  <si>
    <t xml:space="preserve"> Service Begin Time</t>
  </si>
  <si>
    <t>Service End Time</t>
  </si>
  <si>
    <t xml:space="preserve"> Waiting Time</t>
  </si>
  <si>
    <t>Time in System</t>
  </si>
  <si>
    <t>Idle Time</t>
  </si>
  <si>
    <t>AVERAGE</t>
  </si>
  <si>
    <t>%TAGE</t>
  </si>
  <si>
    <t>DATATABLE</t>
  </si>
  <si>
    <t>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</si>
</sst>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_);[Red]\(0\)"/>
  </numFmts>
  <fonts count="4" x14ac:knownFonts="1">
    <font>
      <sz val="11"/>
      <color theme="1"/>
      <name val="Calibri"/>
      <charset val="1"/>
      <scheme val="minor"/>
    </font>
    <font>
      <b/>
      <sz val="11"/>
      <color theme="1"/>
      <name val="Calibri"/>
      <charset val="1"/>
      <scheme val="minor"/>
    </font>
    <font>
      <sz val="12"/>
      <color theme="1"/>
      <name val="Calibri"/>
      <charset val="1"/>
      <scheme val="minor"/>
    </font>
    <font>
      <b/>
      <sz val="14"/>
      <color theme="1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Font="1"/>
    <xf numFmtId="168" fontId="3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topLeftCell="F1" workbookViewId="0">
      <selection activeCell="Q7" sqref="Q7"/>
    </sheetView>
  </sheetViews>
  <sheetFormatPr defaultColWidth="9" defaultRowHeight="15" x14ac:dyDescent="0.25"/>
  <cols>
    <col min="2" max="2" width="19.7109375" customWidth="1"/>
    <col min="3" max="3" width="19" customWidth="1"/>
    <col min="4" max="4" width="18.7109375" customWidth="1"/>
    <col min="5" max="5" width="20.85546875" customWidth="1"/>
    <col min="6" max="6" width="18.85546875" customWidth="1"/>
    <col min="7" max="7" width="18.28515625" customWidth="1"/>
    <col min="8" max="8" width="18.5703125" customWidth="1"/>
    <col min="9" max="9" width="13.5703125" customWidth="1"/>
    <col min="10" max="10" width="18.28515625" customWidth="1"/>
    <col min="13" max="13" width="13.5703125" customWidth="1"/>
    <col min="14" max="14" width="15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5" ht="15.75" x14ac:dyDescent="0.25">
      <c r="A2" s="1">
        <v>1</v>
      </c>
      <c r="B2" s="1">
        <v>0</v>
      </c>
      <c r="C2" s="1">
        <v>0</v>
      </c>
      <c r="D2" s="1">
        <v>7</v>
      </c>
      <c r="E2" s="1">
        <v>0</v>
      </c>
      <c r="F2" s="1">
        <f>E2+D2</f>
        <v>7</v>
      </c>
      <c r="G2" s="1">
        <v>0</v>
      </c>
      <c r="H2" s="1">
        <f>F2-C2</f>
        <v>7</v>
      </c>
      <c r="I2" s="1">
        <v>0</v>
      </c>
      <c r="J2" s="3" t="s">
        <v>9</v>
      </c>
      <c r="K2" s="4" t="s">
        <v>10</v>
      </c>
      <c r="N2" t="s">
        <v>11</v>
      </c>
    </row>
    <row r="3" spans="1:15" ht="18.75" x14ac:dyDescent="0.3">
      <c r="A3" s="1">
        <v>2</v>
      </c>
      <c r="B3" s="1">
        <f ca="1">1+(15-1)*RAND()</f>
        <v>4.6179548289480481</v>
      </c>
      <c r="C3" s="1">
        <f ca="1">C2+B3</f>
        <v>4.6179548289480481</v>
      </c>
      <c r="D3" s="1">
        <f t="shared" ref="D3:D21" ca="1" si="0">1+(8-1)*RAND()</f>
        <v>7.0861497087356282</v>
      </c>
      <c r="E3" s="1">
        <f ca="1">MAX(C3,D2)</f>
        <v>7</v>
      </c>
      <c r="F3" s="1">
        <f t="shared" ref="F3:F21" ca="1" si="1">E3+D3</f>
        <v>14.086149708735629</v>
      </c>
      <c r="G3" s="1">
        <f ca="1">E3-C3</f>
        <v>2.3820451710519519</v>
      </c>
      <c r="H3" s="1">
        <f ca="1">F3-C3</f>
        <v>9.4681948797875819</v>
      </c>
      <c r="I3" s="1">
        <f ca="1">MAX(0,C3-F2)</f>
        <v>0</v>
      </c>
      <c r="J3" s="5">
        <f ca="1">AVERAGE(H2:H20)</f>
        <v>4.6632529361495836</v>
      </c>
      <c r="K3" s="6">
        <f ca="1">1-(SUM(I2:I20)/180)</f>
        <v>0.61475771019957381</v>
      </c>
      <c r="M3" t="s">
        <v>12</v>
      </c>
      <c r="N3" t="s">
        <v>9</v>
      </c>
      <c r="O3" t="s">
        <v>10</v>
      </c>
    </row>
    <row r="4" spans="1:15" x14ac:dyDescent="0.25">
      <c r="A4" s="1">
        <v>3</v>
      </c>
      <c r="B4" s="1">
        <f t="shared" ref="B4:B21" ca="1" si="2">1+(15-1)*RAND()</f>
        <v>12.127180715752681</v>
      </c>
      <c r="C4" s="1">
        <f t="shared" ref="C4:C21" ca="1" si="3">C3+B4</f>
        <v>16.74513554470073</v>
      </c>
      <c r="D4" s="1">
        <f t="shared" ca="1" si="0"/>
        <v>4.54919736226962</v>
      </c>
      <c r="E4" s="1">
        <f t="shared" ref="E4:E21" ca="1" si="4">MAX(C4,D3)</f>
        <v>16.74513554470073</v>
      </c>
      <c r="F4" s="1">
        <f t="shared" ca="1" si="1"/>
        <v>21.29433290697035</v>
      </c>
      <c r="G4" s="1">
        <f t="shared" ref="G4:G21" ca="1" si="5">E4-C4</f>
        <v>0</v>
      </c>
      <c r="H4" s="1">
        <f t="shared" ref="H4:H21" ca="1" si="6">F4-C4</f>
        <v>4.54919736226962</v>
      </c>
      <c r="I4" s="1">
        <f t="shared" ref="I4:I21" ca="1" si="7">MAX(0,C4-F3)</f>
        <v>2.6589858359651011</v>
      </c>
      <c r="J4" s="1"/>
      <c r="M4">
        <v>1</v>
      </c>
      <c r="N4" s="1">
        <f ca="1">J3</f>
        <v>4.6632529361495836</v>
      </c>
      <c r="O4" s="1">
        <f ca="1">K3</f>
        <v>0.61475771019957381</v>
      </c>
    </row>
    <row r="5" spans="1:15" x14ac:dyDescent="0.25">
      <c r="A5" s="1">
        <v>4</v>
      </c>
      <c r="B5" s="1">
        <f t="shared" ca="1" si="2"/>
        <v>3.0134358652330384</v>
      </c>
      <c r="C5" s="1">
        <f t="shared" ca="1" si="3"/>
        <v>19.758571409933769</v>
      </c>
      <c r="D5" s="1">
        <f t="shared" ca="1" si="0"/>
        <v>4.033880116157806</v>
      </c>
      <c r="E5" s="1">
        <f t="shared" ca="1" si="4"/>
        <v>19.758571409933769</v>
      </c>
      <c r="F5" s="1">
        <f t="shared" ca="1" si="1"/>
        <v>23.792451526091575</v>
      </c>
      <c r="G5" s="1">
        <f t="shared" ca="1" si="5"/>
        <v>0</v>
      </c>
      <c r="H5" s="1">
        <f t="shared" ca="1" si="6"/>
        <v>4.0338801161578068</v>
      </c>
      <c r="I5" s="1">
        <f t="shared" ca="1" si="7"/>
        <v>0</v>
      </c>
      <c r="J5" s="1"/>
      <c r="M5">
        <v>2</v>
      </c>
      <c r="N5" s="1">
        <f t="dataTable" ref="N5:O53" dt2D="0" dtr="0" r1="Q12" ca="1"/>
        <v>5.9180601431630473</v>
      </c>
      <c r="O5" s="1">
        <v>0.64646669848868288</v>
      </c>
    </row>
    <row r="6" spans="1:15" x14ac:dyDescent="0.25">
      <c r="A6" s="1">
        <v>5</v>
      </c>
      <c r="B6" s="1">
        <f t="shared" ca="1" si="2"/>
        <v>10.775932951179021</v>
      </c>
      <c r="C6" s="1">
        <f t="shared" ca="1" si="3"/>
        <v>30.534504361112788</v>
      </c>
      <c r="D6" s="1">
        <f t="shared" ca="1" si="0"/>
        <v>2.5201170606500307</v>
      </c>
      <c r="E6" s="1">
        <f t="shared" ca="1" si="4"/>
        <v>30.534504361112788</v>
      </c>
      <c r="F6" s="1">
        <f t="shared" ca="1" si="1"/>
        <v>33.054621421762818</v>
      </c>
      <c r="G6" s="1">
        <f t="shared" ca="1" si="5"/>
        <v>0</v>
      </c>
      <c r="H6" s="1">
        <f t="shared" ca="1" si="6"/>
        <v>2.5201170606500298</v>
      </c>
      <c r="I6" s="1">
        <f t="shared" ca="1" si="7"/>
        <v>6.7420528350212123</v>
      </c>
      <c r="J6" s="1"/>
      <c r="M6">
        <v>3</v>
      </c>
      <c r="N6" s="1">
        <v>4.2354547650243664</v>
      </c>
      <c r="O6" s="1">
        <v>0.6780850307964994</v>
      </c>
    </row>
    <row r="7" spans="1:15" x14ac:dyDescent="0.25">
      <c r="A7" s="1">
        <v>6</v>
      </c>
      <c r="B7" s="1">
        <f t="shared" ca="1" si="2"/>
        <v>6.2739697925402442</v>
      </c>
      <c r="C7" s="1">
        <f t="shared" ca="1" si="3"/>
        <v>36.80847415365303</v>
      </c>
      <c r="D7" s="1">
        <f t="shared" ca="1" si="0"/>
        <v>6.5928039005210337</v>
      </c>
      <c r="E7" s="1">
        <f t="shared" ca="1" si="4"/>
        <v>36.80847415365303</v>
      </c>
      <c r="F7" s="1">
        <f t="shared" ca="1" si="1"/>
        <v>43.401278054174064</v>
      </c>
      <c r="G7" s="1">
        <f t="shared" ca="1" si="5"/>
        <v>0</v>
      </c>
      <c r="H7" s="1">
        <f t="shared" ca="1" si="6"/>
        <v>6.5928039005210337</v>
      </c>
      <c r="I7" s="1">
        <f t="shared" ca="1" si="7"/>
        <v>3.7538527318902126</v>
      </c>
      <c r="J7" s="1"/>
      <c r="K7" s="2"/>
      <c r="M7">
        <v>4</v>
      </c>
      <c r="N7" s="1">
        <v>4.4016263136259601</v>
      </c>
      <c r="O7" s="1">
        <v>0.57940813183543582</v>
      </c>
    </row>
    <row r="8" spans="1:15" x14ac:dyDescent="0.25">
      <c r="A8" s="1">
        <v>7</v>
      </c>
      <c r="B8" s="1">
        <f t="shared" ca="1" si="2"/>
        <v>13.110311453000294</v>
      </c>
      <c r="C8" s="1">
        <f t="shared" ca="1" si="3"/>
        <v>49.918785606653323</v>
      </c>
      <c r="D8" s="1">
        <f t="shared" ca="1" si="0"/>
        <v>2.3703210921431053</v>
      </c>
      <c r="E8" s="1">
        <f t="shared" ca="1" si="4"/>
        <v>49.918785606653323</v>
      </c>
      <c r="F8" s="1">
        <f t="shared" ca="1" si="1"/>
        <v>52.289106698796431</v>
      </c>
      <c r="G8" s="1">
        <f t="shared" ca="1" si="5"/>
        <v>0</v>
      </c>
      <c r="H8" s="1">
        <f t="shared" ca="1" si="6"/>
        <v>2.3703210921431079</v>
      </c>
      <c r="I8" s="1">
        <f t="shared" ca="1" si="7"/>
        <v>6.5175075524792589</v>
      </c>
      <c r="J8" s="1"/>
      <c r="M8">
        <v>5</v>
      </c>
      <c r="N8" s="1">
        <v>4.4415625549716973</v>
      </c>
      <c r="O8" s="1">
        <v>0.65827765464695576</v>
      </c>
    </row>
    <row r="9" spans="1:15" x14ac:dyDescent="0.25">
      <c r="A9" s="1">
        <v>8</v>
      </c>
      <c r="B9" s="1">
        <f t="shared" ca="1" si="2"/>
        <v>2.4101099089230495</v>
      </c>
      <c r="C9" s="1">
        <f t="shared" ca="1" si="3"/>
        <v>52.32889551557637</v>
      </c>
      <c r="D9" s="1">
        <f t="shared" ca="1" si="0"/>
        <v>5.510559416035421</v>
      </c>
      <c r="E9" s="1">
        <f t="shared" ca="1" si="4"/>
        <v>52.32889551557637</v>
      </c>
      <c r="F9" s="1">
        <f t="shared" ca="1" si="1"/>
        <v>57.83945493161179</v>
      </c>
      <c r="G9" s="1">
        <f t="shared" ca="1" si="5"/>
        <v>0</v>
      </c>
      <c r="H9" s="1">
        <f t="shared" ca="1" si="6"/>
        <v>5.5105594160354201</v>
      </c>
      <c r="I9" s="1">
        <f t="shared" ca="1" si="7"/>
        <v>3.9788816779939395E-2</v>
      </c>
      <c r="J9" s="1"/>
      <c r="M9">
        <v>6</v>
      </c>
      <c r="N9" s="1">
        <v>4.6837258476508152</v>
      </c>
      <c r="O9" s="1">
        <v>0.55922862354001712</v>
      </c>
    </row>
    <row r="10" spans="1:15" x14ac:dyDescent="0.25">
      <c r="A10" s="1">
        <v>9</v>
      </c>
      <c r="B10" s="1">
        <f t="shared" ca="1" si="2"/>
        <v>14.297100336105377</v>
      </c>
      <c r="C10" s="1">
        <f t="shared" ca="1" si="3"/>
        <v>66.625995851681751</v>
      </c>
      <c r="D10" s="1">
        <f t="shared" ca="1" si="0"/>
        <v>3.321348081147864</v>
      </c>
      <c r="E10" s="1">
        <f t="shared" ca="1" si="4"/>
        <v>66.625995851681751</v>
      </c>
      <c r="F10" s="1">
        <f t="shared" ca="1" si="1"/>
        <v>69.947343932829611</v>
      </c>
      <c r="G10" s="1">
        <f t="shared" ca="1" si="5"/>
        <v>0</v>
      </c>
      <c r="H10" s="1">
        <f t="shared" ca="1" si="6"/>
        <v>3.3213480811478604</v>
      </c>
      <c r="I10" s="1">
        <f t="shared" ca="1" si="7"/>
        <v>8.7865409200699602</v>
      </c>
      <c r="J10" s="1"/>
      <c r="M10">
        <v>7</v>
      </c>
      <c r="N10" s="1">
        <v>4.9039165332050558</v>
      </c>
      <c r="O10" s="1">
        <v>0.57252072121664166</v>
      </c>
    </row>
    <row r="11" spans="1:15" x14ac:dyDescent="0.25">
      <c r="A11" s="1">
        <v>10</v>
      </c>
      <c r="B11" s="1">
        <f t="shared" ca="1" si="2"/>
        <v>9.6436969078053458</v>
      </c>
      <c r="C11" s="1">
        <f t="shared" ca="1" si="3"/>
        <v>76.2696927594871</v>
      </c>
      <c r="D11" s="1">
        <f t="shared" ca="1" si="0"/>
        <v>1.5833949138873296</v>
      </c>
      <c r="E11" s="1">
        <f t="shared" ca="1" si="4"/>
        <v>76.2696927594871</v>
      </c>
      <c r="F11" s="1">
        <f t="shared" ca="1" si="1"/>
        <v>77.853087673374432</v>
      </c>
      <c r="G11" s="1">
        <f t="shared" ca="1" si="5"/>
        <v>0</v>
      </c>
      <c r="H11" s="1">
        <f t="shared" ca="1" si="6"/>
        <v>1.5833949138873322</v>
      </c>
      <c r="I11" s="1">
        <f t="shared" ca="1" si="7"/>
        <v>6.322348826657489</v>
      </c>
      <c r="J11" s="1"/>
      <c r="M11">
        <v>8</v>
      </c>
      <c r="N11" s="1">
        <v>4.7709878860294337</v>
      </c>
      <c r="O11" s="1">
        <v>0.67074487175462183</v>
      </c>
    </row>
    <row r="12" spans="1:15" x14ac:dyDescent="0.25">
      <c r="A12" s="1">
        <v>11</v>
      </c>
      <c r="B12" s="1">
        <f t="shared" ca="1" si="2"/>
        <v>4.6728655270229504</v>
      </c>
      <c r="C12" s="1">
        <f t="shared" ca="1" si="3"/>
        <v>80.942558286510049</v>
      </c>
      <c r="D12" s="1">
        <f t="shared" ca="1" si="0"/>
        <v>7.9665800634981334</v>
      </c>
      <c r="E12" s="1">
        <f t="shared" ca="1" si="4"/>
        <v>80.942558286510049</v>
      </c>
      <c r="F12" s="1">
        <f t="shared" ca="1" si="1"/>
        <v>88.909138350008178</v>
      </c>
      <c r="G12" s="1">
        <f t="shared" ca="1" si="5"/>
        <v>0</v>
      </c>
      <c r="H12" s="1">
        <f t="shared" ca="1" si="6"/>
        <v>7.9665800634981281</v>
      </c>
      <c r="I12" s="1">
        <f t="shared" ca="1" si="7"/>
        <v>3.0894706131356173</v>
      </c>
      <c r="J12" s="1"/>
      <c r="M12">
        <v>9</v>
      </c>
      <c r="N12" s="1">
        <v>3.9065176756567692</v>
      </c>
      <c r="O12" s="1">
        <v>0.58108636747049047</v>
      </c>
    </row>
    <row r="13" spans="1:15" x14ac:dyDescent="0.25">
      <c r="A13" s="1">
        <v>12</v>
      </c>
      <c r="B13" s="1">
        <f t="shared" ca="1" si="2"/>
        <v>7.1258860051493613</v>
      </c>
      <c r="C13" s="1">
        <f t="shared" ca="1" si="3"/>
        <v>88.068444291659404</v>
      </c>
      <c r="D13" s="1">
        <f t="shared" ca="1" si="0"/>
        <v>1.0337275904001906</v>
      </c>
      <c r="E13" s="1">
        <f t="shared" ca="1" si="4"/>
        <v>88.068444291659404</v>
      </c>
      <c r="F13" s="1">
        <f t="shared" ca="1" si="1"/>
        <v>89.102171882059594</v>
      </c>
      <c r="G13" s="1">
        <f t="shared" ca="1" si="5"/>
        <v>0</v>
      </c>
      <c r="H13" s="1">
        <f t="shared" ca="1" si="6"/>
        <v>1.0337275904001899</v>
      </c>
      <c r="I13" s="1">
        <f t="shared" ca="1" si="7"/>
        <v>0</v>
      </c>
      <c r="J13" s="1"/>
      <c r="M13">
        <v>10</v>
      </c>
      <c r="N13" s="1">
        <v>4.2515907018380803</v>
      </c>
      <c r="O13" s="1">
        <v>0.58748985936351727</v>
      </c>
    </row>
    <row r="14" spans="1:15" x14ac:dyDescent="0.25">
      <c r="A14" s="1">
        <v>13</v>
      </c>
      <c r="B14" s="1">
        <f t="shared" ca="1" si="2"/>
        <v>6.7984828264276844</v>
      </c>
      <c r="C14" s="1">
        <f t="shared" ca="1" si="3"/>
        <v>94.866927118087091</v>
      </c>
      <c r="D14" s="1">
        <f t="shared" ca="1" si="0"/>
        <v>5.9897760862678684</v>
      </c>
      <c r="E14" s="1">
        <f t="shared" ca="1" si="4"/>
        <v>94.866927118087091</v>
      </c>
      <c r="F14" s="1">
        <f t="shared" ca="1" si="1"/>
        <v>100.85670320435496</v>
      </c>
      <c r="G14" s="1">
        <f t="shared" ca="1" si="5"/>
        <v>0</v>
      </c>
      <c r="H14" s="1">
        <f t="shared" ca="1" si="6"/>
        <v>5.9897760862678666</v>
      </c>
      <c r="I14" s="1">
        <f t="shared" ca="1" si="7"/>
        <v>5.7647552360274972</v>
      </c>
      <c r="J14" s="1"/>
      <c r="M14">
        <v>11</v>
      </c>
      <c r="N14" s="1">
        <v>4.7345565034251278</v>
      </c>
      <c r="O14" s="1">
        <v>0.52065616935206704</v>
      </c>
    </row>
    <row r="15" spans="1:15" x14ac:dyDescent="0.25">
      <c r="A15" s="1">
        <v>14</v>
      </c>
      <c r="B15" s="1">
        <f t="shared" ca="1" si="2"/>
        <v>5.5970119339407871</v>
      </c>
      <c r="C15" s="1">
        <f t="shared" ca="1" si="3"/>
        <v>100.46393905202788</v>
      </c>
      <c r="D15" s="1">
        <f t="shared" ca="1" si="0"/>
        <v>7.3446346945798364</v>
      </c>
      <c r="E15" s="1">
        <f t="shared" ca="1" si="4"/>
        <v>100.46393905202788</v>
      </c>
      <c r="F15" s="1">
        <f t="shared" ca="1" si="1"/>
        <v>107.80857374660772</v>
      </c>
      <c r="G15" s="1">
        <f t="shared" ca="1" si="5"/>
        <v>0</v>
      </c>
      <c r="H15" s="1">
        <f t="shared" ca="1" si="6"/>
        <v>7.3446346945798382</v>
      </c>
      <c r="I15" s="1">
        <f t="shared" ca="1" si="7"/>
        <v>0</v>
      </c>
      <c r="J15" s="1"/>
      <c r="M15">
        <v>12</v>
      </c>
      <c r="N15" s="1">
        <v>4.752950432054809</v>
      </c>
      <c r="O15" s="1">
        <v>0.53938294481286331</v>
      </c>
    </row>
    <row r="16" spans="1:15" x14ac:dyDescent="0.25">
      <c r="A16" s="1">
        <v>15</v>
      </c>
      <c r="B16" s="1">
        <f t="shared" ca="1" si="2"/>
        <v>5.7014525946450245</v>
      </c>
      <c r="C16" s="1">
        <f t="shared" ca="1" si="3"/>
        <v>106.1653916466729</v>
      </c>
      <c r="D16" s="1">
        <f t="shared" ca="1" si="0"/>
        <v>2.3618459154397433</v>
      </c>
      <c r="E16" s="1">
        <f t="shared" ca="1" si="4"/>
        <v>106.1653916466729</v>
      </c>
      <c r="F16" s="1">
        <f t="shared" ca="1" si="1"/>
        <v>108.52723756211265</v>
      </c>
      <c r="G16" s="1">
        <f t="shared" ca="1" si="5"/>
        <v>0</v>
      </c>
      <c r="H16" s="1">
        <f t="shared" ca="1" si="6"/>
        <v>2.3618459154397442</v>
      </c>
      <c r="I16" s="1">
        <f t="shared" ca="1" si="7"/>
        <v>0</v>
      </c>
      <c r="J16" s="1"/>
      <c r="M16">
        <v>13</v>
      </c>
      <c r="N16" s="1">
        <v>4.7785473390754101</v>
      </c>
      <c r="O16" s="1">
        <v>0.68610871747805069</v>
      </c>
    </row>
    <row r="17" spans="1:15" x14ac:dyDescent="0.25">
      <c r="A17" s="1">
        <v>16</v>
      </c>
      <c r="B17" s="1">
        <f t="shared" ca="1" si="2"/>
        <v>9.5071010131977634</v>
      </c>
      <c r="C17" s="1">
        <f t="shared" ca="1" si="3"/>
        <v>115.67249265987067</v>
      </c>
      <c r="D17" s="1">
        <f t="shared" ca="1" si="0"/>
        <v>2.0336975646828432</v>
      </c>
      <c r="E17" s="1">
        <f t="shared" ca="1" si="4"/>
        <v>115.67249265987067</v>
      </c>
      <c r="F17" s="1">
        <f t="shared" ca="1" si="1"/>
        <v>117.70619022455351</v>
      </c>
      <c r="G17" s="1">
        <f t="shared" ca="1" si="5"/>
        <v>0</v>
      </c>
      <c r="H17" s="1">
        <f t="shared" ca="1" si="6"/>
        <v>2.0336975646828392</v>
      </c>
      <c r="I17" s="1">
        <f t="shared" ca="1" si="7"/>
        <v>7.1452550977580245</v>
      </c>
      <c r="J17" s="1"/>
      <c r="M17">
        <v>14</v>
      </c>
      <c r="N17" s="1">
        <v>4.678770412626637</v>
      </c>
      <c r="O17" s="1">
        <v>0.67146691014152315</v>
      </c>
    </row>
    <row r="18" spans="1:15" x14ac:dyDescent="0.25">
      <c r="A18" s="1">
        <v>17</v>
      </c>
      <c r="B18" s="1">
        <f t="shared" ca="1" si="2"/>
        <v>11.649923793494658</v>
      </c>
      <c r="C18" s="1">
        <f t="shared" ca="1" si="3"/>
        <v>127.32241645336532</v>
      </c>
      <c r="D18" s="1">
        <f t="shared" ca="1" si="0"/>
        <v>2.829564317735616</v>
      </c>
      <c r="E18" s="1">
        <f t="shared" ca="1" si="4"/>
        <v>127.32241645336532</v>
      </c>
      <c r="F18" s="1">
        <f t="shared" ca="1" si="1"/>
        <v>130.15198077110094</v>
      </c>
      <c r="G18" s="1">
        <f t="shared" ca="1" si="5"/>
        <v>0</v>
      </c>
      <c r="H18" s="1">
        <f t="shared" ca="1" si="6"/>
        <v>2.8295643177356169</v>
      </c>
      <c r="I18" s="1">
        <f t="shared" ca="1" si="7"/>
        <v>9.6162262288118114</v>
      </c>
      <c r="J18" s="1"/>
      <c r="M18">
        <v>15</v>
      </c>
      <c r="N18" s="1">
        <v>4.6250005921954704</v>
      </c>
      <c r="O18" s="1">
        <v>0.61375858697523955</v>
      </c>
    </row>
    <row r="19" spans="1:15" x14ac:dyDescent="0.25">
      <c r="A19" s="1">
        <v>18</v>
      </c>
      <c r="B19" s="1">
        <f t="shared" ca="1" si="2"/>
        <v>9.8540854069004116</v>
      </c>
      <c r="C19" s="1">
        <f t="shared" ca="1" si="3"/>
        <v>137.17650186026574</v>
      </c>
      <c r="D19" s="1">
        <f t="shared" ca="1" si="0"/>
        <v>6.6198417293697505</v>
      </c>
      <c r="E19" s="1">
        <f t="shared" ca="1" si="4"/>
        <v>137.17650186026574</v>
      </c>
      <c r="F19" s="1">
        <f t="shared" ca="1" si="1"/>
        <v>143.79634358963548</v>
      </c>
      <c r="G19" s="1">
        <f t="shared" ca="1" si="5"/>
        <v>0</v>
      </c>
      <c r="H19" s="1">
        <f t="shared" ca="1" si="6"/>
        <v>6.6198417293697389</v>
      </c>
      <c r="I19" s="1">
        <f t="shared" ca="1" si="7"/>
        <v>7.0245210891648071</v>
      </c>
      <c r="J19" s="1"/>
      <c r="M19">
        <v>16</v>
      </c>
      <c r="N19" s="1">
        <v>4.050747847453251</v>
      </c>
      <c r="O19" s="1">
        <v>0.49519261168504625</v>
      </c>
    </row>
    <row r="20" spans="1:15" x14ac:dyDescent="0.25">
      <c r="A20" s="1">
        <v>19</v>
      </c>
      <c r="B20" s="1">
        <f t="shared" ca="1" si="2"/>
        <v>8.5021481096855336</v>
      </c>
      <c r="C20" s="1">
        <f t="shared" ca="1" si="3"/>
        <v>145.67864996995127</v>
      </c>
      <c r="D20" s="1">
        <f t="shared" ca="1" si="0"/>
        <v>5.4723210022683402</v>
      </c>
      <c r="E20" s="1">
        <f t="shared" ca="1" si="4"/>
        <v>145.67864996995127</v>
      </c>
      <c r="F20" s="1">
        <f t="shared" ca="1" si="1"/>
        <v>151.1509709722196</v>
      </c>
      <c r="G20" s="1">
        <f t="shared" ca="1" si="5"/>
        <v>0</v>
      </c>
      <c r="H20" s="1">
        <f t="shared" ca="1" si="6"/>
        <v>5.4723210022683304</v>
      </c>
      <c r="I20" s="1">
        <f t="shared" ca="1" si="7"/>
        <v>1.8823063803157822</v>
      </c>
      <c r="J20" s="1"/>
      <c r="M20">
        <v>17</v>
      </c>
      <c r="N20" s="1">
        <v>5.1802507711711527</v>
      </c>
      <c r="O20" s="1">
        <v>0.61636689890225593</v>
      </c>
    </row>
    <row r="21" spans="1:15" x14ac:dyDescent="0.25">
      <c r="A21" s="1">
        <v>20</v>
      </c>
      <c r="B21" s="1">
        <f t="shared" ca="1" si="2"/>
        <v>12.06113756472643</v>
      </c>
      <c r="C21" s="1">
        <f t="shared" ca="1" si="3"/>
        <v>157.7397875346777</v>
      </c>
      <c r="D21" s="1">
        <f t="shared" ca="1" si="0"/>
        <v>7.9680865272957684</v>
      </c>
      <c r="E21" s="1">
        <f t="shared" ca="1" si="4"/>
        <v>157.7397875346777</v>
      </c>
      <c r="F21" s="1">
        <f t="shared" ca="1" si="1"/>
        <v>165.70787406197348</v>
      </c>
      <c r="G21" s="1">
        <f t="shared" ca="1" si="5"/>
        <v>0</v>
      </c>
      <c r="H21" s="1">
        <f t="shared" ca="1" si="6"/>
        <v>7.9680865272957817</v>
      </c>
      <c r="I21" s="1">
        <f t="shared" ca="1" si="7"/>
        <v>6.5888165624581063</v>
      </c>
      <c r="J21" s="1"/>
      <c r="M21">
        <v>18</v>
      </c>
      <c r="N21" s="1">
        <v>4.3841161789263081</v>
      </c>
      <c r="O21" s="1">
        <v>0.48864384593993604</v>
      </c>
    </row>
    <row r="22" spans="1:15" x14ac:dyDescent="0.25">
      <c r="M22">
        <v>19</v>
      </c>
      <c r="N22" s="1">
        <v>4.9390274993679784</v>
      </c>
      <c r="O22" s="1">
        <v>0.6415903037821562</v>
      </c>
    </row>
    <row r="23" spans="1:15" x14ac:dyDescent="0.25">
      <c r="B23" s="2"/>
      <c r="C23" s="2"/>
      <c r="M23">
        <v>20</v>
      </c>
      <c r="N23" s="1">
        <v>5.1702947181376864</v>
      </c>
      <c r="O23" s="1">
        <v>0.58271683525731133</v>
      </c>
    </row>
    <row r="24" spans="1:15" x14ac:dyDescent="0.25">
      <c r="M24">
        <v>21</v>
      </c>
      <c r="N24" s="1">
        <v>5.2649050763689402</v>
      </c>
      <c r="O24" s="1">
        <v>0.63715332921016699</v>
      </c>
    </row>
    <row r="25" spans="1:15" x14ac:dyDescent="0.25">
      <c r="M25">
        <v>22</v>
      </c>
      <c r="N25" s="1">
        <v>4.2525792455214866</v>
      </c>
      <c r="O25" s="1">
        <v>0.51733799618925447</v>
      </c>
    </row>
    <row r="26" spans="1:15" x14ac:dyDescent="0.25">
      <c r="M26">
        <v>23</v>
      </c>
      <c r="N26" s="1">
        <v>5.1245017714278021</v>
      </c>
      <c r="O26" s="1">
        <v>0.48711109068730529</v>
      </c>
    </row>
    <row r="27" spans="1:15" x14ac:dyDescent="0.25">
      <c r="M27">
        <v>24</v>
      </c>
      <c r="N27" s="1">
        <v>5.9549299380539527</v>
      </c>
      <c r="O27" s="1">
        <v>0.62827249422694198</v>
      </c>
    </row>
    <row r="28" spans="1:15" x14ac:dyDescent="0.25">
      <c r="M28">
        <v>25</v>
      </c>
      <c r="N28" s="1">
        <v>4.8583329749921687</v>
      </c>
      <c r="O28" s="1">
        <v>0.58249339957146129</v>
      </c>
    </row>
    <row r="29" spans="1:15" x14ac:dyDescent="0.25">
      <c r="M29">
        <v>26</v>
      </c>
      <c r="N29" s="1">
        <v>5.3353939693878027</v>
      </c>
      <c r="O29" s="1">
        <v>0.66923705837244674</v>
      </c>
    </row>
    <row r="30" spans="1:15" x14ac:dyDescent="0.25">
      <c r="M30">
        <v>27</v>
      </c>
      <c r="N30" s="1">
        <v>4.1627865030196478</v>
      </c>
      <c r="O30" s="1">
        <v>0.61226855523767398</v>
      </c>
    </row>
    <row r="31" spans="1:15" x14ac:dyDescent="0.25">
      <c r="M31">
        <v>28</v>
      </c>
      <c r="N31" s="1">
        <v>4.8968997484020891</v>
      </c>
      <c r="O31" s="1">
        <v>0.55939107572917668</v>
      </c>
    </row>
    <row r="32" spans="1:15" x14ac:dyDescent="0.25">
      <c r="M32">
        <v>29</v>
      </c>
      <c r="N32" s="1">
        <v>4.6579091637483971</v>
      </c>
      <c r="O32" s="1">
        <v>0.55481074222677962</v>
      </c>
    </row>
    <row r="33" spans="13:15" x14ac:dyDescent="0.25">
      <c r="M33">
        <v>30</v>
      </c>
      <c r="N33" s="1">
        <v>4.9934227438127206</v>
      </c>
      <c r="O33" s="1">
        <v>0.50584386330686093</v>
      </c>
    </row>
    <row r="34" spans="13:15" x14ac:dyDescent="0.25">
      <c r="M34">
        <v>31</v>
      </c>
      <c r="N34" s="1">
        <v>4.6572072611040669</v>
      </c>
      <c r="O34" s="1">
        <v>0.47469086435915675</v>
      </c>
    </row>
    <row r="35" spans="13:15" x14ac:dyDescent="0.25">
      <c r="M35">
        <v>32</v>
      </c>
      <c r="N35" s="1">
        <v>4.2896434125958489</v>
      </c>
      <c r="O35" s="1">
        <v>0.53350047215080032</v>
      </c>
    </row>
    <row r="36" spans="13:15" x14ac:dyDescent="0.25">
      <c r="M36">
        <v>33</v>
      </c>
      <c r="N36" s="1">
        <v>4.4002880000927798</v>
      </c>
      <c r="O36" s="1">
        <v>0.45388225057209819</v>
      </c>
    </row>
    <row r="37" spans="13:15" x14ac:dyDescent="0.25">
      <c r="M37">
        <v>34</v>
      </c>
      <c r="N37" s="1">
        <v>5.5201514114817236</v>
      </c>
      <c r="O37" s="1">
        <v>0.69391895329628217</v>
      </c>
    </row>
    <row r="38" spans="13:15" x14ac:dyDescent="0.25">
      <c r="M38">
        <v>35</v>
      </c>
      <c r="N38" s="1">
        <v>4.9455790377590381</v>
      </c>
      <c r="O38" s="1">
        <v>0.59979814908766027</v>
      </c>
    </row>
    <row r="39" spans="13:15" x14ac:dyDescent="0.25">
      <c r="M39">
        <v>36</v>
      </c>
      <c r="N39" s="1">
        <v>5.725808290324907</v>
      </c>
      <c r="O39" s="1">
        <v>0.78352474332837552</v>
      </c>
    </row>
    <row r="40" spans="13:15" x14ac:dyDescent="0.25">
      <c r="M40">
        <v>37</v>
      </c>
      <c r="N40" s="1">
        <v>5.0069735851136086</v>
      </c>
      <c r="O40" s="1">
        <v>0.68049235892448023</v>
      </c>
    </row>
    <row r="41" spans="13:15" x14ac:dyDescent="0.25">
      <c r="M41">
        <v>38</v>
      </c>
      <c r="N41" s="1">
        <v>5.1313302127275309</v>
      </c>
      <c r="O41" s="1">
        <v>0.74677627070336783</v>
      </c>
    </row>
    <row r="42" spans="13:15" x14ac:dyDescent="0.25">
      <c r="M42">
        <v>39</v>
      </c>
      <c r="N42" s="1">
        <v>4.9586772677712299</v>
      </c>
      <c r="O42" s="1">
        <v>0.5528531109718362</v>
      </c>
    </row>
    <row r="43" spans="13:15" x14ac:dyDescent="0.25">
      <c r="M43">
        <v>40</v>
      </c>
      <c r="N43" s="1">
        <v>4.8990274417709667</v>
      </c>
      <c r="O43" s="1">
        <v>0.62852644111157474</v>
      </c>
    </row>
    <row r="44" spans="13:15" x14ac:dyDescent="0.25">
      <c r="M44">
        <v>41</v>
      </c>
      <c r="N44" s="1">
        <v>4.8663902289242396</v>
      </c>
      <c r="O44" s="1">
        <v>0.6268278335797981</v>
      </c>
    </row>
    <row r="45" spans="13:15" x14ac:dyDescent="0.25">
      <c r="M45">
        <v>42</v>
      </c>
      <c r="N45" s="1">
        <v>4.7324134101211852</v>
      </c>
      <c r="O45" s="1">
        <v>0.61305532268814</v>
      </c>
    </row>
    <row r="46" spans="13:15" x14ac:dyDescent="0.25">
      <c r="M46">
        <v>43</v>
      </c>
      <c r="N46" s="1">
        <v>5.0174300052760312</v>
      </c>
      <c r="O46" s="1">
        <v>0.80908184503817904</v>
      </c>
    </row>
    <row r="47" spans="13:15" x14ac:dyDescent="0.25">
      <c r="M47">
        <v>44</v>
      </c>
      <c r="N47" s="1">
        <v>4.5755977667188272</v>
      </c>
      <c r="O47" s="1">
        <v>0.48851106119826093</v>
      </c>
    </row>
    <row r="48" spans="13:15" x14ac:dyDescent="0.25">
      <c r="M48">
        <v>45</v>
      </c>
      <c r="N48" s="1">
        <v>5.5004781433505148</v>
      </c>
      <c r="O48" s="1">
        <v>0.67480284905762633</v>
      </c>
    </row>
    <row r="49" spans="13:15" x14ac:dyDescent="0.25">
      <c r="M49">
        <v>46</v>
      </c>
      <c r="N49" s="1">
        <v>4.5453379520307147</v>
      </c>
      <c r="O49" s="1">
        <v>0.55934312116206275</v>
      </c>
    </row>
    <row r="50" spans="13:15" x14ac:dyDescent="0.25">
      <c r="M50">
        <v>47</v>
      </c>
      <c r="N50" s="1">
        <v>4.329156746932588</v>
      </c>
      <c r="O50" s="1">
        <v>0.51340336264564523</v>
      </c>
    </row>
    <row r="51" spans="13:15" x14ac:dyDescent="0.25">
      <c r="M51">
        <v>48</v>
      </c>
      <c r="N51" s="1">
        <v>4.7394953800213617</v>
      </c>
      <c r="O51" s="1">
        <v>0.57594448903394491</v>
      </c>
    </row>
    <row r="52" spans="13:15" x14ac:dyDescent="0.25">
      <c r="M52">
        <v>49</v>
      </c>
      <c r="N52" s="1">
        <v>4.3932386012903697</v>
      </c>
      <c r="O52" s="1">
        <v>0.56816755982790712</v>
      </c>
    </row>
    <row r="53" spans="13:15" x14ac:dyDescent="0.25">
      <c r="M53">
        <v>50</v>
      </c>
      <c r="N53" s="1">
        <v>4.4483871294255701</v>
      </c>
      <c r="O53" s="1">
        <v>0.61290321343599197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2024-09-07T05:25:00Z</dcterms:created>
  <dcterms:modified xsi:type="dcterms:W3CDTF">2024-09-07T09:42:34Z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83044AE4BE3A4DAB8FB077D189B002DD_12</vt:lpwstr>
  </property>
  <property fmtid="{D5CDD505-2E9C-101B-9397-08002B2CF9AE}" pid="3" name="KSOProductBuildVer">
    <vt:lpwstr>1033-12.2.0.17562</vt:lpwstr>
  </property>
</Properties>
</file>