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r\Downloads\"/>
    </mc:Choice>
  </mc:AlternateContent>
  <xr:revisionPtr revIDLastSave="0" documentId="13_ncr:1_{10AF72F1-050F-4EC5-9BF6-AB32CB1B4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D2" i="1"/>
  <c r="B2" i="1"/>
  <c r="E2" i="1"/>
  <c r="F2" i="1"/>
  <c r="G2" i="1"/>
  <c r="C3" i="1"/>
  <c r="D3" i="1"/>
  <c r="B3" i="1"/>
  <c r="E3" i="1"/>
  <c r="F3" i="1"/>
  <c r="G3" i="1"/>
  <c r="C1" i="1"/>
  <c r="D1" i="1"/>
  <c r="B1" i="1"/>
  <c r="E1" i="1"/>
  <c r="F1" i="1"/>
  <c r="G1" i="1"/>
  <c r="C5" i="2"/>
  <c r="D5" i="2"/>
  <c r="E5" i="2"/>
</calcChain>
</file>

<file path=xl/sharedStrings.xml><?xml version="1.0" encoding="utf-8"?>
<sst xmlns="http://schemas.openxmlformats.org/spreadsheetml/2006/main" count="9" uniqueCount="9">
  <si>
    <t>Timeline</t>
  </si>
  <si>
    <t>https://3cfv.jimdofree.com</t>
  </si>
  <si>
    <t>Request your file now to predict crop growth</t>
  </si>
  <si>
    <t>E: solomon.ubani3@mail.dcu.ie</t>
  </si>
  <si>
    <t>Incumbator Planting Time (s)</t>
  </si>
  <si>
    <t>Predicted Planting Time (s)</t>
  </si>
  <si>
    <t>Planting Time (s)</t>
  </si>
  <si>
    <t>Reaping Time (s)</t>
  </si>
  <si>
    <t>Sample Values have been filled in for guide. Please feel free to put your crops counting from July 31st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</si>
</sst>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 customBuiltin="1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Incumbator Planting Time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Sheet2!$B$2:$B$5</c:f>
              <c:numCache>
                <c:formatCode>General</c:formatCode>
                <c:ptCount val="4"/>
                <c:pt idx="0">
                  <c:v>3117330.0266000004</c:v>
                </c:pt>
                <c:pt idx="1">
                  <c:v>1470590.9086025064</c:v>
                </c:pt>
                <c:pt idx="2">
                  <c:v>2513941.0909090908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B-4A8E-9B31-482441290D55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Predicted Planting Time (s)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Sheet2!$C$2:$C$5</c:f>
              <c:numCache>
                <c:formatCode>General</c:formatCode>
                <c:ptCount val="4"/>
                <c:pt idx="2">
                  <c:v>2513941.0909090908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B-4A8E-9B31-482441290D55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Planting Time (s)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Sheet2!$D$2:$D$5</c:f>
              <c:numCache>
                <c:formatCode>General</c:formatCode>
                <c:ptCount val="4"/>
                <c:pt idx="2" formatCode="0.00">
                  <c:v>2513941.0909090908</c:v>
                </c:pt>
                <c:pt idx="3" formatCode="0.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6B-4A8E-9B31-482441290D55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Reaping Time (s)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Sheet2!$E$2:$E$5</c:f>
              <c:numCache>
                <c:formatCode>General</c:formatCode>
                <c:ptCount val="4"/>
                <c:pt idx="2" formatCode="0.00">
                  <c:v>2513941.0909090908</c:v>
                </c:pt>
                <c:pt idx="3" formatCode="0.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6B-4A8E-9B31-482441290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5354816"/>
        <c:axId val="1"/>
      </c:lineChart>
      <c:catAx>
        <c:axId val="106535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3548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0365466810216102"/>
          <c:y val="0.90686409894259523"/>
          <c:w val="0.7950784201018033"/>
          <c:h val="6.8325377317592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9525</xdr:rowOff>
    </xdr:from>
    <xdr:to>
      <xdr:col>6</xdr:col>
      <xdr:colOff>0</xdr:colOff>
      <xdr:row>21</xdr:row>
      <xdr:rowOff>28575</xdr:rowOff>
    </xdr:to>
    <xdr:graphicFrame macro="">
      <xdr:nvGraphicFramePr>
        <xdr:cNvPr id="1033" name="Chart 1">
          <a:extLst>
            <a:ext uri="{FF2B5EF4-FFF2-40B4-BE49-F238E27FC236}">
              <a16:creationId xmlns:a16="http://schemas.microsoft.com/office/drawing/2014/main" id="{B860711F-9B56-5A82-D8D5-3039BBD8DF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" totalsRowShown="0" headerRowDxfId="8" headerRowBorderDxfId="7" tableBorderDxfId="6" totalsRowBorderDxfId="5">
  <autoFilter ref="A1:E5" xr:uid="{00000000-0009-0000-0100-000001000000}"/>
  <tableColumns count="5">
    <tableColumn id="1" xr3:uid="{00000000-0010-0000-0000-000001000000}" name="Timeline" dataDxfId="4"/>
    <tableColumn id="2" xr3:uid="{00000000-0010-0000-0000-000002000000}" name="Incumbator Planting Time (s)" dataDxfId="3"/>
    <tableColumn id="3" xr3:uid="{00000000-0010-0000-0000-000003000000}" name="Predicted Planting Time (s)" dataDxfId="2"/>
    <tableColumn id="4" xr3:uid="{00000000-0010-0000-0000-000004000000}" name="Planting Time (s)" dataDxfId="1"/>
    <tableColumn id="5" xr3:uid="{00000000-0010-0000-0000-000005000000}" name="Reaping Time (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3cfv.jimdofree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4" sqref="I4"/>
    </sheetView>
  </sheetViews>
  <sheetFormatPr defaultRowHeight="15" x14ac:dyDescent="0.25"/>
  <cols>
    <col min="1" max="1" width="9.85546875" customWidth="1"/>
    <col min="2" max="2" width="8.85546875" bestFit="1" customWidth="1"/>
    <col min="3" max="3" width="9.85546875" customWidth="1"/>
    <col min="4" max="4" width="23.5703125" customWidth="1"/>
    <col min="5" max="5" width="23.7109375" customWidth="1"/>
    <col min="6" max="6" width="45.5703125" customWidth="1"/>
  </cols>
  <sheetData>
    <row r="1" spans="1:6" x14ac:dyDescent="0.25">
      <c r="A1" s="2" t="s">
        <v>0</v>
      </c>
      <c r="B1" s="3" t="s">
        <v>4</v>
      </c>
      <c r="C1" s="3" t="s">
        <v>5</v>
      </c>
      <c r="D1" s="3" t="s">
        <v>6</v>
      </c>
      <c r="E1" s="4" t="s">
        <v>7</v>
      </c>
      <c r="F1" s="1" t="s">
        <v>1</v>
      </c>
    </row>
    <row r="2" spans="1:6" x14ac:dyDescent="0.25">
      <c r="A2" s="5">
        <v>2</v>
      </c>
      <c r="B2" s="6">
        <v>3117330.0266000004</v>
      </c>
      <c r="C2" s="6"/>
      <c r="D2" s="6"/>
      <c r="E2" s="7"/>
      <c r="F2" t="s">
        <v>2</v>
      </c>
    </row>
    <row r="3" spans="1:6" x14ac:dyDescent="0.25">
      <c r="A3" s="5">
        <v>4</v>
      </c>
      <c r="B3" s="6">
        <v>1470590.9086025064</v>
      </c>
      <c r="C3" s="6"/>
      <c r="D3" s="6"/>
      <c r="E3" s="7"/>
      <c r="F3" t="s">
        <v>3</v>
      </c>
    </row>
    <row r="4" spans="1:6" ht="14.45" customHeight="1" x14ac:dyDescent="0.25">
      <c r="A4" s="5">
        <v>6</v>
      </c>
      <c r="B4" s="6">
        <v>2513941.0909090908</v>
      </c>
      <c r="C4" s="6">
        <v>2513941.0909090908</v>
      </c>
      <c r="D4" s="8">
        <v>2513941.0909090908</v>
      </c>
      <c r="E4" s="9">
        <v>2513941.0909090908</v>
      </c>
      <c r="F4" s="14" t="s">
        <v>8</v>
      </c>
    </row>
    <row r="5" spans="1:6" x14ac:dyDescent="0.25">
      <c r="A5" s="10">
        <v>8</v>
      </c>
      <c r="B5" s="11"/>
      <c r="C5" s="11" t="e">
        <f>_xlfn.FORECAST.ETS(A5,$B$2:$B$4,$A$2:$A$4,1,1)</f>
        <v>#N/A</v>
      </c>
      <c r="D5" s="12" t="e">
        <f>C5-_xlfn.FORECAST.ETS.CONFINT(A5,$B$2:$B$4,$A$2:$A$4,0.95,1,1)</f>
        <v>#N/A</v>
      </c>
      <c r="E5" s="13" t="e">
        <f>C5+_xlfn.FORECAST.ETS.CONFINT(A5,$B$2:$B$4,$A$2:$A$4,0.95,1,1)</f>
        <v>#N/A</v>
      </c>
      <c r="F5" s="15"/>
    </row>
  </sheetData>
  <mergeCells count="1">
    <mergeCell ref="F4:F5"/>
  </mergeCells>
  <hyperlinks>
    <hyperlink ref="F1" r:id="rId1" xr:uid="{00000000-0004-0000-0000-000000000000}"/>
  </hyperlinks>
  <pageMargins left="0.7" right="0.7" top="0.75" bottom="0.75" header="0.3" footer="0.3"/>
  <pageSetup paperSize="9" orientation="landscape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1" sqref="G1:G3"/>
    </sheetView>
  </sheetViews>
  <sheetFormatPr defaultRowHeight="15" x14ac:dyDescent="0.25"/>
  <cols>
    <col min="1" max="1" width="8.7109375" customWidth="1"/>
  </cols>
  <sheetData>
    <row r="1" spans="1:7" x14ac:dyDescent="0.25">
      <c r="A1">
        <v>2</v>
      </c>
      <c r="B1">
        <f>(32+32)/2</f>
        <v>32</v>
      </c>
      <c r="C1">
        <f>(262144+262144)/2</f>
        <v>262144</v>
      </c>
      <c r="D1">
        <f>(365+365)/2</f>
        <v>365</v>
      </c>
      <c r="E1">
        <f>(1.042+1.042)/2</f>
        <v>1.042</v>
      </c>
      <c r="F1">
        <f>(833.3333+833.3333)/2</f>
        <v>833.33330000000001</v>
      </c>
      <c r="G1">
        <f>(((C1*D1)/(B1))*E1)+(F1*A1)</f>
        <v>3117330.0266000004</v>
      </c>
    </row>
    <row r="2" spans="1:7" x14ac:dyDescent="0.25">
      <c r="A2">
        <v>4</v>
      </c>
      <c r="B2">
        <f>(80.92132+80.92132)/2</f>
        <v>80.921319999999994</v>
      </c>
      <c r="C2">
        <f>(521859.4+278000)/2</f>
        <v>399929.7</v>
      </c>
      <c r="D2">
        <f>(78.31168+202.7)*2</f>
        <v>562.02335999999991</v>
      </c>
      <c r="E2">
        <f>(0.528+0.528)/2</f>
        <v>0.52800000000000002</v>
      </c>
      <c r="F2">
        <f>(1000+1000)/2</f>
        <v>1000</v>
      </c>
      <c r="G2">
        <f>(((C2*D2)/(B2))*E2)+(F2*A2)</f>
        <v>1470590.9086025064</v>
      </c>
    </row>
    <row r="3" spans="1:7" x14ac:dyDescent="0.25">
      <c r="A3">
        <v>6</v>
      </c>
      <c r="B3">
        <f>(69.5+57)/2</f>
        <v>63.25</v>
      </c>
      <c r="C3">
        <f>(1200000+720000)/2</f>
        <v>960000</v>
      </c>
      <c r="D3">
        <f>(240.6+270)/2</f>
        <v>255.3</v>
      </c>
      <c r="E3">
        <f>(0.648+0.648)/2</f>
        <v>0.64800000000000002</v>
      </c>
      <c r="F3">
        <f>(500+500)/2</f>
        <v>500</v>
      </c>
      <c r="G3">
        <f>(((C3*D3)/(B3))*E3)+(F3*A3)</f>
        <v>2513941.0909090908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Ubani</dc:creator>
  <cp:lastModifiedBy>Solomon Ubani</cp:lastModifiedBy>
  <cp:lastPrinted>2020-10-09T19:01:55Z</cp:lastPrinted>
  <dcterms:created xsi:type="dcterms:W3CDTF">2020-10-09T16:25:07Z</dcterms:created>
  <dcterms:modified xsi:type="dcterms:W3CDTF">2022-07-16T14:01:13Z</dcterms:modified>
</cp:coreProperties>
</file>