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" yWindow="-12" windowWidth="10092" windowHeight="8328" tabRatio="890" activeTab="7"/>
  </bookViews>
  <sheets>
    <sheet name="ColumnRef" sheetId="113" r:id="rId1"/>
    <sheet name="CopyColumn" sheetId="114" r:id="rId2"/>
    <sheet name="ValueConvert" sheetId="115" r:id="rId3"/>
    <sheet name="NoFormulas" sheetId="116" r:id="rId4"/>
    <sheet name="ShowFormulas" sheetId="13" r:id="rId5"/>
    <sheet name="HighlightFormulas" sheetId="118" r:id="rId6"/>
    <sheet name="DebugFormulas" sheetId="117" r:id="rId7"/>
    <sheet name="RangeNames" sheetId="119" r:id="rId8"/>
    <sheet name="Arizona" sheetId="120" r:id="rId9"/>
    <sheet name="Nevada" sheetId="121" r:id="rId10"/>
    <sheet name="Oregon" sheetId="122" r:id="rId11"/>
    <sheet name="California" sheetId="123" r:id="rId12"/>
    <sheet name="Summary" sheetId="124" r:id="rId13"/>
  </sheets>
  <definedNames>
    <definedName name="_xlnm._FilterDatabase" localSheetId="0" hidden="1">ColumnRef!$A$1:$K$733</definedName>
    <definedName name="_xlnm._FilterDatabase" localSheetId="1" hidden="1">CopyColumn!$A$1:$J$709</definedName>
    <definedName name="_xlnm._FilterDatabase" localSheetId="3" hidden="1">NoFormulas!#REF!</definedName>
    <definedName name="_xlnm._FilterDatabase" localSheetId="7" hidden="1">RangeNames!$A$1:$E$742</definedName>
    <definedName name="_xlnm._FilterDatabase" localSheetId="2" hidden="1">ValueConvert!$A$1:$K$684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Table">RangeNames!$P$2:$Q$12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ColumnRef!$A$1:$G$733</definedName>
    <definedName name="Z_32E1B1E0_F29A_4FB3_9E7F_F78F245BC75E_.wvu.FilterData" localSheetId="1" hidden="1">CopyColumn!$A$1:$F$709</definedName>
    <definedName name="Z_32E1B1E0_F29A_4FB3_9E7F_F78F245BC75E_.wvu.FilterData" localSheetId="3" hidden="1">NoFormulas!#REF!</definedName>
    <definedName name="Z_32E1B1E0_F29A_4FB3_9E7F_F78F245BC75E_.wvu.FilterData" localSheetId="7" hidden="1">RangeNames!$A$1:$B$742</definedName>
    <definedName name="Z_32E1B1E0_F29A_4FB3_9E7F_F78F245BC75E_.wvu.FilterData" localSheetId="2" hidden="1">ValueConvert!$A$1:$G$684</definedName>
    <definedName name="Z_32E1B1E0_F29A_4FB3_9E7F_F78F245BC75E_.wvu.PrintArea" localSheetId="0" hidden="1">ColumnRef!$A$1:$G$733</definedName>
    <definedName name="Z_32E1B1E0_F29A_4FB3_9E7F_F78F245BC75E_.wvu.PrintArea" localSheetId="1" hidden="1">CopyColumn!$A$1:$F$709</definedName>
    <definedName name="Z_32E1B1E0_F29A_4FB3_9E7F_F78F245BC75E_.wvu.PrintArea" localSheetId="3" hidden="1">NoFormulas!#REF!</definedName>
    <definedName name="Z_32E1B1E0_F29A_4FB3_9E7F_F78F245BC75E_.wvu.PrintArea" localSheetId="7" hidden="1">RangeNames!$A$1:$B$742</definedName>
    <definedName name="Z_32E1B1E0_F29A_4FB3_9E7F_F78F245BC75E_.wvu.PrintArea" localSheetId="2" hidden="1">ValueConvert!$A$1:$G$684</definedName>
    <definedName name="Z_32E1B1E0_F29A_4FB3_9E7F_F78F245BC75E_.wvu.PrintTitles" localSheetId="0" hidden="1">ColumnRef!$1:$1</definedName>
    <definedName name="Z_32E1B1E0_F29A_4FB3_9E7F_F78F245BC75E_.wvu.PrintTitles" localSheetId="1" hidden="1">CopyColumn!$1:$1</definedName>
    <definedName name="Z_32E1B1E0_F29A_4FB3_9E7F_F78F245BC75E_.wvu.PrintTitles" localSheetId="3" hidden="1">NoFormulas!$1:$1</definedName>
    <definedName name="Z_32E1B1E0_F29A_4FB3_9E7F_F78F245BC75E_.wvu.PrintTitles" localSheetId="7" hidden="1">RangeNames!$1:$1</definedName>
    <definedName name="Z_32E1B1E0_F29A_4FB3_9E7F_F78F245BC75E_.wvu.PrintTitles" localSheetId="2" hidden="1">ValueConvert!$1:$1</definedName>
  </definedNames>
  <calcPr calcId="144525" iterate="1" calcCompleted="0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</workbook>
</file>

<file path=xl/calcChain.xml><?xml version="1.0" encoding="utf-8"?>
<calcChain xmlns="http://schemas.openxmlformats.org/spreadsheetml/2006/main">
  <c r="C2" i="119" l="1"/>
  <c r="G16" i="117" l="1"/>
  <c r="H2" i="115"/>
  <c r="H3" i="115"/>
  <c r="H4" i="115"/>
  <c r="H5" i="115"/>
  <c r="H6" i="115"/>
  <c r="H7" i="115"/>
  <c r="H8" i="115"/>
  <c r="H9" i="115"/>
  <c r="H10" i="115"/>
  <c r="H11" i="115"/>
  <c r="H12" i="115"/>
  <c r="H13" i="115"/>
  <c r="H14" i="115"/>
  <c r="H15" i="115"/>
  <c r="H16" i="115"/>
  <c r="H17" i="115"/>
  <c r="H18" i="115"/>
  <c r="H19" i="115"/>
  <c r="H20" i="115"/>
  <c r="H21" i="115"/>
  <c r="H22" i="115"/>
  <c r="H23" i="115"/>
  <c r="H24" i="115"/>
  <c r="H25" i="115"/>
  <c r="H26" i="115"/>
  <c r="H27" i="115"/>
  <c r="H28" i="115"/>
  <c r="H29" i="115"/>
  <c r="H30" i="115"/>
  <c r="H31" i="115"/>
  <c r="H32" i="115"/>
  <c r="H33" i="115"/>
  <c r="H34" i="115"/>
  <c r="H35" i="115"/>
  <c r="H36" i="115"/>
  <c r="H37" i="115"/>
  <c r="H38" i="115"/>
  <c r="H39" i="115"/>
  <c r="H40" i="115"/>
  <c r="H41" i="115"/>
  <c r="H42" i="115"/>
  <c r="H43" i="115"/>
  <c r="H44" i="115"/>
  <c r="H45" i="115"/>
  <c r="H46" i="115"/>
  <c r="H47" i="115"/>
  <c r="H48" i="115"/>
  <c r="H49" i="115"/>
  <c r="H50" i="115"/>
  <c r="H51" i="115"/>
  <c r="H52" i="115"/>
  <c r="H53" i="115"/>
  <c r="H54" i="115"/>
  <c r="H55" i="115"/>
  <c r="H56" i="115"/>
  <c r="H57" i="115"/>
  <c r="H58" i="115"/>
  <c r="H59" i="115"/>
  <c r="H60" i="115"/>
  <c r="H61" i="115"/>
  <c r="H62" i="115"/>
  <c r="H63" i="115"/>
  <c r="H64" i="115"/>
  <c r="H65" i="115"/>
  <c r="H66" i="115"/>
  <c r="H67" i="115"/>
  <c r="H68" i="115"/>
  <c r="H69" i="115"/>
  <c r="H70" i="115"/>
  <c r="H71" i="115"/>
  <c r="H72" i="115"/>
  <c r="H73" i="115"/>
  <c r="H74" i="115"/>
  <c r="H75" i="115"/>
  <c r="H76" i="115"/>
  <c r="H77" i="115"/>
  <c r="H78" i="115"/>
  <c r="H79" i="115"/>
  <c r="H80" i="115"/>
  <c r="H81" i="115"/>
  <c r="H82" i="115"/>
  <c r="H83" i="115"/>
  <c r="H84" i="115"/>
  <c r="H85" i="115"/>
  <c r="H86" i="115"/>
  <c r="H87" i="115"/>
  <c r="H88" i="115"/>
  <c r="H89" i="115"/>
  <c r="H90" i="115"/>
  <c r="H91" i="115"/>
  <c r="H92" i="115"/>
  <c r="H93" i="115"/>
  <c r="H94" i="115"/>
  <c r="H95" i="115"/>
  <c r="H96" i="115"/>
  <c r="H97" i="115"/>
  <c r="H98" i="115"/>
  <c r="H99" i="115"/>
  <c r="H100" i="115"/>
  <c r="H101" i="115"/>
  <c r="H102" i="115"/>
  <c r="H103" i="115"/>
  <c r="H104" i="115"/>
  <c r="H105" i="115"/>
  <c r="H106" i="115"/>
  <c r="H107" i="115"/>
  <c r="H108" i="115"/>
  <c r="H109" i="115"/>
  <c r="H110" i="115"/>
  <c r="H111" i="115"/>
  <c r="H112" i="115"/>
  <c r="H113" i="115"/>
  <c r="H114" i="115"/>
  <c r="H115" i="115"/>
  <c r="H116" i="115"/>
  <c r="H117" i="115"/>
  <c r="H118" i="115"/>
  <c r="H119" i="115"/>
  <c r="H120" i="115"/>
  <c r="H121" i="115"/>
  <c r="H122" i="115"/>
  <c r="H123" i="115"/>
  <c r="H124" i="115"/>
  <c r="H125" i="115"/>
  <c r="H126" i="115"/>
  <c r="H127" i="115"/>
  <c r="H128" i="115"/>
  <c r="H129" i="115"/>
  <c r="H130" i="115"/>
  <c r="H131" i="115"/>
  <c r="H132" i="115"/>
  <c r="H133" i="115"/>
  <c r="H134" i="115"/>
  <c r="H135" i="115"/>
  <c r="H136" i="115"/>
  <c r="H137" i="115"/>
  <c r="H138" i="115"/>
  <c r="H139" i="115"/>
  <c r="H140" i="115"/>
  <c r="H141" i="115"/>
  <c r="H142" i="115"/>
  <c r="H143" i="115"/>
  <c r="H144" i="115"/>
  <c r="H145" i="115"/>
  <c r="H146" i="115"/>
  <c r="H147" i="115"/>
  <c r="H148" i="115"/>
  <c r="H149" i="115"/>
  <c r="H150" i="115"/>
  <c r="H151" i="115"/>
  <c r="H152" i="115"/>
  <c r="H153" i="115"/>
  <c r="H154" i="115"/>
  <c r="H155" i="115"/>
  <c r="H156" i="115"/>
  <c r="H157" i="115"/>
  <c r="H158" i="115"/>
  <c r="H159" i="115"/>
  <c r="H160" i="115"/>
  <c r="H161" i="115"/>
  <c r="H162" i="115"/>
  <c r="H163" i="115"/>
  <c r="H164" i="115"/>
  <c r="H165" i="115"/>
  <c r="H166" i="115"/>
  <c r="H167" i="115"/>
  <c r="H168" i="115"/>
  <c r="H169" i="115"/>
  <c r="H170" i="115"/>
  <c r="H171" i="115"/>
  <c r="H172" i="115"/>
  <c r="H173" i="115"/>
  <c r="H174" i="115"/>
  <c r="H175" i="115"/>
  <c r="H176" i="115"/>
  <c r="H177" i="115"/>
  <c r="H178" i="115"/>
  <c r="H179" i="115"/>
  <c r="H180" i="115"/>
  <c r="H181" i="115"/>
  <c r="H182" i="115"/>
  <c r="H183" i="115"/>
  <c r="H184" i="115"/>
  <c r="H185" i="115"/>
  <c r="H186" i="115"/>
  <c r="H187" i="115"/>
  <c r="H188" i="115"/>
  <c r="H189" i="115"/>
  <c r="H190" i="115"/>
  <c r="H191" i="115"/>
  <c r="H192" i="115"/>
  <c r="H193" i="115"/>
  <c r="H194" i="115"/>
  <c r="H195" i="115"/>
  <c r="H196" i="115"/>
  <c r="H197" i="115"/>
  <c r="H198" i="115"/>
  <c r="H199" i="115"/>
  <c r="H200" i="115"/>
  <c r="H201" i="115"/>
  <c r="H202" i="115"/>
  <c r="H203" i="115"/>
  <c r="H204" i="115"/>
  <c r="H205" i="115"/>
  <c r="H206" i="115"/>
  <c r="H207" i="115"/>
  <c r="H208" i="115"/>
  <c r="H209" i="115"/>
  <c r="H210" i="115"/>
  <c r="H211" i="115"/>
  <c r="H212" i="115"/>
  <c r="H213" i="115"/>
  <c r="H214" i="115"/>
  <c r="H215" i="115"/>
  <c r="H216" i="115"/>
  <c r="H217" i="115"/>
  <c r="H218" i="115"/>
  <c r="H219" i="115"/>
  <c r="H220" i="115"/>
  <c r="H221" i="115"/>
  <c r="H222" i="115"/>
  <c r="H223" i="115"/>
  <c r="H224" i="115"/>
  <c r="H225" i="115"/>
  <c r="H226" i="115"/>
  <c r="H227" i="115"/>
  <c r="H228" i="115"/>
  <c r="H229" i="115"/>
  <c r="H230" i="115"/>
  <c r="H231" i="115"/>
  <c r="H232" i="115"/>
  <c r="H233" i="115"/>
  <c r="H234" i="115"/>
  <c r="H235" i="115"/>
  <c r="H236" i="115"/>
  <c r="H237" i="115"/>
  <c r="H238" i="115"/>
  <c r="H239" i="115"/>
  <c r="H240" i="115"/>
  <c r="H241" i="115"/>
  <c r="H242" i="115"/>
  <c r="H243" i="115"/>
  <c r="H244" i="115"/>
  <c r="H245" i="115"/>
  <c r="H246" i="115"/>
  <c r="H247" i="115"/>
  <c r="H248" i="115"/>
  <c r="H249" i="115"/>
  <c r="H250" i="115"/>
  <c r="H251" i="115"/>
  <c r="H252" i="115"/>
  <c r="H253" i="115"/>
  <c r="H254" i="115"/>
  <c r="H255" i="115"/>
  <c r="H256" i="115"/>
  <c r="H257" i="115"/>
  <c r="H258" i="115"/>
  <c r="H259" i="115"/>
  <c r="H260" i="115"/>
  <c r="H261" i="115"/>
  <c r="H262" i="115"/>
  <c r="H263" i="115"/>
  <c r="H264" i="115"/>
  <c r="H265" i="115"/>
  <c r="H266" i="115"/>
  <c r="H267" i="115"/>
  <c r="H268" i="115"/>
  <c r="H269" i="115"/>
  <c r="H270" i="115"/>
  <c r="H271" i="115"/>
  <c r="H272" i="115"/>
  <c r="H273" i="115"/>
  <c r="H274" i="115"/>
  <c r="H275" i="115"/>
  <c r="H276" i="115"/>
  <c r="H277" i="115"/>
  <c r="H278" i="115"/>
  <c r="H279" i="115"/>
  <c r="H280" i="115"/>
  <c r="H281" i="115"/>
  <c r="H282" i="115"/>
  <c r="H283" i="115"/>
  <c r="H284" i="115"/>
  <c r="H285" i="115"/>
  <c r="H286" i="115"/>
  <c r="H287" i="115"/>
  <c r="H288" i="115"/>
  <c r="H289" i="115"/>
  <c r="H290" i="115"/>
  <c r="H291" i="115"/>
  <c r="H292" i="115"/>
  <c r="H293" i="115"/>
  <c r="H294" i="115"/>
  <c r="H295" i="115"/>
  <c r="H296" i="115"/>
  <c r="H297" i="115"/>
  <c r="H298" i="115"/>
  <c r="H299" i="115"/>
  <c r="H300" i="115"/>
  <c r="H301" i="115"/>
  <c r="H302" i="115"/>
  <c r="H303" i="115"/>
  <c r="H304" i="115"/>
  <c r="H305" i="115"/>
  <c r="H306" i="115"/>
  <c r="H307" i="115"/>
  <c r="H308" i="115"/>
  <c r="H309" i="115"/>
  <c r="H310" i="115"/>
  <c r="H311" i="115"/>
  <c r="H312" i="115"/>
  <c r="H313" i="115"/>
  <c r="H314" i="115"/>
  <c r="H315" i="115"/>
  <c r="H316" i="115"/>
  <c r="H317" i="115"/>
  <c r="H318" i="115"/>
  <c r="H319" i="115"/>
  <c r="H320" i="115"/>
  <c r="H321" i="115"/>
  <c r="H322" i="115"/>
  <c r="H323" i="115"/>
  <c r="H324" i="115"/>
  <c r="H325" i="115"/>
  <c r="H326" i="115"/>
  <c r="H327" i="115"/>
  <c r="H328" i="115"/>
  <c r="H329" i="115"/>
  <c r="H330" i="115"/>
  <c r="H331" i="115"/>
  <c r="H332" i="115"/>
  <c r="H333" i="115"/>
  <c r="H334" i="115"/>
  <c r="H335" i="115"/>
  <c r="H336" i="115"/>
  <c r="H337" i="115"/>
  <c r="H338" i="115"/>
  <c r="H339" i="115"/>
  <c r="H340" i="115"/>
  <c r="H341" i="115"/>
  <c r="H342" i="115"/>
  <c r="H343" i="115"/>
  <c r="H344" i="115"/>
  <c r="H345" i="115"/>
  <c r="H346" i="115"/>
  <c r="H347" i="115"/>
  <c r="H348" i="115"/>
  <c r="H349" i="115"/>
  <c r="H350" i="115"/>
  <c r="H351" i="115"/>
  <c r="H352" i="115"/>
  <c r="H353" i="115"/>
  <c r="H354" i="115"/>
  <c r="H355" i="115"/>
  <c r="H356" i="115"/>
  <c r="H357" i="115"/>
  <c r="H358" i="115"/>
  <c r="H359" i="115"/>
  <c r="H360" i="115"/>
  <c r="H361" i="115"/>
  <c r="H362" i="115"/>
  <c r="H363" i="115"/>
  <c r="H364" i="115"/>
  <c r="H365" i="115"/>
  <c r="H366" i="115"/>
  <c r="H367" i="115"/>
  <c r="H368" i="115"/>
  <c r="H369" i="115"/>
  <c r="H370" i="115"/>
  <c r="H371" i="115"/>
  <c r="H372" i="115"/>
  <c r="H373" i="115"/>
  <c r="H374" i="115"/>
  <c r="H375" i="115"/>
  <c r="H376" i="115"/>
  <c r="H377" i="115"/>
  <c r="H378" i="115"/>
  <c r="H379" i="115"/>
  <c r="H380" i="115"/>
  <c r="H381" i="115"/>
  <c r="H382" i="115"/>
  <c r="H383" i="115"/>
  <c r="H384" i="115"/>
  <c r="H385" i="115"/>
  <c r="H386" i="115"/>
  <c r="H387" i="115"/>
  <c r="H388" i="115"/>
  <c r="H389" i="115"/>
  <c r="H390" i="115"/>
  <c r="H391" i="115"/>
  <c r="H392" i="115"/>
  <c r="H393" i="115"/>
  <c r="H394" i="115"/>
  <c r="H395" i="115"/>
  <c r="H396" i="115"/>
  <c r="H397" i="115"/>
  <c r="H398" i="115"/>
  <c r="H399" i="115"/>
  <c r="H400" i="115"/>
  <c r="H401" i="115"/>
  <c r="H402" i="115"/>
  <c r="H403" i="115"/>
  <c r="H404" i="115"/>
  <c r="H405" i="115"/>
  <c r="H406" i="115"/>
  <c r="H407" i="115"/>
  <c r="H408" i="115"/>
  <c r="H409" i="115"/>
  <c r="H410" i="115"/>
  <c r="H411" i="115"/>
  <c r="H412" i="115"/>
  <c r="H413" i="115"/>
  <c r="H414" i="115"/>
  <c r="H415" i="115"/>
  <c r="H416" i="115"/>
  <c r="H417" i="115"/>
  <c r="H418" i="115"/>
  <c r="H419" i="115"/>
  <c r="H420" i="115"/>
  <c r="H421" i="115"/>
  <c r="H422" i="115"/>
  <c r="H423" i="115"/>
  <c r="H424" i="115"/>
  <c r="H425" i="115"/>
  <c r="H426" i="115"/>
  <c r="H427" i="115"/>
  <c r="H428" i="115"/>
  <c r="H429" i="115"/>
  <c r="H430" i="115"/>
  <c r="H431" i="115"/>
  <c r="H432" i="115"/>
  <c r="H433" i="115"/>
  <c r="H434" i="115"/>
  <c r="H435" i="115"/>
  <c r="H436" i="115"/>
  <c r="H437" i="115"/>
  <c r="H438" i="115"/>
  <c r="H439" i="115"/>
  <c r="H440" i="115"/>
  <c r="H441" i="115"/>
  <c r="H442" i="115"/>
  <c r="H443" i="115"/>
  <c r="H444" i="115"/>
  <c r="H445" i="115"/>
  <c r="H446" i="115"/>
  <c r="H447" i="115"/>
  <c r="H448" i="115"/>
  <c r="H449" i="115"/>
  <c r="H450" i="115"/>
  <c r="H451" i="115"/>
  <c r="H452" i="115"/>
  <c r="H453" i="115"/>
  <c r="H454" i="115"/>
  <c r="H455" i="115"/>
  <c r="H456" i="115"/>
  <c r="H457" i="115"/>
  <c r="H458" i="115"/>
  <c r="H459" i="115"/>
  <c r="H460" i="115"/>
  <c r="H461" i="115"/>
  <c r="H462" i="115"/>
  <c r="H463" i="115"/>
  <c r="H464" i="115"/>
  <c r="H465" i="115"/>
  <c r="H466" i="115"/>
  <c r="H467" i="115"/>
  <c r="H468" i="115"/>
  <c r="H469" i="115"/>
  <c r="H470" i="115"/>
  <c r="H471" i="115"/>
  <c r="H472" i="115"/>
  <c r="H473" i="115"/>
  <c r="H474" i="115"/>
  <c r="H475" i="115"/>
  <c r="H476" i="115"/>
  <c r="H477" i="115"/>
  <c r="H478" i="115"/>
  <c r="H479" i="115"/>
  <c r="H480" i="115"/>
  <c r="H481" i="115"/>
  <c r="H482" i="115"/>
  <c r="H483" i="115"/>
  <c r="H484" i="115"/>
  <c r="H485" i="115"/>
  <c r="H486" i="115"/>
  <c r="H487" i="115"/>
  <c r="H488" i="115"/>
  <c r="H489" i="115"/>
  <c r="H490" i="115"/>
  <c r="H491" i="115"/>
  <c r="H492" i="115"/>
  <c r="H493" i="115"/>
  <c r="H494" i="115"/>
  <c r="H495" i="115"/>
  <c r="H496" i="115"/>
  <c r="H497" i="115"/>
  <c r="H498" i="115"/>
  <c r="H499" i="115"/>
  <c r="H500" i="115"/>
  <c r="H501" i="115"/>
  <c r="H502" i="115"/>
  <c r="H503" i="115"/>
  <c r="H504" i="115"/>
  <c r="H505" i="115"/>
  <c r="H506" i="115"/>
  <c r="H507" i="115"/>
  <c r="H508" i="115"/>
  <c r="H509" i="115"/>
  <c r="H510" i="115"/>
  <c r="H511" i="115"/>
  <c r="H512" i="115"/>
  <c r="H513" i="115"/>
  <c r="H514" i="115"/>
  <c r="H515" i="115"/>
  <c r="H516" i="115"/>
  <c r="H517" i="115"/>
  <c r="H518" i="115"/>
  <c r="H519" i="115"/>
  <c r="H520" i="115"/>
  <c r="H521" i="115"/>
  <c r="H522" i="115"/>
  <c r="H523" i="115"/>
  <c r="H524" i="115"/>
  <c r="H525" i="115"/>
  <c r="H526" i="115"/>
  <c r="H527" i="115"/>
  <c r="H528" i="115"/>
  <c r="H529" i="115"/>
  <c r="H530" i="115"/>
  <c r="H531" i="115"/>
  <c r="H532" i="115"/>
  <c r="H533" i="115"/>
  <c r="H534" i="115"/>
  <c r="H535" i="115"/>
  <c r="H536" i="115"/>
  <c r="H537" i="115"/>
  <c r="H538" i="115"/>
  <c r="H539" i="115"/>
  <c r="H540" i="115"/>
  <c r="H541" i="115"/>
  <c r="H542" i="115"/>
  <c r="H543" i="115"/>
  <c r="H544" i="115"/>
  <c r="H545" i="115"/>
  <c r="H546" i="115"/>
  <c r="H547" i="115"/>
  <c r="H548" i="115"/>
  <c r="H549" i="115"/>
  <c r="H550" i="115"/>
  <c r="H551" i="115"/>
  <c r="H552" i="115"/>
  <c r="H553" i="115"/>
  <c r="H554" i="115"/>
  <c r="H555" i="115"/>
  <c r="H556" i="115"/>
  <c r="H557" i="115"/>
  <c r="H558" i="115"/>
  <c r="H559" i="115"/>
  <c r="H560" i="115"/>
  <c r="H561" i="115"/>
  <c r="H562" i="115"/>
  <c r="H563" i="115"/>
  <c r="H564" i="115"/>
  <c r="H565" i="115"/>
  <c r="H566" i="115"/>
  <c r="H567" i="115"/>
  <c r="H568" i="115"/>
  <c r="H569" i="115"/>
  <c r="H570" i="115"/>
  <c r="H571" i="115"/>
  <c r="H572" i="115"/>
  <c r="H573" i="115"/>
  <c r="H574" i="115"/>
  <c r="H575" i="115"/>
  <c r="H576" i="115"/>
  <c r="H577" i="115"/>
  <c r="H578" i="115"/>
  <c r="H579" i="115"/>
  <c r="H580" i="115"/>
  <c r="H581" i="115"/>
  <c r="H582" i="115"/>
  <c r="H583" i="115"/>
  <c r="H584" i="115"/>
  <c r="H585" i="115"/>
  <c r="H586" i="115"/>
  <c r="H587" i="115"/>
  <c r="H588" i="115"/>
  <c r="H589" i="115"/>
  <c r="H590" i="115"/>
  <c r="H591" i="115"/>
  <c r="H592" i="115"/>
  <c r="H593" i="115"/>
  <c r="H594" i="115"/>
  <c r="H595" i="115"/>
  <c r="H596" i="115"/>
  <c r="H597" i="115"/>
  <c r="H598" i="115"/>
  <c r="H599" i="115"/>
  <c r="H600" i="115"/>
  <c r="H601" i="115"/>
  <c r="H602" i="115"/>
  <c r="H603" i="115"/>
  <c r="H604" i="115"/>
  <c r="H605" i="115"/>
  <c r="H606" i="115"/>
  <c r="H607" i="115"/>
  <c r="H608" i="115"/>
  <c r="H609" i="115"/>
  <c r="H610" i="115"/>
  <c r="H611" i="115"/>
  <c r="H612" i="115"/>
  <c r="H613" i="115"/>
  <c r="H614" i="115"/>
  <c r="H615" i="115"/>
  <c r="H616" i="115"/>
  <c r="H617" i="115"/>
  <c r="H618" i="115"/>
  <c r="H619" i="115"/>
  <c r="H620" i="115"/>
  <c r="H621" i="115"/>
  <c r="H622" i="115"/>
  <c r="H623" i="115"/>
  <c r="H624" i="115"/>
  <c r="H625" i="115"/>
  <c r="H626" i="115"/>
  <c r="H627" i="115"/>
  <c r="H628" i="115"/>
  <c r="H629" i="115"/>
  <c r="H630" i="115"/>
  <c r="H631" i="115"/>
  <c r="H632" i="115"/>
  <c r="H633" i="115"/>
  <c r="H634" i="115"/>
  <c r="H635" i="115"/>
  <c r="H636" i="115"/>
  <c r="H637" i="115"/>
  <c r="H638" i="115"/>
  <c r="H639" i="115"/>
  <c r="H640" i="115"/>
  <c r="H641" i="115"/>
  <c r="H642" i="115"/>
  <c r="H643" i="115"/>
  <c r="H644" i="115"/>
  <c r="H645" i="115"/>
  <c r="H646" i="115"/>
  <c r="H647" i="115"/>
  <c r="H648" i="115"/>
  <c r="H649" i="115"/>
  <c r="H650" i="115"/>
  <c r="H651" i="115"/>
  <c r="H652" i="115"/>
  <c r="H653" i="115"/>
  <c r="H654" i="115"/>
  <c r="H655" i="115"/>
  <c r="H656" i="115"/>
  <c r="H657" i="115"/>
  <c r="H658" i="115"/>
  <c r="H659" i="115"/>
  <c r="H660" i="115"/>
  <c r="H661" i="115"/>
  <c r="H662" i="115"/>
  <c r="H663" i="115"/>
  <c r="H664" i="115"/>
  <c r="H665" i="115"/>
  <c r="H666" i="115"/>
  <c r="H667" i="115"/>
  <c r="H668" i="115"/>
  <c r="H669" i="115"/>
  <c r="H670" i="115"/>
  <c r="H671" i="115"/>
  <c r="H672" i="115"/>
  <c r="H673" i="115"/>
  <c r="H674" i="115"/>
  <c r="H675" i="115"/>
  <c r="H676" i="115"/>
  <c r="H677" i="115"/>
  <c r="H678" i="115"/>
  <c r="H679" i="115"/>
  <c r="H680" i="115"/>
  <c r="H681" i="115"/>
  <c r="H682" i="115"/>
  <c r="H683" i="115"/>
  <c r="H684" i="115"/>
  <c r="N2" i="115"/>
  <c r="N3" i="115"/>
  <c r="N4" i="115"/>
  <c r="N5" i="115"/>
  <c r="N6" i="115"/>
  <c r="N7" i="115"/>
  <c r="N8" i="115"/>
  <c r="N9" i="115"/>
  <c r="N10" i="115"/>
  <c r="N11" i="115"/>
  <c r="F2" i="117" l="1"/>
  <c r="M6" i="118" l="1"/>
  <c r="M3" i="118"/>
  <c r="B8" i="124"/>
  <c r="F8" i="124"/>
  <c r="E8" i="124"/>
  <c r="D8" i="124"/>
  <c r="C8" i="124"/>
  <c r="G6" i="124"/>
  <c r="G5" i="124"/>
  <c r="F8" i="123"/>
  <c r="E8" i="123"/>
  <c r="D8" i="123"/>
  <c r="C8" i="123"/>
  <c r="B8" i="123"/>
  <c r="G6" i="123"/>
  <c r="G5" i="123"/>
  <c r="G4" i="123"/>
  <c r="F8" i="122"/>
  <c r="E8" i="122"/>
  <c r="D8" i="122"/>
  <c r="C8" i="122"/>
  <c r="B8" i="122"/>
  <c r="G6" i="122"/>
  <c r="G5" i="122"/>
  <c r="G4" i="122"/>
  <c r="F8" i="121"/>
  <c r="E8" i="121"/>
  <c r="D8" i="121"/>
  <c r="C8" i="121"/>
  <c r="B8" i="121"/>
  <c r="G6" i="121"/>
  <c r="G5" i="121"/>
  <c r="G4" i="121"/>
  <c r="F8" i="120"/>
  <c r="E8" i="120"/>
  <c r="D8" i="120"/>
  <c r="C8" i="120"/>
  <c r="B8" i="120"/>
  <c r="G6" i="120"/>
  <c r="G5" i="120"/>
  <c r="G4" i="120"/>
  <c r="E45" i="118"/>
  <c r="F45" i="118" s="1"/>
  <c r="E44" i="118"/>
  <c r="F44" i="118" s="1"/>
  <c r="F43" i="118"/>
  <c r="F42" i="118"/>
  <c r="F41" i="118"/>
  <c r="F40" i="118"/>
  <c r="E36" i="118"/>
  <c r="B36" i="118"/>
  <c r="G36" i="118" s="1"/>
  <c r="E31" i="118"/>
  <c r="B31" i="118"/>
  <c r="G31" i="118" s="1"/>
  <c r="G37" i="118" s="1"/>
  <c r="E25" i="118"/>
  <c r="B25" i="118"/>
  <c r="G25" i="118" s="1"/>
  <c r="E19" i="118"/>
  <c r="B19" i="118"/>
  <c r="G19" i="118" s="1"/>
  <c r="G26" i="118" s="1"/>
  <c r="K27" i="118" s="1"/>
  <c r="L10" i="118"/>
  <c r="L12" i="118" s="1"/>
  <c r="B7" i="118"/>
  <c r="L23" i="118" s="1"/>
  <c r="E5" i="118"/>
  <c r="I11" i="118" s="1"/>
  <c r="I4" i="118"/>
  <c r="G18" i="117"/>
  <c r="H18" i="117" s="1"/>
  <c r="G17" i="117"/>
  <c r="H17" i="117" s="1"/>
  <c r="H16" i="117"/>
  <c r="H15" i="117"/>
  <c r="H14" i="117"/>
  <c r="H13" i="117"/>
  <c r="E36" i="117"/>
  <c r="B36" i="117"/>
  <c r="E31" i="117"/>
  <c r="B31" i="117"/>
  <c r="E25" i="117"/>
  <c r="B25" i="117"/>
  <c r="E19" i="117"/>
  <c r="B19" i="117"/>
  <c r="B7" i="117"/>
  <c r="E5" i="117"/>
  <c r="E246" i="115"/>
  <c r="E461" i="115"/>
  <c r="E343" i="115"/>
  <c r="E158" i="115"/>
  <c r="E208" i="115"/>
  <c r="E647" i="115"/>
  <c r="E432" i="115"/>
  <c r="E23" i="115"/>
  <c r="E182" i="115"/>
  <c r="E629" i="115"/>
  <c r="E174" i="115"/>
  <c r="E636" i="115"/>
  <c r="E357" i="115"/>
  <c r="E70" i="115"/>
  <c r="E181" i="115"/>
  <c r="E510" i="115"/>
  <c r="E679" i="115"/>
  <c r="E226" i="115"/>
  <c r="E228" i="115"/>
  <c r="E451" i="115"/>
  <c r="E251" i="115"/>
  <c r="E15" i="115"/>
  <c r="E59" i="115"/>
  <c r="E326" i="115"/>
  <c r="E439" i="115"/>
  <c r="E245" i="115"/>
  <c r="E93" i="115"/>
  <c r="E310" i="115"/>
  <c r="E564" i="115"/>
  <c r="E167" i="115"/>
  <c r="E131" i="115"/>
  <c r="E503" i="115"/>
  <c r="E53" i="115"/>
  <c r="E46" i="115"/>
  <c r="E76" i="115"/>
  <c r="E258" i="115"/>
  <c r="E361" i="115"/>
  <c r="E519" i="115"/>
  <c r="E615" i="115"/>
  <c r="E234" i="115"/>
  <c r="E161" i="115"/>
  <c r="E569" i="115"/>
  <c r="E674" i="115"/>
  <c r="E123" i="115"/>
  <c r="E149" i="115"/>
  <c r="E301" i="115"/>
  <c r="E220" i="115"/>
  <c r="E630" i="115"/>
  <c r="E684" i="115"/>
  <c r="E215" i="115"/>
  <c r="E553" i="115"/>
  <c r="E275" i="115"/>
  <c r="E431" i="115"/>
  <c r="E372" i="115"/>
  <c r="E255" i="115"/>
  <c r="E592" i="115"/>
  <c r="E276" i="115"/>
  <c r="E177" i="115"/>
  <c r="E635" i="115"/>
  <c r="E62" i="115"/>
  <c r="E40" i="115"/>
  <c r="E467" i="115"/>
  <c r="E426" i="115"/>
  <c r="E376" i="115"/>
  <c r="E155" i="115"/>
  <c r="E88" i="115"/>
  <c r="E587" i="115"/>
  <c r="E608" i="115"/>
  <c r="E420" i="115"/>
  <c r="E44" i="115"/>
  <c r="E52" i="115"/>
  <c r="E379" i="115"/>
  <c r="E42" i="115"/>
  <c r="E408" i="115"/>
  <c r="E139" i="115"/>
  <c r="E89" i="115"/>
  <c r="E472" i="115"/>
  <c r="E652" i="115"/>
  <c r="E271" i="115"/>
  <c r="E468" i="115"/>
  <c r="E144" i="115"/>
  <c r="E600" i="115"/>
  <c r="E557" i="115"/>
  <c r="E224" i="115"/>
  <c r="E575" i="115"/>
  <c r="E545" i="115"/>
  <c r="E501" i="115"/>
  <c r="E309" i="115"/>
  <c r="E240" i="115"/>
  <c r="E537" i="115"/>
  <c r="E640" i="115"/>
  <c r="E22" i="115"/>
  <c r="E31" i="115"/>
  <c r="E284" i="115"/>
  <c r="E128" i="115"/>
  <c r="E189" i="115"/>
  <c r="E479" i="115"/>
  <c r="E292" i="115"/>
  <c r="E225" i="115"/>
  <c r="E342" i="115"/>
  <c r="E282" i="115"/>
  <c r="E115" i="115"/>
  <c r="E415" i="115"/>
  <c r="E136" i="115"/>
  <c r="E603" i="115"/>
  <c r="E272" i="115"/>
  <c r="E269" i="115"/>
  <c r="E270" i="115"/>
  <c r="E531" i="115"/>
  <c r="E599" i="115"/>
  <c r="E323" i="115"/>
  <c r="E24" i="115"/>
  <c r="E369" i="115"/>
  <c r="E151" i="115"/>
  <c r="E469" i="115"/>
  <c r="E358" i="115"/>
  <c r="E86" i="115"/>
  <c r="E532" i="115"/>
  <c r="E445" i="115"/>
  <c r="E397" i="115"/>
  <c r="E63" i="115"/>
  <c r="E400" i="115"/>
  <c r="E666" i="115"/>
  <c r="E660" i="115"/>
  <c r="E455" i="115"/>
  <c r="E54" i="115"/>
  <c r="E64" i="115"/>
  <c r="E335" i="115"/>
  <c r="E442" i="115"/>
  <c r="E321" i="115"/>
  <c r="E393" i="115"/>
  <c r="E550" i="115"/>
  <c r="E668" i="115"/>
  <c r="E256" i="115"/>
  <c r="E55" i="115"/>
  <c r="E126" i="115"/>
  <c r="E175" i="115"/>
  <c r="E620" i="115"/>
  <c r="E405" i="115"/>
  <c r="E339" i="115"/>
  <c r="E214" i="115"/>
  <c r="E134" i="115"/>
  <c r="E185" i="115"/>
  <c r="E262" i="115"/>
  <c r="E487" i="115"/>
  <c r="E577" i="115"/>
  <c r="E566" i="115"/>
  <c r="E384" i="115"/>
  <c r="E113" i="115"/>
  <c r="E289" i="115"/>
  <c r="E10" i="115"/>
  <c r="E639" i="115"/>
  <c r="E398" i="115"/>
  <c r="E638" i="115"/>
  <c r="E305" i="115"/>
  <c r="E195" i="115"/>
  <c r="E631" i="115"/>
  <c r="E478" i="115"/>
  <c r="E217" i="115"/>
  <c r="E367" i="115"/>
  <c r="E515" i="115"/>
  <c r="E20" i="115"/>
  <c r="E653" i="115"/>
  <c r="E540" i="115"/>
  <c r="E626" i="115"/>
  <c r="E616" i="115"/>
  <c r="E385" i="115"/>
  <c r="E536" i="115"/>
  <c r="E567" i="115"/>
  <c r="E606" i="115"/>
  <c r="E75" i="115"/>
  <c r="E391" i="115"/>
  <c r="E522" i="115"/>
  <c r="E156" i="115"/>
  <c r="E196" i="115"/>
  <c r="E659" i="115"/>
  <c r="E572" i="115"/>
  <c r="E499" i="115"/>
  <c r="E233" i="115"/>
  <c r="E562" i="115"/>
  <c r="E598" i="115"/>
  <c r="E349" i="115"/>
  <c r="E68" i="115"/>
  <c r="E482" i="115"/>
  <c r="E176" i="115"/>
  <c r="E135" i="115"/>
  <c r="E488" i="115"/>
  <c r="E201" i="115"/>
  <c r="E588" i="115"/>
  <c r="E138" i="115"/>
  <c r="E194" i="115"/>
  <c r="E476" i="115"/>
  <c r="E112" i="115"/>
  <c r="E440" i="115"/>
  <c r="E227" i="115"/>
  <c r="E302" i="115"/>
  <c r="E663" i="115"/>
  <c r="E18" i="115"/>
  <c r="E597" i="115"/>
  <c r="E209" i="115"/>
  <c r="E303" i="115"/>
  <c r="E477" i="115"/>
  <c r="E485" i="115"/>
  <c r="E411" i="115"/>
  <c r="E108" i="115"/>
  <c r="E389" i="115"/>
  <c r="E34" i="115"/>
  <c r="E242" i="115"/>
  <c r="E495" i="115"/>
  <c r="E307" i="115"/>
  <c r="E50" i="115"/>
  <c r="E203" i="115"/>
  <c r="E673" i="115"/>
  <c r="E172" i="115"/>
  <c r="E192" i="115"/>
  <c r="E213" i="115"/>
  <c r="E229" i="115"/>
  <c r="E591" i="115"/>
  <c r="E230" i="115"/>
  <c r="E109" i="115"/>
  <c r="E609" i="115"/>
  <c r="E80" i="115"/>
  <c r="E299" i="115"/>
  <c r="E58" i="115"/>
  <c r="E73" i="115"/>
  <c r="E236" i="115"/>
  <c r="E90" i="115"/>
  <c r="E288" i="115"/>
  <c r="E399" i="115"/>
  <c r="E646" i="115"/>
  <c r="E380" i="115"/>
  <c r="E260" i="115"/>
  <c r="E509" i="115"/>
  <c r="E170" i="115"/>
  <c r="E183" i="115"/>
  <c r="E146" i="115"/>
  <c r="E101" i="115"/>
  <c r="E605" i="115"/>
  <c r="E642" i="115"/>
  <c r="E87" i="115"/>
  <c r="E624" i="115"/>
  <c r="E114" i="115"/>
  <c r="E280" i="115"/>
  <c r="E231" i="115"/>
  <c r="E641" i="115"/>
  <c r="E33" i="115"/>
  <c r="E661" i="115"/>
  <c r="E102" i="115"/>
  <c r="E159" i="115"/>
  <c r="E160" i="115"/>
  <c r="E466" i="115"/>
  <c r="E483" i="115"/>
  <c r="E662" i="115"/>
  <c r="E494" i="115"/>
  <c r="E594" i="115"/>
  <c r="E610" i="115"/>
  <c r="E457" i="115"/>
  <c r="E163" i="115"/>
  <c r="E153" i="115"/>
  <c r="E644" i="115"/>
  <c r="E84" i="115"/>
  <c r="E290" i="115"/>
  <c r="E675" i="115"/>
  <c r="E617" i="115"/>
  <c r="E396" i="115"/>
  <c r="E428" i="115"/>
  <c r="E354" i="115"/>
  <c r="E210" i="115"/>
  <c r="E480" i="115"/>
  <c r="E578" i="115"/>
  <c r="E623" i="115"/>
  <c r="E366" i="115"/>
  <c r="E133" i="115"/>
  <c r="E259" i="115"/>
  <c r="E672" i="115"/>
  <c r="E200" i="115"/>
  <c r="E143" i="115"/>
  <c r="E613" i="115"/>
  <c r="E293" i="115"/>
  <c r="E286" i="115"/>
  <c r="E142" i="115"/>
  <c r="E7" i="115"/>
  <c r="E17" i="115"/>
  <c r="E539" i="115"/>
  <c r="E521" i="115"/>
  <c r="E508" i="115"/>
  <c r="E3" i="115"/>
  <c r="E97" i="115"/>
  <c r="E425" i="115"/>
  <c r="E489" i="115"/>
  <c r="E492" i="115"/>
  <c r="E277" i="115"/>
  <c r="E165" i="115"/>
  <c r="E435" i="115"/>
  <c r="E406" i="115"/>
  <c r="E453" i="115"/>
  <c r="E157" i="115"/>
  <c r="E621" i="115"/>
  <c r="E14" i="115"/>
  <c r="E169" i="115"/>
  <c r="E364" i="115"/>
  <c r="E35" i="115"/>
  <c r="E51" i="115"/>
  <c r="E308" i="115"/>
  <c r="E207" i="115"/>
  <c r="E356" i="115"/>
  <c r="E148" i="115"/>
  <c r="E383" i="115"/>
  <c r="E6" i="115"/>
  <c r="E581" i="115"/>
  <c r="E71" i="115"/>
  <c r="E95" i="115"/>
  <c r="E560" i="115"/>
  <c r="E331" i="115"/>
  <c r="E122" i="115"/>
  <c r="E137" i="115"/>
  <c r="E247" i="115"/>
  <c r="E69" i="115"/>
  <c r="E627" i="115"/>
  <c r="E265" i="115"/>
  <c r="E368" i="115"/>
  <c r="E527" i="115"/>
  <c r="E512" i="115"/>
  <c r="E344" i="115"/>
  <c r="E2" i="115"/>
  <c r="E191" i="115"/>
  <c r="E525" i="115"/>
  <c r="E130" i="115"/>
  <c r="E534" i="115"/>
  <c r="E150" i="115"/>
  <c r="E116" i="115"/>
  <c r="E584" i="115"/>
  <c r="E382" i="115"/>
  <c r="E355" i="115"/>
  <c r="E21" i="115"/>
  <c r="E671" i="115"/>
  <c r="E57" i="115"/>
  <c r="E162" i="115"/>
  <c r="E222" i="115"/>
  <c r="E377" i="115"/>
  <c r="E338" i="115"/>
  <c r="E327" i="115"/>
  <c r="E241" i="115"/>
  <c r="E43" i="115"/>
  <c r="E403" i="115"/>
  <c r="E268" i="115"/>
  <c r="E61" i="115"/>
  <c r="E676" i="115"/>
  <c r="E267" i="115"/>
  <c r="E665" i="115"/>
  <c r="E96" i="115"/>
  <c r="E348" i="115"/>
  <c r="E513" i="115"/>
  <c r="E664" i="115"/>
  <c r="E99" i="115"/>
  <c r="E528" i="115"/>
  <c r="E110" i="115"/>
  <c r="E197" i="115"/>
  <c r="E257" i="115"/>
  <c r="E253" i="115"/>
  <c r="E436" i="115"/>
  <c r="E198" i="115"/>
  <c r="E103" i="115"/>
  <c r="E373" i="115"/>
  <c r="E409" i="115"/>
  <c r="E4" i="115"/>
  <c r="E92" i="115"/>
  <c r="E622" i="115"/>
  <c r="E424" i="115"/>
  <c r="E325" i="115"/>
  <c r="E502" i="115"/>
  <c r="E85" i="115"/>
  <c r="E430" i="115"/>
  <c r="E263" i="115"/>
  <c r="E559" i="115"/>
  <c r="E154" i="115"/>
  <c r="E475" i="115"/>
  <c r="E362" i="115"/>
  <c r="E625" i="115"/>
  <c r="E481" i="115"/>
  <c r="E583" i="115"/>
  <c r="E677" i="115"/>
  <c r="E281" i="115"/>
  <c r="E392" i="115"/>
  <c r="E637" i="115"/>
  <c r="E78" i="115"/>
  <c r="E427" i="115"/>
  <c r="E266" i="115"/>
  <c r="E334" i="115"/>
  <c r="E423" i="115"/>
  <c r="E390" i="115"/>
  <c r="E507" i="115"/>
  <c r="E505" i="115"/>
  <c r="E452" i="115"/>
  <c r="E352" i="115"/>
  <c r="E388" i="115"/>
  <c r="E524" i="115"/>
  <c r="E401" i="115"/>
  <c r="E38" i="115"/>
  <c r="E204" i="115"/>
  <c r="E658" i="115"/>
  <c r="E147" i="115"/>
  <c r="E178" i="115"/>
  <c r="E402" i="115"/>
  <c r="E319" i="115"/>
  <c r="E645" i="115"/>
  <c r="E72" i="115"/>
  <c r="E118" i="115"/>
  <c r="E414" i="115"/>
  <c r="E378" i="115"/>
  <c r="E111" i="115"/>
  <c r="E193" i="115"/>
  <c r="E526" i="115"/>
  <c r="E447" i="115"/>
  <c r="E306" i="115"/>
  <c r="E187" i="115"/>
  <c r="E370" i="115"/>
  <c r="E517" i="115"/>
  <c r="E56" i="115"/>
  <c r="E105" i="115"/>
  <c r="E65" i="115"/>
  <c r="E410" i="115"/>
  <c r="E459" i="115"/>
  <c r="E433" i="115"/>
  <c r="E100" i="115"/>
  <c r="E460" i="115"/>
  <c r="E601" i="115"/>
  <c r="E330" i="115"/>
  <c r="E188" i="115"/>
  <c r="E374" i="115"/>
  <c r="E504" i="115"/>
  <c r="E497" i="115"/>
  <c r="E29" i="115"/>
  <c r="E561" i="115"/>
  <c r="E91" i="115"/>
  <c r="E417" i="115"/>
  <c r="E337" i="115"/>
  <c r="E41" i="115"/>
  <c r="E535" i="115"/>
  <c r="E570" i="115"/>
  <c r="E340" i="115"/>
  <c r="E437" i="115"/>
  <c r="E173" i="115"/>
  <c r="E359" i="115"/>
  <c r="E546" i="115"/>
  <c r="E351" i="115"/>
  <c r="E413" i="115"/>
  <c r="E670" i="115"/>
  <c r="E360" i="115"/>
  <c r="E586" i="115"/>
  <c r="E682" i="115"/>
  <c r="E579" i="115"/>
  <c r="E555" i="115"/>
  <c r="E304" i="115"/>
  <c r="E211" i="115"/>
  <c r="E484" i="115"/>
  <c r="E549" i="115"/>
  <c r="E77" i="115"/>
  <c r="E438" i="115"/>
  <c r="E298" i="115"/>
  <c r="E619" i="115"/>
  <c r="E595" i="115"/>
  <c r="E184" i="115"/>
  <c r="E324" i="115"/>
  <c r="E418" i="115"/>
  <c r="E168" i="115"/>
  <c r="E558" i="115"/>
  <c r="E404" i="115"/>
  <c r="E66" i="115"/>
  <c r="E127" i="115"/>
  <c r="E552" i="115"/>
  <c r="E8" i="115"/>
  <c r="E19" i="115"/>
  <c r="E107" i="115"/>
  <c r="E274" i="115"/>
  <c r="E593" i="115"/>
  <c r="E602" i="115"/>
  <c r="E654" i="115"/>
  <c r="E649" i="115"/>
  <c r="E261" i="115"/>
  <c r="E27" i="115"/>
  <c r="E345" i="115"/>
  <c r="E250" i="115"/>
  <c r="E49" i="115"/>
  <c r="E79" i="115"/>
  <c r="E648" i="115"/>
  <c r="E681" i="115"/>
  <c r="E449" i="115"/>
  <c r="E346" i="115"/>
  <c r="E375" i="115"/>
  <c r="E589" i="115"/>
  <c r="E239" i="115"/>
  <c r="E529" i="115"/>
  <c r="E554" i="115"/>
  <c r="E353" i="115"/>
  <c r="E152" i="115"/>
  <c r="E590" i="115"/>
  <c r="E164" i="115"/>
  <c r="E611" i="115"/>
  <c r="E547" i="115"/>
  <c r="E463" i="115"/>
  <c r="E314" i="115"/>
  <c r="E628" i="115"/>
  <c r="E218" i="115"/>
  <c r="E244" i="115"/>
  <c r="E496" i="115"/>
  <c r="E252" i="115"/>
  <c r="E39" i="115"/>
  <c r="E568" i="115"/>
  <c r="E37" i="115"/>
  <c r="E180" i="115"/>
  <c r="E206" i="115"/>
  <c r="E493" i="115"/>
  <c r="E596" i="115"/>
  <c r="E563" i="115"/>
  <c r="E655" i="115"/>
  <c r="E317" i="115"/>
  <c r="E318" i="115"/>
  <c r="E249" i="115"/>
  <c r="E186" i="115"/>
  <c r="E333" i="115"/>
  <c r="E441" i="115"/>
  <c r="E140" i="115"/>
  <c r="E232" i="115"/>
  <c r="E166" i="115"/>
  <c r="E25" i="115"/>
  <c r="E221" i="115"/>
  <c r="E446" i="115"/>
  <c r="E26" i="115"/>
  <c r="E129" i="115"/>
  <c r="E190" i="115"/>
  <c r="E83" i="115"/>
  <c r="E565" i="115"/>
  <c r="E544" i="115"/>
  <c r="E407" i="115"/>
  <c r="E470" i="115"/>
  <c r="E120" i="115"/>
  <c r="E576" i="115"/>
  <c r="E443" i="115"/>
  <c r="E607" i="115"/>
  <c r="E243" i="115"/>
  <c r="E473" i="115"/>
  <c r="E656" i="115"/>
  <c r="E5" i="115"/>
  <c r="E465" i="115"/>
  <c r="E454" i="115"/>
  <c r="E387" i="115"/>
  <c r="E530" i="115"/>
  <c r="E612" i="115"/>
  <c r="E678" i="115"/>
  <c r="E680" i="115"/>
  <c r="E491" i="115"/>
  <c r="E412" i="115"/>
  <c r="E300" i="115"/>
  <c r="E434" i="115"/>
  <c r="E60" i="115"/>
  <c r="E571" i="115"/>
  <c r="E543" i="115"/>
  <c r="E542" i="115"/>
  <c r="E667" i="115"/>
  <c r="E633" i="115"/>
  <c r="E632" i="115"/>
  <c r="E297" i="115"/>
  <c r="E287" i="115"/>
  <c r="E311" i="115"/>
  <c r="E657" i="115"/>
  <c r="E328" i="115"/>
  <c r="E82" i="115"/>
  <c r="E36" i="115"/>
  <c r="E462" i="115"/>
  <c r="E11" i="115"/>
  <c r="E48" i="115"/>
  <c r="E541" i="115"/>
  <c r="E121" i="115"/>
  <c r="E506" i="115"/>
  <c r="E16" i="115"/>
  <c r="E132" i="115"/>
  <c r="E141" i="115"/>
  <c r="E98" i="115"/>
  <c r="E585" i="115"/>
  <c r="E422" i="115"/>
  <c r="E643" i="115"/>
  <c r="E283" i="115"/>
  <c r="E634" i="115"/>
  <c r="E313" i="115"/>
  <c r="E235" i="115"/>
  <c r="E669" i="115"/>
  <c r="E516" i="115"/>
  <c r="E386" i="115"/>
  <c r="E316" i="115"/>
  <c r="E365" i="115"/>
  <c r="E548" i="115"/>
  <c r="E604" i="115"/>
  <c r="E533" i="115"/>
  <c r="E520" i="115"/>
  <c r="E514" i="115"/>
  <c r="E30" i="115"/>
  <c r="E429" i="115"/>
  <c r="E582" i="115"/>
  <c r="E450" i="115"/>
  <c r="E219" i="115"/>
  <c r="E523" i="115"/>
  <c r="E650" i="115"/>
  <c r="E350" i="115"/>
  <c r="E104" i="115"/>
  <c r="E416" i="115"/>
  <c r="E13" i="115"/>
  <c r="E683" i="115"/>
  <c r="E291" i="115"/>
  <c r="E119" i="115"/>
  <c r="E94" i="115"/>
  <c r="E312" i="115"/>
  <c r="E651" i="115"/>
  <c r="E322" i="115"/>
  <c r="E551" i="115"/>
  <c r="E394" i="115"/>
  <c r="E248" i="115"/>
  <c r="E254" i="115"/>
  <c r="E538" i="115"/>
  <c r="E471" i="115"/>
  <c r="E421" i="115"/>
  <c r="E9" i="115"/>
  <c r="E117" i="115"/>
  <c r="E336" i="115"/>
  <c r="E573" i="115"/>
  <c r="E444" i="115"/>
  <c r="E106" i="115"/>
  <c r="E47" i="115"/>
  <c r="E618" i="115"/>
  <c r="E490" i="115"/>
  <c r="E212" i="115"/>
  <c r="E381" i="115"/>
  <c r="E278" i="115"/>
  <c r="E67" i="115"/>
  <c r="E315" i="115"/>
  <c r="E574" i="115"/>
  <c r="E296" i="115"/>
  <c r="E518" i="115"/>
  <c r="E458" i="115"/>
  <c r="E363" i="115"/>
  <c r="E124" i="115"/>
  <c r="E294" i="115"/>
  <c r="E500" i="115"/>
  <c r="E580" i="115"/>
  <c r="E223" i="115"/>
  <c r="E464" i="115"/>
  <c r="E320" i="115"/>
  <c r="E202" i="115"/>
  <c r="E614" i="115"/>
  <c r="E171" i="115"/>
  <c r="E12" i="115"/>
  <c r="E216" i="115"/>
  <c r="E556" i="115"/>
  <c r="E273" i="115"/>
  <c r="E448" i="115"/>
  <c r="E74" i="115"/>
  <c r="E264" i="115"/>
  <c r="E347" i="115"/>
  <c r="E511" i="115"/>
  <c r="E45" i="115"/>
  <c r="E341" i="115"/>
  <c r="E395" i="115"/>
  <c r="E81" i="115"/>
  <c r="E329" i="115"/>
  <c r="E419" i="115"/>
  <c r="E237" i="115"/>
  <c r="E486" i="115"/>
  <c r="E199" i="115"/>
  <c r="E145" i="115"/>
  <c r="E125" i="115"/>
  <c r="E238" i="115"/>
  <c r="E279" i="115"/>
  <c r="E371" i="115"/>
  <c r="E332" i="115"/>
  <c r="E205" i="115"/>
  <c r="E28" i="115"/>
  <c r="E285" i="115"/>
  <c r="E456" i="115"/>
  <c r="E32" i="115"/>
  <c r="E474" i="115"/>
  <c r="E295" i="115"/>
  <c r="E498" i="115"/>
  <c r="E179" i="115"/>
  <c r="E709" i="114"/>
  <c r="E708" i="114"/>
  <c r="E707" i="114"/>
  <c r="E706" i="114"/>
  <c r="E705" i="114"/>
  <c r="E704" i="114"/>
  <c r="E703" i="114"/>
  <c r="E702" i="114"/>
  <c r="E701" i="114"/>
  <c r="E700" i="114"/>
  <c r="E699" i="114"/>
  <c r="E698" i="114"/>
  <c r="E697" i="114"/>
  <c r="E696" i="114"/>
  <c r="E695" i="114"/>
  <c r="E694" i="114"/>
  <c r="E693" i="114"/>
  <c r="E692" i="114"/>
  <c r="E691" i="114"/>
  <c r="E690" i="114"/>
  <c r="E689" i="114"/>
  <c r="E688" i="114"/>
  <c r="E687" i="114"/>
  <c r="E686" i="114"/>
  <c r="E685" i="114"/>
  <c r="E684" i="114"/>
  <c r="E683" i="114"/>
  <c r="E682" i="114"/>
  <c r="E681" i="114"/>
  <c r="E680" i="114"/>
  <c r="E679" i="114"/>
  <c r="E678" i="114"/>
  <c r="E677" i="114"/>
  <c r="E676" i="114"/>
  <c r="E675" i="114"/>
  <c r="E674" i="114"/>
  <c r="E673" i="114"/>
  <c r="E672" i="114"/>
  <c r="E671" i="114"/>
  <c r="E670" i="114"/>
  <c r="E669" i="114"/>
  <c r="E668" i="114"/>
  <c r="E667" i="114"/>
  <c r="E666" i="114"/>
  <c r="E665" i="114"/>
  <c r="E664" i="114"/>
  <c r="E663" i="114"/>
  <c r="E662" i="114"/>
  <c r="E661" i="114"/>
  <c r="E660" i="114"/>
  <c r="E659" i="114"/>
  <c r="E658" i="114"/>
  <c r="E657" i="114"/>
  <c r="E656" i="114"/>
  <c r="E655" i="114"/>
  <c r="E654" i="114"/>
  <c r="E653" i="114"/>
  <c r="E652" i="114"/>
  <c r="E651" i="114"/>
  <c r="E650" i="114"/>
  <c r="E649" i="114"/>
  <c r="E648" i="114"/>
  <c r="E647" i="114"/>
  <c r="E646" i="114"/>
  <c r="E645" i="114"/>
  <c r="E644" i="114"/>
  <c r="E643" i="114"/>
  <c r="E642" i="114"/>
  <c r="E641" i="114"/>
  <c r="E640" i="114"/>
  <c r="E639" i="114"/>
  <c r="E638" i="114"/>
  <c r="E637" i="114"/>
  <c r="E636" i="114"/>
  <c r="E635" i="114"/>
  <c r="E634" i="114"/>
  <c r="E633" i="114"/>
  <c r="E632" i="114"/>
  <c r="E631" i="114"/>
  <c r="E630" i="114"/>
  <c r="E629" i="114"/>
  <c r="E628" i="114"/>
  <c r="E627" i="114"/>
  <c r="E626" i="114"/>
  <c r="E625" i="114"/>
  <c r="E624" i="114"/>
  <c r="E623" i="114"/>
  <c r="E622" i="114"/>
  <c r="E621" i="114"/>
  <c r="E620" i="114"/>
  <c r="E619" i="114"/>
  <c r="E618" i="114"/>
  <c r="E617" i="114"/>
  <c r="E616" i="114"/>
  <c r="E615" i="114"/>
  <c r="E614" i="114"/>
  <c r="E613" i="114"/>
  <c r="E612" i="114"/>
  <c r="E611" i="114"/>
  <c r="E610" i="114"/>
  <c r="E609" i="114"/>
  <c r="E608" i="114"/>
  <c r="E607" i="114"/>
  <c r="E606" i="114"/>
  <c r="E605" i="114"/>
  <c r="E604" i="114"/>
  <c r="E603" i="114"/>
  <c r="E602" i="114"/>
  <c r="E601" i="114"/>
  <c r="E600" i="114"/>
  <c r="E599" i="114"/>
  <c r="E598" i="114"/>
  <c r="E597" i="114"/>
  <c r="E596" i="114"/>
  <c r="E595" i="114"/>
  <c r="E594" i="114"/>
  <c r="E593" i="114"/>
  <c r="E592" i="114"/>
  <c r="E591" i="114"/>
  <c r="E590" i="114"/>
  <c r="E589" i="114"/>
  <c r="E588" i="114"/>
  <c r="E587" i="114"/>
  <c r="E586" i="114"/>
  <c r="E585" i="114"/>
  <c r="E584" i="114"/>
  <c r="E583" i="114"/>
  <c r="E582" i="114"/>
  <c r="E581" i="114"/>
  <c r="E580" i="114"/>
  <c r="E579" i="114"/>
  <c r="E578" i="114"/>
  <c r="E577" i="114"/>
  <c r="E576" i="114"/>
  <c r="E575" i="114"/>
  <c r="E574" i="114"/>
  <c r="E573" i="114"/>
  <c r="E572" i="114"/>
  <c r="E571" i="114"/>
  <c r="E570" i="114"/>
  <c r="E569" i="114"/>
  <c r="E568" i="114"/>
  <c r="E567" i="114"/>
  <c r="E566" i="114"/>
  <c r="E565" i="114"/>
  <c r="E564" i="114"/>
  <c r="E563" i="114"/>
  <c r="E562" i="114"/>
  <c r="E561" i="114"/>
  <c r="E560" i="114"/>
  <c r="E559" i="114"/>
  <c r="E558" i="114"/>
  <c r="E557" i="114"/>
  <c r="E556" i="114"/>
  <c r="E555" i="114"/>
  <c r="E554" i="114"/>
  <c r="E553" i="114"/>
  <c r="E552" i="114"/>
  <c r="E551" i="114"/>
  <c r="E550" i="114"/>
  <c r="E549" i="114"/>
  <c r="E548" i="114"/>
  <c r="E547" i="114"/>
  <c r="E546" i="114"/>
  <c r="E545" i="114"/>
  <c r="E544" i="114"/>
  <c r="E543" i="114"/>
  <c r="E542" i="114"/>
  <c r="E541" i="114"/>
  <c r="E540" i="114"/>
  <c r="E539" i="114"/>
  <c r="E538" i="114"/>
  <c r="E537" i="114"/>
  <c r="E536" i="114"/>
  <c r="E535" i="114"/>
  <c r="E534" i="114"/>
  <c r="E533" i="114"/>
  <c r="E532" i="114"/>
  <c r="E531" i="114"/>
  <c r="E530" i="114"/>
  <c r="E529" i="114"/>
  <c r="E528" i="114"/>
  <c r="E527" i="114"/>
  <c r="E526" i="114"/>
  <c r="E525" i="114"/>
  <c r="E524" i="114"/>
  <c r="E523" i="114"/>
  <c r="E522" i="114"/>
  <c r="E521" i="114"/>
  <c r="E520" i="114"/>
  <c r="E519" i="114"/>
  <c r="E518" i="114"/>
  <c r="E517" i="114"/>
  <c r="E516" i="114"/>
  <c r="E515" i="114"/>
  <c r="E514" i="114"/>
  <c r="E513" i="114"/>
  <c r="E512" i="114"/>
  <c r="E511" i="114"/>
  <c r="E510" i="114"/>
  <c r="E509" i="114"/>
  <c r="E508" i="114"/>
  <c r="E507" i="114"/>
  <c r="E506" i="114"/>
  <c r="E505" i="114"/>
  <c r="E504" i="114"/>
  <c r="E503" i="114"/>
  <c r="E502" i="114"/>
  <c r="E501" i="114"/>
  <c r="E500" i="114"/>
  <c r="E499" i="114"/>
  <c r="E498" i="114"/>
  <c r="E497" i="114"/>
  <c r="E496" i="114"/>
  <c r="E495" i="114"/>
  <c r="E494" i="114"/>
  <c r="E493" i="114"/>
  <c r="E492" i="114"/>
  <c r="E491" i="114"/>
  <c r="E490" i="114"/>
  <c r="E489" i="114"/>
  <c r="E488" i="114"/>
  <c r="E487" i="114"/>
  <c r="E486" i="114"/>
  <c r="E485" i="114"/>
  <c r="E484" i="114"/>
  <c r="E483" i="114"/>
  <c r="E482" i="114"/>
  <c r="E481" i="114"/>
  <c r="E480" i="114"/>
  <c r="E479" i="114"/>
  <c r="E478" i="114"/>
  <c r="E477" i="114"/>
  <c r="E476" i="114"/>
  <c r="E475" i="114"/>
  <c r="E474" i="114"/>
  <c r="E473" i="114"/>
  <c r="E472" i="114"/>
  <c r="E471" i="114"/>
  <c r="E470" i="114"/>
  <c r="E469" i="114"/>
  <c r="E468" i="114"/>
  <c r="E467" i="114"/>
  <c r="E466" i="114"/>
  <c r="E465" i="114"/>
  <c r="E464" i="114"/>
  <c r="E463" i="114"/>
  <c r="E462" i="114"/>
  <c r="E461" i="114"/>
  <c r="E460" i="114"/>
  <c r="E459" i="114"/>
  <c r="E458" i="114"/>
  <c r="E457" i="114"/>
  <c r="E456" i="114"/>
  <c r="E455" i="114"/>
  <c r="E454" i="114"/>
  <c r="E453" i="114"/>
  <c r="E452" i="114"/>
  <c r="E451" i="114"/>
  <c r="E450" i="114"/>
  <c r="E449" i="114"/>
  <c r="E448" i="114"/>
  <c r="E447" i="114"/>
  <c r="E446" i="114"/>
  <c r="E445" i="114"/>
  <c r="E444" i="114"/>
  <c r="E443" i="114"/>
  <c r="E442" i="114"/>
  <c r="E441" i="114"/>
  <c r="E440" i="114"/>
  <c r="E439" i="114"/>
  <c r="E438" i="114"/>
  <c r="E437" i="114"/>
  <c r="E436" i="114"/>
  <c r="E435" i="114"/>
  <c r="E434" i="114"/>
  <c r="E433" i="114"/>
  <c r="E432" i="114"/>
  <c r="E431" i="114"/>
  <c r="E430" i="114"/>
  <c r="E429" i="114"/>
  <c r="E428" i="114"/>
  <c r="E427" i="114"/>
  <c r="E426" i="114"/>
  <c r="E425" i="114"/>
  <c r="E424" i="114"/>
  <c r="E423" i="114"/>
  <c r="E422" i="114"/>
  <c r="E421" i="114"/>
  <c r="E420" i="114"/>
  <c r="E419" i="114"/>
  <c r="E418" i="114"/>
  <c r="E417" i="114"/>
  <c r="E416" i="114"/>
  <c r="E415" i="114"/>
  <c r="E414" i="114"/>
  <c r="E413" i="114"/>
  <c r="E412" i="114"/>
  <c r="E411" i="114"/>
  <c r="E410" i="114"/>
  <c r="E409" i="114"/>
  <c r="E408" i="114"/>
  <c r="E407" i="114"/>
  <c r="E406" i="114"/>
  <c r="E405" i="114"/>
  <c r="E404" i="114"/>
  <c r="E403" i="114"/>
  <c r="E402" i="114"/>
  <c r="E401" i="114"/>
  <c r="E400" i="114"/>
  <c r="E399" i="114"/>
  <c r="E398" i="114"/>
  <c r="E397" i="114"/>
  <c r="E396" i="114"/>
  <c r="E395" i="114"/>
  <c r="E394" i="114"/>
  <c r="E393" i="114"/>
  <c r="E392" i="114"/>
  <c r="E391" i="114"/>
  <c r="E390" i="114"/>
  <c r="E389" i="114"/>
  <c r="E388" i="114"/>
  <c r="E387" i="114"/>
  <c r="E386" i="114"/>
  <c r="E385" i="114"/>
  <c r="E384" i="114"/>
  <c r="E383" i="114"/>
  <c r="E382" i="114"/>
  <c r="E381" i="114"/>
  <c r="E380" i="114"/>
  <c r="E379" i="114"/>
  <c r="E378" i="114"/>
  <c r="E377" i="114"/>
  <c r="E376" i="114"/>
  <c r="E375" i="114"/>
  <c r="E374" i="114"/>
  <c r="E373" i="114"/>
  <c r="E372" i="114"/>
  <c r="E371" i="114"/>
  <c r="E370" i="114"/>
  <c r="E369" i="114"/>
  <c r="E368" i="114"/>
  <c r="E367" i="114"/>
  <c r="E366" i="114"/>
  <c r="E365" i="114"/>
  <c r="E364" i="114"/>
  <c r="E363" i="114"/>
  <c r="E362" i="114"/>
  <c r="E361" i="114"/>
  <c r="E360" i="114"/>
  <c r="E359" i="114"/>
  <c r="E358" i="114"/>
  <c r="E357" i="114"/>
  <c r="E356" i="114"/>
  <c r="E355" i="114"/>
  <c r="E354" i="114"/>
  <c r="E353" i="114"/>
  <c r="E352" i="114"/>
  <c r="E351" i="114"/>
  <c r="E350" i="114"/>
  <c r="E349" i="114"/>
  <c r="E348" i="114"/>
  <c r="E347" i="114"/>
  <c r="E346" i="114"/>
  <c r="E345" i="114"/>
  <c r="E344" i="114"/>
  <c r="E343" i="114"/>
  <c r="E342" i="114"/>
  <c r="E341" i="114"/>
  <c r="E340" i="114"/>
  <c r="E339" i="114"/>
  <c r="E338" i="114"/>
  <c r="E337" i="114"/>
  <c r="E336" i="114"/>
  <c r="E335" i="114"/>
  <c r="E334" i="114"/>
  <c r="E333" i="114"/>
  <c r="E332" i="114"/>
  <c r="E331" i="114"/>
  <c r="E330" i="114"/>
  <c r="E329" i="114"/>
  <c r="E328" i="114"/>
  <c r="E327" i="114"/>
  <c r="E326" i="114"/>
  <c r="E325" i="114"/>
  <c r="E324" i="114"/>
  <c r="E323" i="114"/>
  <c r="E322" i="114"/>
  <c r="E321" i="114"/>
  <c r="E320" i="114"/>
  <c r="E319" i="114"/>
  <c r="E318" i="114"/>
  <c r="E317" i="114"/>
  <c r="E316" i="114"/>
  <c r="E315" i="114"/>
  <c r="E314" i="114"/>
  <c r="E313" i="114"/>
  <c r="E312" i="114"/>
  <c r="E311" i="114"/>
  <c r="E310" i="114"/>
  <c r="E309" i="114"/>
  <c r="E308" i="114"/>
  <c r="E307" i="114"/>
  <c r="E306" i="114"/>
  <c r="E305" i="114"/>
  <c r="E304" i="114"/>
  <c r="E303" i="114"/>
  <c r="E302" i="114"/>
  <c r="E301" i="114"/>
  <c r="E300" i="114"/>
  <c r="E299" i="114"/>
  <c r="E298" i="114"/>
  <c r="E297" i="114"/>
  <c r="E296" i="114"/>
  <c r="E295" i="114"/>
  <c r="E294" i="114"/>
  <c r="E293" i="114"/>
  <c r="E292" i="114"/>
  <c r="E291" i="114"/>
  <c r="E290" i="114"/>
  <c r="E289" i="114"/>
  <c r="E288" i="114"/>
  <c r="E287" i="114"/>
  <c r="E286" i="114"/>
  <c r="E285" i="114"/>
  <c r="E284" i="114"/>
  <c r="E283" i="114"/>
  <c r="E282" i="114"/>
  <c r="E281" i="114"/>
  <c r="E280" i="114"/>
  <c r="E279" i="114"/>
  <c r="E278" i="114"/>
  <c r="E277" i="114"/>
  <c r="E276" i="114"/>
  <c r="E275" i="114"/>
  <c r="E274" i="114"/>
  <c r="E273" i="114"/>
  <c r="E272" i="114"/>
  <c r="E271" i="114"/>
  <c r="E270" i="114"/>
  <c r="E269" i="114"/>
  <c r="E268" i="114"/>
  <c r="E267" i="114"/>
  <c r="E266" i="114"/>
  <c r="E265" i="114"/>
  <c r="E264" i="114"/>
  <c r="E263" i="114"/>
  <c r="E262" i="114"/>
  <c r="E261" i="114"/>
  <c r="E260" i="114"/>
  <c r="E259" i="114"/>
  <c r="E258" i="114"/>
  <c r="E257" i="114"/>
  <c r="E256" i="114"/>
  <c r="E255" i="114"/>
  <c r="E254" i="114"/>
  <c r="E253" i="114"/>
  <c r="E252" i="114"/>
  <c r="E251" i="114"/>
  <c r="E250" i="114"/>
  <c r="E249" i="114"/>
  <c r="E248" i="114"/>
  <c r="E247" i="114"/>
  <c r="E246" i="114"/>
  <c r="E245" i="114"/>
  <c r="E244" i="114"/>
  <c r="E243" i="114"/>
  <c r="E242" i="114"/>
  <c r="E241" i="114"/>
  <c r="E240" i="114"/>
  <c r="E239" i="114"/>
  <c r="E238" i="114"/>
  <c r="E237" i="114"/>
  <c r="E236" i="114"/>
  <c r="E235" i="114"/>
  <c r="E234" i="114"/>
  <c r="E233" i="114"/>
  <c r="E232" i="114"/>
  <c r="E231" i="114"/>
  <c r="E230" i="114"/>
  <c r="E229" i="114"/>
  <c r="E228" i="114"/>
  <c r="E227" i="114"/>
  <c r="E226" i="114"/>
  <c r="E225" i="114"/>
  <c r="E224" i="114"/>
  <c r="E223" i="114"/>
  <c r="E222" i="114"/>
  <c r="E221" i="114"/>
  <c r="E220" i="114"/>
  <c r="E219" i="114"/>
  <c r="E218" i="114"/>
  <c r="E217" i="114"/>
  <c r="E216" i="114"/>
  <c r="E215" i="114"/>
  <c r="E214" i="114"/>
  <c r="E213" i="114"/>
  <c r="E212" i="114"/>
  <c r="E211" i="114"/>
  <c r="E210" i="114"/>
  <c r="E209" i="114"/>
  <c r="E208" i="114"/>
  <c r="E207" i="114"/>
  <c r="E206" i="114"/>
  <c r="E205" i="114"/>
  <c r="E204" i="114"/>
  <c r="E203" i="114"/>
  <c r="E202" i="114"/>
  <c r="E201" i="114"/>
  <c r="E200" i="114"/>
  <c r="E199" i="114"/>
  <c r="E198" i="114"/>
  <c r="E197" i="114"/>
  <c r="E196" i="114"/>
  <c r="E195" i="114"/>
  <c r="E194" i="114"/>
  <c r="E193" i="114"/>
  <c r="E192" i="114"/>
  <c r="E191" i="114"/>
  <c r="E190" i="114"/>
  <c r="E189" i="114"/>
  <c r="E188" i="114"/>
  <c r="E187" i="114"/>
  <c r="E186" i="114"/>
  <c r="E185" i="114"/>
  <c r="E184" i="114"/>
  <c r="E183" i="114"/>
  <c r="E182" i="114"/>
  <c r="E181" i="114"/>
  <c r="E180" i="114"/>
  <c r="E179" i="114"/>
  <c r="E178" i="114"/>
  <c r="E177" i="114"/>
  <c r="E176" i="114"/>
  <c r="E175" i="114"/>
  <c r="E174" i="114"/>
  <c r="E173" i="114"/>
  <c r="E172" i="114"/>
  <c r="E171" i="114"/>
  <c r="E170" i="114"/>
  <c r="E169" i="114"/>
  <c r="E168" i="114"/>
  <c r="E167" i="114"/>
  <c r="E166" i="114"/>
  <c r="E165" i="114"/>
  <c r="E164" i="114"/>
  <c r="E163" i="114"/>
  <c r="E162" i="114"/>
  <c r="E161" i="114"/>
  <c r="E160" i="114"/>
  <c r="E159" i="114"/>
  <c r="E158" i="114"/>
  <c r="E157" i="114"/>
  <c r="E156" i="114"/>
  <c r="E155" i="114"/>
  <c r="E154" i="114"/>
  <c r="E153" i="114"/>
  <c r="E152" i="114"/>
  <c r="E151" i="114"/>
  <c r="E150" i="114"/>
  <c r="E149" i="114"/>
  <c r="E148" i="114"/>
  <c r="E147" i="114"/>
  <c r="E146" i="114"/>
  <c r="E145" i="114"/>
  <c r="E144" i="114"/>
  <c r="E143" i="114"/>
  <c r="E142" i="114"/>
  <c r="E141" i="114"/>
  <c r="E140" i="114"/>
  <c r="E139" i="114"/>
  <c r="E138" i="114"/>
  <c r="E137" i="114"/>
  <c r="E136" i="114"/>
  <c r="E135" i="114"/>
  <c r="E134" i="114"/>
  <c r="E133" i="114"/>
  <c r="E132" i="114"/>
  <c r="E131" i="114"/>
  <c r="E130" i="114"/>
  <c r="E129" i="114"/>
  <c r="E128" i="114"/>
  <c r="E127" i="114"/>
  <c r="E126" i="114"/>
  <c r="E125" i="114"/>
  <c r="E124" i="114"/>
  <c r="E123" i="114"/>
  <c r="E122" i="114"/>
  <c r="E121" i="114"/>
  <c r="E120" i="114"/>
  <c r="E119" i="114"/>
  <c r="E118" i="114"/>
  <c r="E117" i="114"/>
  <c r="E116" i="114"/>
  <c r="E115" i="114"/>
  <c r="E114" i="114"/>
  <c r="E113" i="114"/>
  <c r="E112" i="114"/>
  <c r="E111" i="114"/>
  <c r="E110" i="114"/>
  <c r="E109" i="114"/>
  <c r="E108" i="114"/>
  <c r="E107" i="114"/>
  <c r="E106" i="114"/>
  <c r="E105" i="114"/>
  <c r="E104" i="114"/>
  <c r="E103" i="114"/>
  <c r="E102" i="114"/>
  <c r="E101" i="114"/>
  <c r="E100" i="114"/>
  <c r="E99" i="114"/>
  <c r="E98" i="114"/>
  <c r="E97" i="114"/>
  <c r="E96" i="114"/>
  <c r="E95" i="114"/>
  <c r="E94" i="114"/>
  <c r="E93" i="114"/>
  <c r="E92" i="114"/>
  <c r="E91" i="114"/>
  <c r="E90" i="114"/>
  <c r="E89" i="114"/>
  <c r="E88" i="114"/>
  <c r="E87" i="114"/>
  <c r="E86" i="114"/>
  <c r="E85" i="114"/>
  <c r="E84" i="114"/>
  <c r="E83" i="114"/>
  <c r="E82" i="114"/>
  <c r="E81" i="114"/>
  <c r="E80" i="114"/>
  <c r="E79" i="114"/>
  <c r="E78" i="114"/>
  <c r="E77" i="114"/>
  <c r="E76" i="114"/>
  <c r="E75" i="114"/>
  <c r="E74" i="114"/>
  <c r="E73" i="114"/>
  <c r="E72" i="114"/>
  <c r="E71" i="114"/>
  <c r="E70" i="114"/>
  <c r="E69" i="114"/>
  <c r="E68" i="114"/>
  <c r="E67" i="114"/>
  <c r="E66" i="114"/>
  <c r="E65" i="114"/>
  <c r="E64" i="114"/>
  <c r="E63" i="114"/>
  <c r="E62" i="114"/>
  <c r="E61" i="114"/>
  <c r="E60" i="114"/>
  <c r="E59" i="114"/>
  <c r="E58" i="114"/>
  <c r="E57" i="114"/>
  <c r="E56" i="114"/>
  <c r="E55" i="114"/>
  <c r="E54" i="114"/>
  <c r="E53" i="114"/>
  <c r="E52" i="114"/>
  <c r="E51" i="114"/>
  <c r="E50" i="114"/>
  <c r="E49" i="114"/>
  <c r="E48" i="114"/>
  <c r="E47" i="114"/>
  <c r="E46" i="114"/>
  <c r="E45" i="114"/>
  <c r="E44" i="114"/>
  <c r="E43" i="114"/>
  <c r="E42" i="114"/>
  <c r="E41" i="114"/>
  <c r="E40" i="114"/>
  <c r="E39" i="114"/>
  <c r="E38" i="114"/>
  <c r="E37" i="114"/>
  <c r="E36" i="114"/>
  <c r="E35" i="114"/>
  <c r="E34" i="114"/>
  <c r="E33" i="114"/>
  <c r="E32" i="114"/>
  <c r="E31" i="114"/>
  <c r="E30" i="114"/>
  <c r="E29" i="114"/>
  <c r="E28" i="114"/>
  <c r="E27" i="114"/>
  <c r="E26" i="114"/>
  <c r="E25" i="114"/>
  <c r="E24" i="114"/>
  <c r="E23" i="114"/>
  <c r="E22" i="114"/>
  <c r="E21" i="114"/>
  <c r="E20" i="114"/>
  <c r="E19" i="114"/>
  <c r="E18" i="114"/>
  <c r="E17" i="114"/>
  <c r="E16" i="114"/>
  <c r="E15" i="114"/>
  <c r="E14" i="114"/>
  <c r="E13" i="114"/>
  <c r="E12" i="114"/>
  <c r="E11" i="114"/>
  <c r="E10" i="114"/>
  <c r="E9" i="114"/>
  <c r="E8" i="114"/>
  <c r="E7" i="114"/>
  <c r="E6" i="114"/>
  <c r="E5" i="114"/>
  <c r="E4" i="114"/>
  <c r="E3" i="114"/>
  <c r="E2" i="114"/>
  <c r="E43" i="118" l="1"/>
  <c r="G8" i="120"/>
  <c r="B9" i="120" s="1"/>
  <c r="G7" i="118"/>
  <c r="G4" i="124"/>
  <c r="G9" i="120"/>
  <c r="E9" i="120"/>
  <c r="G8" i="121"/>
  <c r="E9" i="121" s="1"/>
  <c r="G8" i="123"/>
  <c r="C9" i="123" s="1"/>
  <c r="G8" i="122"/>
  <c r="F9" i="122" s="1"/>
  <c r="G8" i="124"/>
  <c r="I2" i="118"/>
  <c r="I3" i="118"/>
  <c r="G5" i="118"/>
  <c r="I6" i="118"/>
  <c r="I9" i="118"/>
  <c r="L9" i="118"/>
  <c r="L11" i="118" s="1"/>
  <c r="L27" i="118" s="1"/>
  <c r="I12" i="118"/>
  <c r="D13" i="118"/>
  <c r="I13" i="118"/>
  <c r="I14" i="118"/>
  <c r="I15" i="118"/>
  <c r="I16" i="118"/>
  <c r="I5" i="118"/>
  <c r="E6" i="118"/>
  <c r="J11" i="118" s="1"/>
  <c r="I7" i="118"/>
  <c r="I8" i="118"/>
  <c r="J8" i="118" s="1"/>
  <c r="F9" i="118"/>
  <c r="F10" i="118" s="1"/>
  <c r="F11" i="118" s="1"/>
  <c r="B10" i="118"/>
  <c r="I10" i="118"/>
  <c r="B13" i="118"/>
  <c r="D13" i="117"/>
  <c r="E6" i="117"/>
  <c r="F9" i="117"/>
  <c r="F10" i="117" s="1"/>
  <c r="F11" i="117" s="1"/>
  <c r="B10" i="117"/>
  <c r="B13" i="117"/>
  <c r="H5" i="120" l="1"/>
  <c r="H6" i="120"/>
  <c r="D9" i="120"/>
  <c r="H4" i="120"/>
  <c r="C9" i="120"/>
  <c r="H8" i="120"/>
  <c r="F9" i="120"/>
  <c r="J10" i="118"/>
  <c r="J7" i="118"/>
  <c r="J5" i="118"/>
  <c r="B9" i="122"/>
  <c r="H4" i="122"/>
  <c r="G9" i="124"/>
  <c r="E9" i="124"/>
  <c r="C9" i="124"/>
  <c r="H8" i="124"/>
  <c r="G9" i="122"/>
  <c r="E9" i="122"/>
  <c r="C9" i="122"/>
  <c r="H8" i="122"/>
  <c r="G9" i="123"/>
  <c r="H8" i="123"/>
  <c r="F9" i="123"/>
  <c r="D9" i="123"/>
  <c r="B9" i="123"/>
  <c r="H6" i="123"/>
  <c r="H5" i="123"/>
  <c r="H4" i="123"/>
  <c r="H4" i="124"/>
  <c r="C9" i="121"/>
  <c r="F9" i="124"/>
  <c r="H6" i="124"/>
  <c r="E9" i="123"/>
  <c r="H6" i="122"/>
  <c r="D9" i="124"/>
  <c r="H5" i="124"/>
  <c r="D9" i="122"/>
  <c r="H5" i="122"/>
  <c r="G9" i="121"/>
  <c r="H8" i="121"/>
  <c r="F9" i="121"/>
  <c r="D9" i="121"/>
  <c r="B9" i="121"/>
  <c r="H6" i="121"/>
  <c r="H5" i="121"/>
  <c r="H4" i="121"/>
  <c r="B9" i="124"/>
  <c r="J15" i="118"/>
  <c r="J13" i="118"/>
  <c r="J12" i="118"/>
  <c r="J9" i="118"/>
  <c r="J6" i="118"/>
  <c r="J3" i="118"/>
  <c r="J4" i="118"/>
  <c r="L19" i="118"/>
  <c r="E13" i="118"/>
  <c r="J16" i="118"/>
  <c r="J14" i="118"/>
  <c r="J2" i="118"/>
  <c r="E13" i="117"/>
  <c r="E733" i="113"/>
  <c r="E732" i="113"/>
  <c r="E731" i="113"/>
  <c r="E730" i="113"/>
  <c r="E729" i="113"/>
  <c r="E728" i="113"/>
  <c r="E727" i="113"/>
  <c r="E726" i="113"/>
  <c r="E725" i="113"/>
  <c r="E724" i="113"/>
  <c r="E723" i="113"/>
  <c r="E722" i="113"/>
  <c r="E721" i="113"/>
  <c r="E720" i="113"/>
  <c r="E719" i="113"/>
  <c r="E718" i="113"/>
  <c r="E717" i="113"/>
  <c r="E716" i="113"/>
  <c r="E715" i="113"/>
  <c r="E714" i="113"/>
  <c r="E713" i="113"/>
  <c r="E712" i="113"/>
  <c r="E711" i="113"/>
  <c r="E710" i="113"/>
  <c r="E709" i="113"/>
  <c r="E708" i="113"/>
  <c r="E707" i="113"/>
  <c r="E706" i="113"/>
  <c r="E705" i="113"/>
  <c r="E704" i="113"/>
  <c r="E703" i="113"/>
  <c r="E702" i="113"/>
  <c r="E701" i="113"/>
  <c r="E700" i="113"/>
  <c r="E699" i="113"/>
  <c r="E698" i="113"/>
  <c r="E697" i="113"/>
  <c r="E696" i="113"/>
  <c r="E695" i="113"/>
  <c r="E694" i="113"/>
  <c r="E693" i="113"/>
  <c r="E692" i="113"/>
  <c r="E691" i="113"/>
  <c r="E690" i="113"/>
  <c r="E689" i="113"/>
  <c r="E688" i="113"/>
  <c r="E687" i="113"/>
  <c r="E686" i="113"/>
  <c r="E685" i="113"/>
  <c r="E684" i="113"/>
  <c r="E683" i="113"/>
  <c r="E682" i="113"/>
  <c r="E681" i="113"/>
  <c r="E680" i="113"/>
  <c r="E679" i="113"/>
  <c r="E678" i="113"/>
  <c r="E677" i="113"/>
  <c r="E676" i="113"/>
  <c r="E675" i="113"/>
  <c r="E674" i="113"/>
  <c r="E673" i="113"/>
  <c r="E672" i="113"/>
  <c r="E671" i="113"/>
  <c r="E670" i="113"/>
  <c r="E669" i="113"/>
  <c r="E668" i="113"/>
  <c r="E667" i="113"/>
  <c r="E666" i="113"/>
  <c r="E665" i="113"/>
  <c r="E664" i="113"/>
  <c r="E663" i="113"/>
  <c r="E662" i="113"/>
  <c r="E661" i="113"/>
  <c r="E660" i="113"/>
  <c r="E659" i="113"/>
  <c r="E658" i="113"/>
  <c r="E657" i="113"/>
  <c r="E656" i="113"/>
  <c r="E655" i="113"/>
  <c r="E654" i="113"/>
  <c r="E653" i="113"/>
  <c r="E652" i="113"/>
  <c r="E651" i="113"/>
  <c r="E650" i="113"/>
  <c r="E649" i="113"/>
  <c r="E648" i="113"/>
  <c r="E647" i="113"/>
  <c r="E646" i="113"/>
  <c r="E645" i="113"/>
  <c r="E644" i="113"/>
  <c r="E643" i="113"/>
  <c r="E642" i="113"/>
  <c r="E641" i="113"/>
  <c r="E640" i="113"/>
  <c r="E639" i="113"/>
  <c r="E638" i="113"/>
  <c r="E637" i="113"/>
  <c r="E636" i="113"/>
  <c r="E635" i="113"/>
  <c r="E634" i="113"/>
  <c r="E633" i="113"/>
  <c r="E632" i="113"/>
  <c r="E631" i="113"/>
  <c r="E630" i="113"/>
  <c r="E629" i="113"/>
  <c r="E628" i="113"/>
  <c r="E627" i="113"/>
  <c r="E626" i="113"/>
  <c r="E625" i="113"/>
  <c r="E624" i="113"/>
  <c r="E623" i="113"/>
  <c r="E622" i="113"/>
  <c r="E621" i="113"/>
  <c r="E620" i="113"/>
  <c r="E619" i="113"/>
  <c r="E618" i="113"/>
  <c r="E617" i="113"/>
  <c r="E616" i="113"/>
  <c r="E615" i="113"/>
  <c r="E614" i="113"/>
  <c r="E613" i="113"/>
  <c r="E612" i="113"/>
  <c r="E611" i="113"/>
  <c r="E610" i="113"/>
  <c r="E609" i="113"/>
  <c r="E608" i="113"/>
  <c r="E607" i="113"/>
  <c r="E606" i="113"/>
  <c r="E605" i="113"/>
  <c r="E604" i="113"/>
  <c r="E603" i="113"/>
  <c r="E602" i="113"/>
  <c r="E601" i="113"/>
  <c r="E600" i="113"/>
  <c r="E599" i="113"/>
  <c r="E598" i="113"/>
  <c r="E597" i="113"/>
  <c r="E596" i="113"/>
  <c r="E595" i="113"/>
  <c r="E594" i="113"/>
  <c r="E593" i="113"/>
  <c r="E592" i="113"/>
  <c r="E591" i="113"/>
  <c r="E590" i="113"/>
  <c r="E589" i="113"/>
  <c r="E588" i="113"/>
  <c r="E587" i="113"/>
  <c r="E586" i="113"/>
  <c r="E585" i="113"/>
  <c r="E584" i="113"/>
  <c r="E583" i="113"/>
  <c r="E582" i="113"/>
  <c r="E581" i="113"/>
  <c r="E580" i="113"/>
  <c r="E579" i="113"/>
  <c r="E578" i="113"/>
  <c r="E577" i="113"/>
  <c r="E576" i="113"/>
  <c r="E575" i="113"/>
  <c r="E574" i="113"/>
  <c r="E573" i="113"/>
  <c r="E572" i="113"/>
  <c r="E571" i="113"/>
  <c r="E570" i="113"/>
  <c r="E569" i="113"/>
  <c r="E568" i="113"/>
  <c r="E567" i="113"/>
  <c r="E566" i="113"/>
  <c r="E565" i="113"/>
  <c r="E564" i="113"/>
  <c r="E563" i="113"/>
  <c r="E562" i="113"/>
  <c r="E561" i="113"/>
  <c r="E560" i="113"/>
  <c r="E559" i="113"/>
  <c r="E558" i="113"/>
  <c r="E557" i="113"/>
  <c r="E556" i="113"/>
  <c r="E555" i="113"/>
  <c r="E554" i="113"/>
  <c r="E553" i="113"/>
  <c r="E552" i="113"/>
  <c r="E551" i="113"/>
  <c r="E550" i="113"/>
  <c r="E549" i="113"/>
  <c r="E548" i="113"/>
  <c r="E547" i="113"/>
  <c r="E546" i="113"/>
  <c r="E545" i="113"/>
  <c r="E544" i="113"/>
  <c r="E543" i="113"/>
  <c r="E542" i="113"/>
  <c r="E541" i="113"/>
  <c r="E540" i="113"/>
  <c r="E539" i="113"/>
  <c r="E538" i="113"/>
  <c r="E537" i="113"/>
  <c r="E536" i="113"/>
  <c r="E535" i="113"/>
  <c r="E534" i="113"/>
  <c r="E533" i="113"/>
  <c r="E532" i="113"/>
  <c r="E531" i="113"/>
  <c r="E530" i="113"/>
  <c r="E529" i="113"/>
  <c r="E528" i="113"/>
  <c r="E527" i="113"/>
  <c r="E526" i="113"/>
  <c r="E525" i="113"/>
  <c r="E524" i="113"/>
  <c r="E523" i="113"/>
  <c r="E522" i="113"/>
  <c r="E521" i="113"/>
  <c r="E520" i="113"/>
  <c r="E519" i="113"/>
  <c r="E518" i="113"/>
  <c r="E517" i="113"/>
  <c r="E516" i="113"/>
  <c r="E515" i="113"/>
  <c r="E514" i="113"/>
  <c r="E513" i="113"/>
  <c r="E512" i="113"/>
  <c r="E511" i="113"/>
  <c r="E510" i="113"/>
  <c r="E509" i="113"/>
  <c r="E508" i="113"/>
  <c r="E507" i="113"/>
  <c r="E506" i="113"/>
  <c r="E505" i="113"/>
  <c r="E504" i="113"/>
  <c r="E503" i="113"/>
  <c r="E502" i="113"/>
  <c r="E501" i="113"/>
  <c r="E500" i="113"/>
  <c r="E499" i="113"/>
  <c r="E498" i="113"/>
  <c r="E497" i="113"/>
  <c r="E496" i="113"/>
  <c r="E495" i="113"/>
  <c r="E494" i="113"/>
  <c r="E493" i="113"/>
  <c r="E492" i="113"/>
  <c r="E491" i="113"/>
  <c r="E490" i="113"/>
  <c r="E489" i="113"/>
  <c r="E488" i="113"/>
  <c r="E487" i="113"/>
  <c r="E486" i="113"/>
  <c r="E485" i="113"/>
  <c r="E484" i="113"/>
  <c r="E483" i="113"/>
  <c r="E482" i="113"/>
  <c r="E481" i="113"/>
  <c r="E480" i="113"/>
  <c r="E479" i="113"/>
  <c r="E478" i="113"/>
  <c r="E477" i="113"/>
  <c r="E476" i="113"/>
  <c r="E475" i="113"/>
  <c r="E474" i="113"/>
  <c r="E473" i="113"/>
  <c r="E472" i="113"/>
  <c r="E471" i="113"/>
  <c r="E470" i="113"/>
  <c r="E469" i="113"/>
  <c r="E468" i="113"/>
  <c r="E467" i="113"/>
  <c r="E466" i="113"/>
  <c r="E465" i="113"/>
  <c r="E464" i="113"/>
  <c r="E463" i="113"/>
  <c r="E462" i="113"/>
  <c r="E461" i="113"/>
  <c r="E460" i="113"/>
  <c r="E459" i="113"/>
  <c r="E458" i="113"/>
  <c r="E457" i="113"/>
  <c r="E456" i="113"/>
  <c r="E455" i="113"/>
  <c r="E454" i="113"/>
  <c r="E453" i="113"/>
  <c r="E452" i="113"/>
  <c r="E451" i="113"/>
  <c r="E450" i="113"/>
  <c r="E449" i="113"/>
  <c r="E448" i="113"/>
  <c r="E447" i="113"/>
  <c r="E446" i="113"/>
  <c r="E445" i="113"/>
  <c r="E444" i="113"/>
  <c r="E443" i="113"/>
  <c r="E442" i="113"/>
  <c r="E441" i="113"/>
  <c r="E440" i="113"/>
  <c r="E439" i="113"/>
  <c r="E438" i="113"/>
  <c r="E437" i="113"/>
  <c r="E436" i="113"/>
  <c r="E435" i="113"/>
  <c r="E434" i="113"/>
  <c r="E433" i="113"/>
  <c r="E432" i="113"/>
  <c r="E431" i="113"/>
  <c r="E430" i="113"/>
  <c r="E429" i="113"/>
  <c r="E428" i="113"/>
  <c r="E427" i="113"/>
  <c r="E426" i="113"/>
  <c r="E425" i="113"/>
  <c r="E424" i="113"/>
  <c r="E423" i="113"/>
  <c r="E422" i="113"/>
  <c r="E421" i="113"/>
  <c r="E420" i="113"/>
  <c r="E419" i="113"/>
  <c r="E418" i="113"/>
  <c r="E417" i="113"/>
  <c r="E416" i="113"/>
  <c r="E415" i="113"/>
  <c r="E414" i="113"/>
  <c r="E413" i="113"/>
  <c r="E412" i="113"/>
  <c r="E411" i="113"/>
  <c r="E410" i="113"/>
  <c r="E409" i="113"/>
  <c r="E408" i="113"/>
  <c r="E407" i="113"/>
  <c r="E406" i="113"/>
  <c r="E405" i="113"/>
  <c r="E404" i="113"/>
  <c r="E403" i="113"/>
  <c r="E402" i="113"/>
  <c r="E401" i="113"/>
  <c r="E400" i="113"/>
  <c r="E399" i="113"/>
  <c r="E398" i="113"/>
  <c r="E397" i="113"/>
  <c r="E396" i="113"/>
  <c r="E395" i="113"/>
  <c r="E394" i="113"/>
  <c r="E393" i="113"/>
  <c r="E392" i="113"/>
  <c r="E391" i="113"/>
  <c r="E390" i="113"/>
  <c r="E389" i="113"/>
  <c r="E388" i="113"/>
  <c r="E387" i="113"/>
  <c r="E386" i="113"/>
  <c r="E385" i="113"/>
  <c r="E384" i="113"/>
  <c r="E383" i="113"/>
  <c r="E382" i="113"/>
  <c r="E381" i="113"/>
  <c r="E380" i="113"/>
  <c r="E379" i="113"/>
  <c r="E378" i="113"/>
  <c r="E377" i="113"/>
  <c r="E376" i="113"/>
  <c r="E375" i="113"/>
  <c r="E374" i="113"/>
  <c r="E373" i="113"/>
  <c r="E372" i="113"/>
  <c r="E371" i="113"/>
  <c r="E370" i="113"/>
  <c r="E369" i="113"/>
  <c r="E368" i="113"/>
  <c r="E367" i="113"/>
  <c r="E366" i="113"/>
  <c r="E365" i="113"/>
  <c r="E364" i="113"/>
  <c r="E363" i="113"/>
  <c r="E362" i="113"/>
  <c r="E361" i="113"/>
  <c r="E360" i="113"/>
  <c r="E359" i="113"/>
  <c r="E358" i="113"/>
  <c r="E357" i="113"/>
  <c r="E356" i="113"/>
  <c r="E355" i="113"/>
  <c r="E354" i="113"/>
  <c r="E353" i="113"/>
  <c r="E352" i="113"/>
  <c r="E351" i="113"/>
  <c r="E350" i="113"/>
  <c r="E349" i="113"/>
  <c r="E348" i="113"/>
  <c r="E347" i="113"/>
  <c r="E346" i="113"/>
  <c r="E345" i="113"/>
  <c r="E344" i="113"/>
  <c r="E343" i="113"/>
  <c r="E342" i="113"/>
  <c r="E341" i="113"/>
  <c r="E340" i="113"/>
  <c r="E339" i="113"/>
  <c r="E338" i="113"/>
  <c r="E337" i="113"/>
  <c r="E336" i="113"/>
  <c r="E335" i="113"/>
  <c r="E334" i="113"/>
  <c r="E333" i="113"/>
  <c r="E332" i="113"/>
  <c r="E331" i="113"/>
  <c r="E330" i="113"/>
  <c r="E329" i="113"/>
  <c r="E328" i="113"/>
  <c r="E327" i="113"/>
  <c r="E326" i="113"/>
  <c r="E325" i="113"/>
  <c r="E324" i="113"/>
  <c r="E323" i="113"/>
  <c r="E322" i="113"/>
  <c r="E321" i="113"/>
  <c r="E320" i="113"/>
  <c r="E319" i="113"/>
  <c r="E318" i="113"/>
  <c r="E317" i="113"/>
  <c r="E316" i="113"/>
  <c r="E315" i="113"/>
  <c r="E314" i="113"/>
  <c r="E313" i="113"/>
  <c r="E312" i="113"/>
  <c r="E311" i="113"/>
  <c r="E310" i="113"/>
  <c r="E309" i="113"/>
  <c r="E308" i="113"/>
  <c r="E307" i="113"/>
  <c r="E306" i="113"/>
  <c r="E305" i="113"/>
  <c r="E304" i="113"/>
  <c r="E303" i="113"/>
  <c r="E302" i="113"/>
  <c r="E301" i="113"/>
  <c r="E300" i="113"/>
  <c r="E299" i="113"/>
  <c r="E298" i="113"/>
  <c r="E297" i="113"/>
  <c r="E296" i="113"/>
  <c r="E295" i="113"/>
  <c r="E294" i="113"/>
  <c r="E293" i="113"/>
  <c r="E292" i="113"/>
  <c r="E291" i="113"/>
  <c r="E290" i="113"/>
  <c r="E289" i="113"/>
  <c r="E288" i="113"/>
  <c r="E287" i="113"/>
  <c r="E286" i="113"/>
  <c r="E285" i="113"/>
  <c r="E284" i="113"/>
  <c r="E283" i="113"/>
  <c r="E282" i="113"/>
  <c r="E281" i="113"/>
  <c r="E280" i="113"/>
  <c r="E279" i="113"/>
  <c r="E278" i="113"/>
  <c r="E277" i="113"/>
  <c r="E276" i="113"/>
  <c r="E275" i="113"/>
  <c r="E274" i="113"/>
  <c r="E273" i="113"/>
  <c r="E272" i="113"/>
  <c r="E271" i="113"/>
  <c r="E270" i="113"/>
  <c r="E269" i="113"/>
  <c r="E268" i="113"/>
  <c r="E267" i="113"/>
  <c r="E266" i="113"/>
  <c r="E265" i="113"/>
  <c r="E264" i="113"/>
  <c r="E263" i="113"/>
  <c r="E262" i="113"/>
  <c r="E261" i="113"/>
  <c r="E260" i="113"/>
  <c r="E259" i="113"/>
  <c r="E258" i="113"/>
  <c r="E257" i="113"/>
  <c r="E256" i="113"/>
  <c r="E255" i="113"/>
  <c r="E254" i="113"/>
  <c r="E253" i="113"/>
  <c r="E252" i="113"/>
  <c r="E251" i="113"/>
  <c r="E250" i="113"/>
  <c r="E249" i="113"/>
  <c r="E248" i="113"/>
  <c r="E247" i="113"/>
  <c r="E246" i="113"/>
  <c r="E245" i="113"/>
  <c r="E244" i="113"/>
  <c r="E243" i="113"/>
  <c r="E242" i="113"/>
  <c r="E241" i="113"/>
  <c r="E240" i="113"/>
  <c r="E239" i="113"/>
  <c r="E238" i="113"/>
  <c r="E237" i="113"/>
  <c r="E236" i="113"/>
  <c r="E235" i="113"/>
  <c r="E234" i="113"/>
  <c r="E233" i="113"/>
  <c r="E232" i="113"/>
  <c r="E231" i="113"/>
  <c r="E230" i="113"/>
  <c r="E229" i="113"/>
  <c r="E228" i="113"/>
  <c r="E227" i="113"/>
  <c r="E226" i="113"/>
  <c r="E225" i="113"/>
  <c r="E224" i="113"/>
  <c r="E223" i="113"/>
  <c r="E222" i="113"/>
  <c r="E221" i="113"/>
  <c r="E220" i="113"/>
  <c r="E219" i="113"/>
  <c r="E218" i="113"/>
  <c r="E217" i="113"/>
  <c r="E216" i="113"/>
  <c r="E215" i="113"/>
  <c r="E214" i="113"/>
  <c r="E213" i="113"/>
  <c r="E212" i="113"/>
  <c r="E211" i="113"/>
  <c r="E210" i="113"/>
  <c r="E209" i="113"/>
  <c r="E208" i="113"/>
  <c r="E207" i="113"/>
  <c r="E206" i="113"/>
  <c r="E205" i="113"/>
  <c r="E204" i="113"/>
  <c r="E203" i="113"/>
  <c r="E202" i="113"/>
  <c r="E201" i="113"/>
  <c r="E200" i="113"/>
  <c r="E199" i="113"/>
  <c r="E198" i="113"/>
  <c r="E197" i="113"/>
  <c r="E196" i="113"/>
  <c r="E195" i="113"/>
  <c r="E194" i="113"/>
  <c r="E193" i="113"/>
  <c r="E192" i="113"/>
  <c r="E191" i="113"/>
  <c r="E190" i="113"/>
  <c r="E189" i="113"/>
  <c r="E188" i="113"/>
  <c r="E187" i="113"/>
  <c r="E186" i="113"/>
  <c r="E185" i="113"/>
  <c r="E184" i="113"/>
  <c r="E183" i="113"/>
  <c r="E182" i="113"/>
  <c r="E181" i="113"/>
  <c r="E180" i="113"/>
  <c r="E179" i="113"/>
  <c r="E178" i="113"/>
  <c r="E177" i="113"/>
  <c r="E176" i="113"/>
  <c r="E175" i="113"/>
  <c r="E174" i="113"/>
  <c r="E173" i="113"/>
  <c r="E172" i="113"/>
  <c r="E171" i="113"/>
  <c r="E170" i="113"/>
  <c r="E169" i="113"/>
  <c r="E168" i="113"/>
  <c r="E167" i="113"/>
  <c r="E166" i="113"/>
  <c r="E165" i="113"/>
  <c r="E164" i="113"/>
  <c r="E163" i="113"/>
  <c r="E162" i="113"/>
  <c r="E161" i="113"/>
  <c r="E160" i="113"/>
  <c r="E159" i="113"/>
  <c r="E158" i="113"/>
  <c r="E157" i="113"/>
  <c r="E156" i="113"/>
  <c r="E155" i="113"/>
  <c r="E154" i="113"/>
  <c r="E153" i="113"/>
  <c r="E152" i="113"/>
  <c r="E151" i="113"/>
  <c r="E150" i="113"/>
  <c r="E149" i="113"/>
  <c r="E148" i="113"/>
  <c r="E147" i="113"/>
  <c r="E146" i="113"/>
  <c r="E145" i="113"/>
  <c r="E144" i="113"/>
  <c r="E143" i="113"/>
  <c r="E142" i="113"/>
  <c r="E141" i="113"/>
  <c r="E140" i="113"/>
  <c r="E139" i="113"/>
  <c r="E138" i="113"/>
  <c r="E137" i="113"/>
  <c r="E136" i="113"/>
  <c r="E135" i="113"/>
  <c r="E134" i="113"/>
  <c r="E133" i="113"/>
  <c r="E132" i="113"/>
  <c r="E131" i="113"/>
  <c r="E130" i="113"/>
  <c r="E129" i="113"/>
  <c r="E128" i="113"/>
  <c r="E127" i="113"/>
  <c r="E126" i="113"/>
  <c r="E125" i="113"/>
  <c r="E124" i="113"/>
  <c r="E123" i="113"/>
  <c r="E122" i="113"/>
  <c r="E121" i="113"/>
  <c r="E120" i="113"/>
  <c r="E119" i="113"/>
  <c r="E118" i="113"/>
  <c r="E117" i="113"/>
  <c r="E116" i="113"/>
  <c r="E115" i="113"/>
  <c r="E114" i="113"/>
  <c r="E113" i="113"/>
  <c r="E112" i="113"/>
  <c r="E111" i="113"/>
  <c r="E110" i="113"/>
  <c r="E109" i="113"/>
  <c r="E108" i="113"/>
  <c r="E107" i="113"/>
  <c r="E106" i="113"/>
  <c r="E105" i="113"/>
  <c r="E104" i="113"/>
  <c r="E103" i="113"/>
  <c r="E102" i="113"/>
  <c r="E101" i="113"/>
  <c r="E100" i="113"/>
  <c r="E99" i="113"/>
  <c r="E98" i="113"/>
  <c r="E97" i="113"/>
  <c r="E96" i="113"/>
  <c r="E95" i="113"/>
  <c r="E94" i="113"/>
  <c r="E93" i="113"/>
  <c r="E92" i="113"/>
  <c r="E91" i="113"/>
  <c r="E90" i="113"/>
  <c r="E89" i="113"/>
  <c r="E88" i="113"/>
  <c r="E87" i="113"/>
  <c r="E86" i="113"/>
  <c r="E85" i="113"/>
  <c r="E84" i="113"/>
  <c r="E83" i="113"/>
  <c r="E82" i="113"/>
  <c r="E81" i="113"/>
  <c r="E80" i="113"/>
  <c r="E79" i="113"/>
  <c r="E78" i="113"/>
  <c r="E77" i="113"/>
  <c r="E76" i="113"/>
  <c r="E75" i="113"/>
  <c r="E74" i="113"/>
  <c r="E73" i="113"/>
  <c r="E72" i="113"/>
  <c r="E71" i="113"/>
  <c r="E70" i="113"/>
  <c r="E69" i="113"/>
  <c r="E68" i="113"/>
  <c r="E67" i="113"/>
  <c r="E66" i="113"/>
  <c r="E65" i="113"/>
  <c r="E64" i="113"/>
  <c r="E63" i="113"/>
  <c r="E62" i="113"/>
  <c r="E61" i="113"/>
  <c r="E60" i="113"/>
  <c r="E59" i="113"/>
  <c r="E58" i="113"/>
  <c r="E57" i="113"/>
  <c r="E56" i="113"/>
  <c r="E55" i="113"/>
  <c r="E54" i="113"/>
  <c r="E53" i="113"/>
  <c r="E52" i="113"/>
  <c r="E51" i="113"/>
  <c r="E50" i="113"/>
  <c r="E49" i="113"/>
  <c r="E48" i="113"/>
  <c r="E47" i="113"/>
  <c r="E46" i="113"/>
  <c r="E45" i="113"/>
  <c r="E44" i="113"/>
  <c r="E43" i="113"/>
  <c r="E42" i="113"/>
  <c r="E41" i="113"/>
  <c r="E40" i="113"/>
  <c r="E39" i="113"/>
  <c r="E38" i="113"/>
  <c r="E37" i="113"/>
  <c r="E36" i="113"/>
  <c r="E35" i="113"/>
  <c r="E34" i="113"/>
  <c r="E33" i="113"/>
  <c r="E32" i="113"/>
  <c r="E31" i="113"/>
  <c r="E30" i="113"/>
  <c r="E29" i="113"/>
  <c r="E28" i="113"/>
  <c r="E27" i="113"/>
  <c r="E26" i="113"/>
  <c r="E25" i="113"/>
  <c r="E24" i="113"/>
  <c r="E23" i="113"/>
  <c r="E22" i="113"/>
  <c r="E21" i="113"/>
  <c r="E20" i="113"/>
  <c r="E19" i="113"/>
  <c r="E18" i="113"/>
  <c r="E17" i="113"/>
  <c r="E16" i="113"/>
  <c r="E15" i="113"/>
  <c r="E14" i="113"/>
  <c r="E13" i="113"/>
  <c r="E12" i="113"/>
  <c r="E11" i="113"/>
  <c r="E10" i="113"/>
  <c r="E9" i="113"/>
  <c r="E8" i="113"/>
  <c r="E7" i="113"/>
  <c r="E6" i="113"/>
  <c r="E5" i="113"/>
  <c r="E4" i="113"/>
  <c r="E3" i="113"/>
  <c r="E2" i="113"/>
  <c r="L20" i="118" l="1"/>
  <c r="L24" i="118"/>
  <c r="B7" i="13" l="1"/>
  <c r="E5" i="13"/>
  <c r="E6" i="13" s="1"/>
  <c r="Q7" i="13"/>
  <c r="Q5" i="13" s="1"/>
  <c r="R2" i="13"/>
  <c r="R3" i="13"/>
  <c r="R4" i="13"/>
  <c r="Q6" i="13"/>
  <c r="R6" i="13" s="1"/>
  <c r="R5" i="13"/>
  <c r="I2" i="13"/>
  <c r="J2" i="13" s="1"/>
  <c r="M3" i="13"/>
  <c r="I4" i="13"/>
  <c r="J4" i="13" s="1"/>
  <c r="M6" i="13"/>
  <c r="G7" i="13"/>
  <c r="F9" i="13"/>
  <c r="F10" i="13" s="1"/>
  <c r="F11" i="13" s="1"/>
  <c r="L9" i="13"/>
  <c r="B10" i="13"/>
  <c r="I10" i="13"/>
  <c r="L10" i="13"/>
  <c r="L12" i="13" s="1"/>
  <c r="I11" i="13"/>
  <c r="J11" i="13" s="1"/>
  <c r="B13" i="13"/>
  <c r="D13" i="13"/>
  <c r="L19" i="13" s="1"/>
  <c r="L20" i="13" s="1"/>
  <c r="I13" i="13"/>
  <c r="B19" i="13"/>
  <c r="G19" i="13" s="1"/>
  <c r="E19" i="13"/>
  <c r="L23" i="13"/>
  <c r="B25" i="13"/>
  <c r="E25" i="13"/>
  <c r="G25" i="13" s="1"/>
  <c r="G26" i="13" s="1"/>
  <c r="B31" i="13"/>
  <c r="E31" i="13"/>
  <c r="G31" i="13" s="1"/>
  <c r="B36" i="13"/>
  <c r="E36" i="13"/>
  <c r="G36" i="13" s="1"/>
  <c r="G5" i="13"/>
  <c r="E13" i="13"/>
  <c r="R7" i="13" l="1"/>
  <c r="G37" i="13"/>
  <c r="J10" i="13"/>
  <c r="K27" i="13"/>
  <c r="J13" i="13"/>
  <c r="I16" i="13"/>
  <c r="J16" i="13" s="1"/>
  <c r="I15" i="13"/>
  <c r="J15" i="13" s="1"/>
  <c r="I14" i="13"/>
  <c r="J14" i="13" s="1"/>
  <c r="I12" i="13"/>
  <c r="J12" i="13" s="1"/>
  <c r="I9" i="13"/>
  <c r="J9" i="13" s="1"/>
  <c r="I8" i="13"/>
  <c r="J8" i="13" s="1"/>
  <c r="I7" i="13"/>
  <c r="J7" i="13" s="1"/>
  <c r="I6" i="13"/>
  <c r="J6" i="13" s="1"/>
  <c r="I5" i="13"/>
  <c r="J5" i="13" s="1"/>
  <c r="I3" i="13"/>
  <c r="J3" i="13" s="1"/>
  <c r="L24" i="13"/>
  <c r="L11" i="13"/>
  <c r="L27" i="13" s="1"/>
</calcChain>
</file>

<file path=xl/sharedStrings.xml><?xml version="1.0" encoding="utf-8"?>
<sst xmlns="http://schemas.openxmlformats.org/spreadsheetml/2006/main" count="7599" uniqueCount="918">
  <si>
    <t>Load</t>
  </si>
  <si>
    <t>Info</t>
  </si>
  <si>
    <t>Round</t>
  </si>
  <si>
    <t>Round QTY</t>
  </si>
  <si>
    <t>Net Wt.</t>
  </si>
  <si>
    <t>Gros Wt.</t>
  </si>
  <si>
    <t>Years</t>
  </si>
  <si>
    <t>Job Rating</t>
  </si>
  <si>
    <t>Jul</t>
  </si>
  <si>
    <t>Aug</t>
  </si>
  <si>
    <t>Sep</t>
  </si>
  <si>
    <t>Oct</t>
  </si>
  <si>
    <t>Nov</t>
  </si>
  <si>
    <t>Dec</t>
  </si>
  <si>
    <t xml:space="preserve">% </t>
  </si>
  <si>
    <t>FOB</t>
  </si>
  <si>
    <t>C&amp;F</t>
  </si>
  <si>
    <t>Metric</t>
  </si>
  <si>
    <t>US</t>
  </si>
  <si>
    <t>Weight / M ?</t>
  </si>
  <si>
    <t>cm</t>
  </si>
  <si>
    <t>inches</t>
  </si>
  <si>
    <t>Length (inches)  ?</t>
  </si>
  <si>
    <t>PRICE</t>
  </si>
  <si>
    <t>USD</t>
  </si>
  <si>
    <t>TL Cx</t>
  </si>
  <si>
    <t>Per pound price</t>
  </si>
  <si>
    <t>Freight ?</t>
  </si>
  <si>
    <t>Cntr cost</t>
  </si>
  <si>
    <t>Freight =</t>
  </si>
  <si>
    <t>Per unit freight cost</t>
  </si>
  <si>
    <t xml:space="preserve">Qty per 40' cntr = </t>
  </si>
  <si>
    <t>C&amp;F =</t>
  </si>
  <si>
    <t>Incl. freight</t>
  </si>
  <si>
    <t>Px</t>
  </si>
  <si>
    <t>each</t>
  </si>
  <si>
    <t>Qty</t>
  </si>
  <si>
    <t>pcs</t>
  </si>
  <si>
    <t># of plts ?</t>
  </si>
  <si>
    <t>Qty ?</t>
  </si>
  <si>
    <t>$ Amt</t>
  </si>
  <si>
    <t>Net</t>
  </si>
  <si>
    <t>TL's</t>
  </si>
  <si>
    <t>Gross</t>
  </si>
  <si>
    <t xml:space="preserve">Pieces / skid = </t>
  </si>
  <si>
    <t>Weight A</t>
  </si>
  <si>
    <t>Weight B</t>
  </si>
  <si>
    <t>per piece</t>
  </si>
  <si>
    <t>Lbs</t>
  </si>
  <si>
    <t>Wt/M ?</t>
  </si>
  <si>
    <t>per 1000</t>
  </si>
  <si>
    <t>Length ?</t>
  </si>
  <si>
    <t>enter pallet qty</t>
  </si>
  <si>
    <t>plts</t>
  </si>
  <si>
    <t xml:space="preserve">Net = </t>
  </si>
  <si>
    <t>(A+B)</t>
  </si>
  <si>
    <t>pcs per plt</t>
  </si>
  <si>
    <t>weight per plt</t>
  </si>
  <si>
    <t>Weight C</t>
  </si>
  <si>
    <t>Weight D</t>
  </si>
  <si>
    <t>(C+D)</t>
  </si>
  <si>
    <t xml:space="preserve">Total wt. </t>
  </si>
  <si>
    <t>Weight E</t>
  </si>
  <si>
    <t>Weight F</t>
  </si>
  <si>
    <t>(E+F)</t>
  </si>
  <si>
    <t>TOTAL</t>
  </si>
  <si>
    <t>Weight G</t>
  </si>
  <si>
    <t>Weight H</t>
  </si>
  <si>
    <t>(G+H)</t>
  </si>
  <si>
    <t>Conversions</t>
  </si>
  <si>
    <t>Order Information</t>
  </si>
  <si>
    <t>Weights</t>
  </si>
  <si>
    <t>Jan</t>
  </si>
  <si>
    <t>Feb</t>
  </si>
  <si>
    <t>Mar</t>
  </si>
  <si>
    <t>Apr</t>
  </si>
  <si>
    <t>May</t>
  </si>
  <si>
    <t>Jun</t>
  </si>
  <si>
    <t>Total</t>
  </si>
  <si>
    <t>Employee Name</t>
  </si>
  <si>
    <t>Department</t>
  </si>
  <si>
    <t>Status</t>
  </si>
  <si>
    <t>Hire Date</t>
  </si>
  <si>
    <t>Salary</t>
  </si>
  <si>
    <t>Contract</t>
  </si>
  <si>
    <t>Full Time</t>
  </si>
  <si>
    <t>Half-Time</t>
  </si>
  <si>
    <t>Hourly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</si>
  <si>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</si>
  <si>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</si>
  <si>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</si>
  <si>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</si>
  <si>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</si>
  <si>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</si>
  <si>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</si>
  <si>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</si>
  <si>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</si>
  <si>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</si>
  <si>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</si>
  <si>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</si>
  <si>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</si>
  <si>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</si>
  <si>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</si>
  <si>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</si>
  <si>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</si>
  <si>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</si>
  <si>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</si>
  <si>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</si>
  <si>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</si>
  <si>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</si>
  <si>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</si>
  <si>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</si>
  <si>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</si>
  <si>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</si>
  <si>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</si>
  <si>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</si>
  <si>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</si>
  <si>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</si>
  <si>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</si>
  <si>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</si>
  <si>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</si>
  <si>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</si>
  <si>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</si>
  <si>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</si>
  <si>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</si>
  <si>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</si>
  <si>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</si>
  <si>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</si>
  <si>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</si>
  <si>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</si>
  <si>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</si>
  <si>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</si>
  <si>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</si>
  <si>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</si>
  <si>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</si>
  <si>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</si>
  <si>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</si>
  <si>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</si>
  <si>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</si>
  <si>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</si>
  <si>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</si>
  <si>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</si>
  <si>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</si>
  <si>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</si>
  <si>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</si>
  <si>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</si>
  <si>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</si>
  <si>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</si>
  <si>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</si>
  <si>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</si>
  <si>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</si>
  <si>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</si>
  <si>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</si>
  <si>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</si>
  <si>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</si>
  <si>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</si>
  <si>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</si>
  <si>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</si>
  <si>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</si>
  <si>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</si>
  <si>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</si>
  <si>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</si>
  <si>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</si>
  <si>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</si>
  <si>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</si>
  <si>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</si>
  <si>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</si>
  <si>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</si>
  <si>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</si>
  <si>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</si>
  <si>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</si>
  <si>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</si>
  <si>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</si>
  <si>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</si>
  <si>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</si>
  <si>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</si>
  <si>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</si>
  <si>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</si>
  <si>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</si>
  <si>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</si>
  <si>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</si>
  <si>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</si>
  <si>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</si>
  <si>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</si>
  <si>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</si>
  <si>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</si>
  <si>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</si>
  <si>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</si>
  <si>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</si>
  <si>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</si>
  <si>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</si>
  <si>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</si>
  <si>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</si>
  <si>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</si>
  <si>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</si>
  <si>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</si>
  <si>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</si>
  <si>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</si>
  <si>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</si>
  <si>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</si>
  <si>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</si>
  <si>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</si>
  <si>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</si>
  <si>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</si>
  <si>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</si>
  <si>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</si>
  <si>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</si>
  <si>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</si>
  <si>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</si>
  <si>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</si>
  <si>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</si>
  <si>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</si>
  <si>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</si>
  <si>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</si>
  <si>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</si>
  <si>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</si>
  <si>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</si>
  <si>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Garrett, Christopher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</si>
  <si>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</si>
  <si>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</si>
  <si>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</si>
  <si>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</si>
  <si>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</si>
  <si>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</si>
  <si>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</si>
  <si>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</si>
  <si>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</si>
  <si>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</si>
  <si>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</si>
  <si>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</si>
  <si>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</si>
  <si>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</si>
  <si>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</si>
  <si>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</si>
  <si>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</si>
  <si>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</si>
  <si>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</si>
  <si>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</si>
  <si>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</si>
  <si>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</si>
  <si>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</si>
  <si>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</si>
  <si>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</si>
  <si>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</si>
  <si>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</si>
  <si>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</si>
  <si>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</si>
  <si>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</si>
  <si>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</si>
  <si>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</si>
  <si>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</si>
  <si>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</si>
  <si>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</si>
  <si>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</si>
  <si>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</si>
  <si>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</si>
  <si>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</si>
  <si>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</si>
  <si>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</si>
  <si>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</si>
  <si>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</si>
  <si>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</si>
  <si>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</si>
  <si>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</si>
  <si>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</si>
  <si>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</si>
  <si>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</si>
  <si>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</si>
  <si>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</si>
  <si>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</si>
  <si>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</si>
  <si>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</si>
  <si>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</si>
  <si>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</si>
  <si>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</si>
  <si>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</si>
  <si>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</si>
  <si>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</si>
  <si>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</si>
  <si>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</si>
  <si>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</si>
  <si>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</si>
  <si>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</si>
  <si>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</si>
  <si>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</si>
  <si>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</si>
  <si>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</si>
  <si>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</si>
  <si>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</si>
  <si>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</si>
  <si>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</si>
  <si>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</si>
  <si>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Montgomery, Christopher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</si>
  <si>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</si>
  <si>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</si>
  <si>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</si>
  <si>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</si>
  <si>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</si>
  <si>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</si>
  <si>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</si>
  <si>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</si>
  <si>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</si>
  <si>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</si>
  <si>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</si>
  <si>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</si>
  <si>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</si>
  <si>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</si>
  <si>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</si>
  <si>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</si>
  <si>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</si>
  <si>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</si>
  <si>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</si>
  <si>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</si>
  <si>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</si>
  <si>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</si>
  <si>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</si>
  <si>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</si>
  <si>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</si>
  <si>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</si>
  <si>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</si>
  <si>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</si>
  <si>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</si>
  <si>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</si>
  <si>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</si>
  <si>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</si>
  <si>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</si>
  <si>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</si>
  <si>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</si>
  <si>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</si>
  <si>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</si>
  <si>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</si>
  <si>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</si>
  <si>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</si>
  <si>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</si>
  <si>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</si>
  <si>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</si>
  <si>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</si>
  <si>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</si>
  <si>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</si>
  <si>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</si>
  <si>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</si>
  <si>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</si>
  <si>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</si>
  <si>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</si>
  <si>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</si>
  <si>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</si>
  <si>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</si>
  <si>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</si>
  <si>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</si>
  <si>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</si>
  <si>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</si>
  <si>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</si>
  <si>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</si>
  <si>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</si>
  <si>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</si>
  <si>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</si>
  <si>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Brewer, Khurrum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</si>
  <si>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</si>
  <si>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</si>
  <si>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</si>
  <si>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</si>
  <si>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</si>
  <si>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</si>
  <si>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</si>
  <si>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</si>
  <si>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</si>
  <si>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</si>
  <si>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</si>
  <si>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</si>
  <si>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</si>
  <si>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</si>
  <si>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</si>
  <si>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</si>
  <si>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</si>
  <si>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</si>
  <si>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</si>
  <si>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</si>
  <si>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</si>
  <si>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</si>
  <si>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</si>
  <si>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</si>
  <si>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</si>
  <si>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</si>
  <si>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</si>
  <si>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</si>
  <si>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</si>
  <si>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</si>
  <si>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Woodward, Timothy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</si>
  <si>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</si>
  <si>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</si>
  <si>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</si>
  <si>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</si>
  <si>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</si>
  <si>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</si>
  <si>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</si>
  <si>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</si>
  <si>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</si>
  <si>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</si>
  <si>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</si>
  <si>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</si>
  <si>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</si>
  <si>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</si>
  <si>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</si>
  <si>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</si>
  <si>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</si>
  <si>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</si>
  <si>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</si>
  <si>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</si>
  <si>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</si>
  <si>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</si>
  <si>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</si>
  <si>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</si>
  <si>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</si>
  <si>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</si>
  <si>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</si>
  <si>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</si>
  <si>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</si>
  <si>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</si>
  <si>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</si>
  <si>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</si>
  <si>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</si>
  <si>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</si>
  <si>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</si>
  <si>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Moreno, Christopher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</si>
  <si>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</si>
  <si>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</si>
  <si>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</si>
  <si>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</si>
  <si>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</si>
  <si>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</si>
  <si>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</si>
  <si>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</si>
  <si>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</si>
  <si>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</si>
  <si>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</si>
  <si>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</si>
  <si>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</si>
  <si>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</si>
  <si>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</si>
  <si>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</si>
  <si>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</si>
  <si>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</si>
  <si>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</si>
  <si>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</si>
  <si>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</si>
  <si>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</si>
  <si>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</si>
  <si>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</si>
  <si>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</si>
  <si>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</si>
  <si>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</si>
  <si>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</si>
  <si>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</si>
  <si>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</si>
  <si>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</si>
  <si>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</si>
  <si>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</si>
  <si>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</si>
  <si>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</si>
  <si>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</si>
  <si>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</si>
  <si>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</si>
  <si>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</si>
  <si>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</si>
  <si>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</si>
  <si>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</si>
  <si>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</si>
  <si>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</si>
  <si>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Schroeder, Bennet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</si>
  <si>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</si>
  <si>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</si>
  <si>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</si>
  <si>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</si>
  <si>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</si>
  <si>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</si>
  <si>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</si>
  <si>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</si>
  <si>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</si>
  <si>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</si>
  <si>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</si>
  <si>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</si>
  <si>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</si>
  <si>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</si>
  <si>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</si>
  <si>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</si>
  <si>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</si>
  <si>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</si>
  <si>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Stephenson, Matthew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</si>
  <si>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</si>
  <si>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</si>
  <si>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</si>
  <si>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</si>
  <si>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</si>
  <si>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</si>
  <si>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</si>
  <si>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</si>
  <si>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</si>
  <si>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McKinney, Christofer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</si>
  <si>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</si>
  <si>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</si>
  <si>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</si>
  <si>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</si>
  <si>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</si>
  <si>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</si>
  <si>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</si>
  <si>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</si>
  <si>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</si>
  <si>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</si>
  <si>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</si>
  <si>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</si>
  <si>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Holloway, Christopher</t>
  </si>
  <si>
    <t>Maldonado, Robert</t>
  </si>
  <si>
    <t>Guerrero, Laura</t>
  </si>
  <si>
    <t>McClain, Steven</t>
  </si>
  <si>
    <t>Walls, Brian</t>
  </si>
  <si>
    <t>Garrison, Christopher</t>
  </si>
  <si>
    <t>Smith, Koleen</t>
  </si>
  <si>
    <t>Cummings, Jose</t>
  </si>
  <si>
    <t>Lara, Mark</t>
  </si>
  <si>
    <t>Carroll, Lesa</t>
  </si>
  <si>
    <t>Wade, Kevin</t>
  </si>
  <si>
    <t>Gutierrez, Regina</t>
  </si>
  <si>
    <t>Richardson, Deborah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</si>
  <si>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</si>
  <si>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</si>
  <si>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</si>
  <si>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</si>
  <si>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</si>
  <si>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</si>
  <si>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</si>
  <si>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</si>
  <si>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</si>
  <si>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</si>
  <si>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</si>
  <si>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</si>
  <si>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</si>
  <si>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</si>
  <si>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</si>
  <si>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</si>
  <si>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</si>
  <si>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</si>
  <si>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</si>
  <si>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</si>
  <si>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</si>
  <si>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</si>
  <si>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</si>
  <si>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</si>
  <si>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</si>
  <si>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</si>
  <si>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</si>
  <si>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</si>
  <si>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</si>
  <si>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</si>
  <si>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</si>
  <si>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</si>
  <si>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</si>
  <si>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</si>
  <si>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</si>
  <si>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</si>
  <si>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</si>
  <si>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</si>
  <si>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</si>
  <si>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</si>
  <si>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</si>
  <si>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</si>
  <si>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</si>
  <si>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</si>
  <si>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</si>
  <si>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</si>
  <si>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</si>
  <si>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</si>
  <si>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</si>
  <si>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</si>
  <si>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</si>
  <si>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</si>
  <si>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</si>
  <si>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</si>
  <si>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</si>
  <si>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</si>
  <si>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</si>
  <si>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</si>
  <si>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</si>
  <si>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</si>
  <si>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</si>
  <si>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</si>
  <si>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</si>
  <si>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</si>
  <si>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</si>
  <si>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</si>
  <si>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</si>
  <si>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</si>
  <si>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</si>
  <si>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</si>
  <si>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</si>
  <si>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</si>
  <si>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</si>
  <si>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</si>
  <si>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</si>
  <si>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</si>
  <si>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</si>
  <si>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</si>
  <si>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</si>
  <si>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</si>
  <si>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</si>
  <si>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</si>
  <si>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</si>
  <si>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</si>
  <si>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</si>
  <si>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</si>
  <si>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</si>
  <si>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</si>
  <si>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</si>
  <si>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</si>
  <si>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</si>
  <si>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</si>
  <si>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</si>
  <si>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</si>
  <si>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</si>
  <si>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</si>
  <si>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</si>
  <si>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</si>
  <si>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</si>
  <si>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</si>
  <si>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</si>
  <si>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</si>
  <si>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</si>
  <si>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</si>
  <si>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</si>
  <si>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</si>
  <si>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</si>
  <si>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</si>
  <si>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</si>
  <si>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</si>
  <si>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</si>
  <si>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</si>
  <si>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</si>
  <si>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</si>
  <si>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</si>
  <si>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</si>
  <si>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</si>
  <si>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</si>
  <si>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</si>
  <si>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</si>
  <si>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</si>
  <si>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</si>
  <si>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</si>
  <si>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</si>
  <si>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</si>
  <si>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</si>
  <si>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</si>
  <si>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</si>
  <si>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</si>
  <si>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</si>
  <si>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</si>
  <si>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</si>
  <si>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</si>
  <si>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</si>
  <si>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</si>
  <si>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</si>
  <si>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</si>
  <si>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</si>
  <si>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</si>
  <si>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</si>
  <si>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</si>
  <si>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</si>
  <si>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</si>
  <si>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</si>
  <si>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</si>
  <si>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</si>
  <si>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</si>
  <si>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</si>
  <si>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</si>
  <si>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</si>
  <si>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</si>
  <si>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</si>
  <si>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</si>
  <si>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</si>
  <si>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</si>
  <si>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</si>
  <si>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</si>
  <si>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</si>
  <si>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</si>
  <si>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</si>
  <si>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</si>
  <si>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</si>
  <si>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</si>
  <si>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</si>
  <si>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</si>
  <si>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</si>
  <si>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</si>
  <si>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</si>
  <si>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</si>
  <si>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</si>
  <si>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</si>
  <si>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</si>
  <si>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</si>
  <si>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</si>
  <si>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</si>
  <si>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</si>
  <si>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</si>
  <si>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</si>
  <si>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</si>
  <si>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</si>
  <si>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</si>
  <si>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</si>
  <si>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</si>
  <si>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</si>
  <si>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</si>
  <si>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</si>
  <si>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</si>
  <si>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</si>
  <si>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</si>
  <si>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</si>
  <si>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</si>
  <si>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</si>
  <si>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</si>
  <si>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</si>
  <si>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</si>
  <si>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</si>
  <si>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</si>
  <si>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</si>
  <si>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</si>
  <si>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</si>
  <si>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</si>
  <si>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</si>
  <si>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</si>
  <si>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</si>
  <si>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</si>
  <si>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</si>
  <si>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</si>
  <si>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</si>
  <si>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</si>
  <si>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</si>
  <si>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</si>
  <si>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</si>
  <si>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</si>
  <si>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</si>
  <si>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</si>
  <si>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</si>
  <si>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</si>
  <si>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</si>
  <si>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</si>
  <si>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</si>
  <si>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</si>
  <si>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</si>
  <si>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</si>
  <si>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</si>
  <si>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</si>
  <si>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</si>
  <si>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</si>
  <si>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</si>
  <si>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</si>
  <si>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</si>
  <si>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</si>
  <si>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</si>
  <si>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</si>
  <si>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</si>
  <si>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</si>
  <si>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</si>
  <si>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</si>
  <si>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</si>
  <si>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</si>
  <si>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</si>
  <si>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</si>
  <si>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</si>
  <si>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</si>
  <si>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</si>
  <si>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</si>
  <si>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</si>
  <si>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</si>
  <si>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</si>
  <si>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</si>
  <si>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</si>
  <si>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</si>
  <si>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</si>
  <si>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</si>
  <si>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</si>
  <si>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</si>
  <si>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</si>
  <si>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</si>
  <si>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</si>
  <si>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</si>
  <si>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</si>
  <si>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</si>
  <si>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</si>
  <si>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</si>
  <si>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</si>
  <si>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</si>
  <si>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</si>
  <si>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</si>
  <si>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</si>
  <si>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</si>
  <si>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</si>
  <si>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</si>
  <si>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Williamson, Sumedha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</si>
  <si>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</si>
  <si>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</si>
  <si>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</si>
  <si>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</si>
  <si>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</si>
  <si>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</si>
  <si>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</si>
  <si>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</si>
  <si>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</si>
  <si>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</si>
  <si>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</si>
  <si>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Admin Training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</si>
  <si>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</si>
  <si>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</si>
  <si>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</si>
  <si>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</si>
  <si>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</si>
  <si>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</si>
  <si>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</si>
  <si>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</si>
  <si>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</si>
  <si>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</si>
  <si>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</si>
  <si>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</si>
  <si>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</si>
  <si>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</si>
  <si>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</si>
  <si>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</si>
  <si>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</si>
  <si>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</si>
  <si>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</si>
  <si>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</si>
  <si>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</si>
  <si>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</si>
  <si>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</si>
  <si>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</si>
  <si>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</si>
  <si>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</si>
  <si>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</si>
  <si>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</si>
  <si>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</si>
  <si>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</si>
  <si>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</si>
  <si>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</si>
  <si>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</si>
  <si>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</si>
  <si>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</si>
  <si>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</si>
  <si>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</si>
  <si>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</si>
  <si>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</si>
  <si>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</si>
  <si>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</si>
  <si>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Mixed/combination loads</t>
  </si>
  <si>
    <t>Gentry, John</t>
  </si>
  <si>
    <t>DiskDrives</t>
  </si>
  <si>
    <t>StorageSlots</t>
  </si>
  <si>
    <t>Environmental Health/Safety</t>
  </si>
  <si>
    <t>Engineering/Operations</t>
  </si>
  <si>
    <t>Research/Development</t>
  </si>
  <si>
    <t>CA</t>
  </si>
  <si>
    <t>TX</t>
  </si>
  <si>
    <t>NY</t>
  </si>
  <si>
    <t>FL</t>
  </si>
  <si>
    <t>IL</t>
  </si>
  <si>
    <t>New Salary</t>
  </si>
  <si>
    <t xml:space="preserve">  ~
  `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</si>
  <si>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</si>
  <si>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</si>
  <si>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</si>
  <si>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</si>
  <si>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</si>
  <si>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</si>
  <si>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</si>
  <si>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</si>
  <si>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</si>
  <si>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</si>
  <si>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</si>
  <si>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net</t>
  </si>
  <si>
    <t>PA</t>
  </si>
  <si>
    <t>OH</t>
  </si>
  <si>
    <t>ABC Corporation - Sales by Product Type</t>
  </si>
  <si>
    <t>Disk
Drives</t>
  </si>
  <si>
    <t>Servers</t>
  </si>
  <si>
    <t>Printers</t>
  </si>
  <si>
    <t>% of
Total</t>
  </si>
  <si>
    <t>Retail</t>
  </si>
  <si>
    <t>Wholesale</t>
  </si>
  <si>
    <t>Internet</t>
  </si>
  <si>
    <t>% of Total</t>
  </si>
  <si>
    <t>Summary</t>
  </si>
  <si>
    <t>Order Date</t>
  </si>
  <si>
    <t>Shipping Date</t>
  </si>
  <si>
    <t>Days Elapsed</t>
  </si>
  <si>
    <t>Ctrl+`</t>
  </si>
  <si>
    <t>Flash
Drives</t>
  </si>
  <si>
    <t>DVD
Drives</t>
  </si>
  <si>
    <t>Totals</t>
  </si>
  <si>
    <t>Salaries</t>
  </si>
  <si>
    <t>Averages</t>
  </si>
  <si>
    <t>Performance</t>
  </si>
  <si>
    <t>Current Salary</t>
  </si>
  <si>
    <t>Bonus</t>
  </si>
  <si>
    <t>Adjusted Salary</t>
  </si>
  <si>
    <t>Projections - 2011</t>
  </si>
  <si>
    <t>Actual-2010</t>
  </si>
  <si>
    <t>Ctrl+~</t>
  </si>
  <si>
    <t>Employee</t>
  </si>
  <si>
    <t>HUFF, ERIK</t>
  </si>
  <si>
    <t>BUTLER, ROY</t>
  </si>
  <si>
    <t>BARTLETT, JULIA</t>
  </si>
  <si>
    <t>CLINE, REBECCA</t>
  </si>
  <si>
    <t>GREGORY, JON</t>
  </si>
  <si>
    <t>BLAKE, THOMAS</t>
  </si>
  <si>
    <t>BARRETT, JOHN</t>
  </si>
  <si>
    <t>FIGUEROA, LEONARD</t>
  </si>
  <si>
    <t>PITTMAN, BAXTER</t>
  </si>
  <si>
    <t>MCCORMICK, SEAN</t>
  </si>
  <si>
    <t>Arizona</t>
  </si>
  <si>
    <t>Nevada</t>
  </si>
  <si>
    <t>Oregon</t>
  </si>
  <si>
    <t>California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</si>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</sst>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_(&quot;$&quot;* #,##0_);_(&quot;$&quot;* \(#,##0\);_(&quot;$&quot;* &quot;-&quot;??_);_(@_)"/>
    <numFmt numFmtId="169" formatCode="_(* #,##0.000_);_(* \(#,##0.000\);_(* &quot;-&quot;??_);_(@_)"/>
    <numFmt numFmtId="170" formatCode="_(&quot;$&quot;* #,##0.000_);_(&quot;$&quot;* \(#,##0.000\);_(&quot;$&quot;* &quot;-&quot;??_);_(@_)"/>
    <numFmt numFmtId="171" formatCode="0.000"/>
    <numFmt numFmtId="172" formatCode="_(&quot;$&quot;* #,##0.0000_);_(&quot;$&quot;* \(#,##0.0000\);_(&quot;$&quot;* &quot;-&quot;??_);_(@_)"/>
    <numFmt numFmtId="173" formatCode="0.00%;\(0.00%\)"/>
    <numFmt numFmtId="174" formatCode="&quot;$&quot;#,##0"/>
    <numFmt numFmtId="175" formatCode="#,##0.0_);[Red]\(#,##0.0\)"/>
    <numFmt numFmtId="176" formatCode="[$-409]mmmm\ d\,\ yy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color indexed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3" tint="0.39997558519241921"/>
      <name val="Calibri"/>
      <family val="2"/>
    </font>
    <font>
      <sz val="10"/>
      <name val="MS Sans Serif"/>
      <family val="2"/>
    </font>
    <font>
      <b/>
      <sz val="10"/>
      <color theme="9" tint="-0.499984740745262"/>
      <name val="Calibri"/>
      <family val="2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2" borderId="1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1" fillId="0" borderId="0"/>
    <xf numFmtId="40" fontId="11" fillId="0" borderId="0" applyFont="0" applyFill="0" applyBorder="0" applyAlignment="0" applyProtection="0"/>
  </cellStyleXfs>
  <cellXfs count="150">
    <xf numFmtId="0" fontId="0" fillId="0" borderId="0" xfId="0"/>
    <xf numFmtId="0" fontId="4" fillId="4" borderId="2" xfId="0" applyFont="1" applyFill="1" applyBorder="1" applyAlignment="1" applyProtection="1">
      <alignment horizontal="left" vertical="top"/>
    </xf>
    <xf numFmtId="0" fontId="4" fillId="4" borderId="2" xfId="0" applyFont="1" applyFill="1" applyBorder="1" applyAlignment="1" applyProtection="1">
      <alignment horizontal="center" vertical="top"/>
    </xf>
    <xf numFmtId="0" fontId="4" fillId="4" borderId="2" xfId="0" applyFont="1" applyFill="1" applyBorder="1" applyAlignment="1" applyProtection="1">
      <alignment vertical="top"/>
    </xf>
    <xf numFmtId="0" fontId="4" fillId="4" borderId="2" xfId="0" applyFont="1" applyFill="1" applyBorder="1" applyAlignment="1" applyProtection="1">
      <alignment horizontal="right" vertical="top"/>
    </xf>
    <xf numFmtId="166" fontId="4" fillId="4" borderId="2" xfId="1" applyNumberFormat="1" applyFont="1" applyFill="1" applyBorder="1" applyAlignment="1" applyProtection="1">
      <alignment horizontal="right" vertical="top"/>
    </xf>
    <xf numFmtId="173" fontId="4" fillId="0" borderId="0" xfId="5" applyNumberFormat="1" applyFont="1" applyFill="1" applyBorder="1" applyAlignment="1" applyProtection="1">
      <alignment vertical="top" wrapText="1"/>
    </xf>
    <xf numFmtId="0" fontId="5" fillId="0" borderId="0" xfId="0" applyFont="1" applyProtection="1"/>
    <xf numFmtId="0" fontId="6" fillId="0" borderId="0" xfId="0" applyFont="1" applyAlignment="1" applyProtection="1"/>
    <xf numFmtId="0" fontId="5" fillId="0" borderId="0" xfId="0" applyFont="1" applyAlignment="1" applyProtection="1">
      <alignment horizontal="right"/>
    </xf>
    <xf numFmtId="166" fontId="5" fillId="0" borderId="0" xfId="1" applyNumberFormat="1" applyFont="1" applyFill="1" applyProtection="1"/>
    <xf numFmtId="166" fontId="5" fillId="0" borderId="0" xfId="1" applyNumberFormat="1" applyFont="1" applyProtection="1"/>
    <xf numFmtId="0" fontId="5" fillId="0" borderId="0" xfId="0" applyFont="1" applyAlignment="1" applyProtection="1">
      <alignment horizontal="center"/>
    </xf>
    <xf numFmtId="0" fontId="5" fillId="0" borderId="0" xfId="0" applyNumberFormat="1" applyFont="1" applyProtection="1"/>
    <xf numFmtId="0" fontId="5" fillId="0" borderId="0" xfId="0" applyFont="1" applyFill="1" applyProtection="1"/>
    <xf numFmtId="166" fontId="5" fillId="0" borderId="0" xfId="1" applyNumberFormat="1" applyFont="1" applyAlignment="1" applyProtection="1"/>
    <xf numFmtId="0" fontId="5" fillId="0" borderId="0" xfId="5" applyNumberFormat="1" applyFont="1" applyProtection="1"/>
    <xf numFmtId="0" fontId="5" fillId="0" borderId="0" xfId="1" applyNumberFormat="1" applyFont="1" applyProtection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68" fontId="5" fillId="0" borderId="0" xfId="2" applyNumberFormat="1" applyFont="1" applyFill="1" applyBorder="1"/>
    <xf numFmtId="172" fontId="5" fillId="0" borderId="0" xfId="0" applyNumberFormat="1" applyFont="1" applyFill="1" applyBorder="1" applyAlignment="1">
      <alignment horizontal="center"/>
    </xf>
    <xf numFmtId="168" fontId="5" fillId="0" borderId="0" xfId="0" applyNumberFormat="1" applyFont="1" applyFill="1" applyBorder="1"/>
    <xf numFmtId="172" fontId="5" fillId="0" borderId="0" xfId="2" applyNumberFormat="1" applyFont="1" applyFill="1" applyBorder="1"/>
    <xf numFmtId="170" fontId="5" fillId="0" borderId="0" xfId="2" applyNumberFormat="1" applyFont="1" applyFill="1" applyBorder="1"/>
    <xf numFmtId="2" fontId="5" fillId="0" borderId="4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70" fontId="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168" fontId="5" fillId="0" borderId="0" xfId="2" applyNumberFormat="1" applyFont="1" applyFill="1" applyBorder="1" applyAlignment="1">
      <alignment horizontal="center"/>
    </xf>
    <xf numFmtId="168" fontId="5" fillId="0" borderId="0" xfId="2" applyNumberFormat="1" applyFont="1" applyFill="1" applyBorder="1" applyAlignment="1">
      <alignment horizontal="right"/>
    </xf>
    <xf numFmtId="170" fontId="5" fillId="0" borderId="0" xfId="0" applyNumberFormat="1" applyFont="1" applyFill="1" applyBorder="1"/>
    <xf numFmtId="171" fontId="5" fillId="0" borderId="0" xfId="0" applyNumberFormat="1" applyFont="1" applyFill="1" applyBorder="1" applyAlignment="1">
      <alignment horizontal="left"/>
    </xf>
    <xf numFmtId="166" fontId="5" fillId="0" borderId="0" xfId="1" applyNumberFormat="1" applyFont="1" applyFill="1" applyBorder="1" applyAlignment="1">
      <alignment horizontal="center"/>
    </xf>
    <xf numFmtId="171" fontId="5" fillId="0" borderId="0" xfId="0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right"/>
    </xf>
    <xf numFmtId="43" fontId="5" fillId="0" borderId="0" xfId="0" applyNumberFormat="1" applyFont="1" applyFill="1" applyBorder="1" applyAlignment="1">
      <alignment horizontal="right"/>
    </xf>
    <xf numFmtId="43" fontId="5" fillId="0" borderId="0" xfId="1" applyNumberFormat="1" applyFont="1" applyFill="1" applyBorder="1" applyAlignment="1">
      <alignment horizontal="center"/>
    </xf>
    <xf numFmtId="43" fontId="5" fillId="0" borderId="0" xfId="0" applyNumberFormat="1" applyFont="1" applyFill="1" applyBorder="1"/>
    <xf numFmtId="166" fontId="5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166" fontId="5" fillId="0" borderId="0" xfId="1" applyNumberFormat="1" applyFont="1" applyFill="1" applyBorder="1" applyAlignment="1">
      <alignment horizontal="left"/>
    </xf>
    <xf numFmtId="166" fontId="5" fillId="0" borderId="0" xfId="1" applyNumberFormat="1" applyFont="1" applyFill="1" applyBorder="1"/>
    <xf numFmtId="0" fontId="4" fillId="0" borderId="0" xfId="0" applyFont="1" applyFill="1" applyBorder="1"/>
    <xf numFmtId="172" fontId="5" fillId="0" borderId="0" xfId="0" applyNumberFormat="1" applyFont="1" applyFill="1" applyBorder="1"/>
    <xf numFmtId="0" fontId="5" fillId="0" borderId="5" xfId="0" applyFont="1" applyFill="1" applyBorder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169" fontId="5" fillId="0" borderId="0" xfId="1" applyNumberFormat="1" applyFont="1" applyFill="1" applyBorder="1" applyAlignment="1">
      <alignment horizontal="righ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left"/>
    </xf>
    <xf numFmtId="166" fontId="5" fillId="0" borderId="0" xfId="0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166" fontId="5" fillId="0" borderId="3" xfId="0" applyNumberFormat="1" applyFont="1" applyFill="1" applyBorder="1" applyAlignment="1">
      <alignment horizontal="right"/>
    </xf>
    <xf numFmtId="0" fontId="5" fillId="0" borderId="11" xfId="0" applyFont="1" applyFill="1" applyBorder="1"/>
    <xf numFmtId="166" fontId="4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66" fontId="4" fillId="0" borderId="12" xfId="0" applyNumberFormat="1" applyFont="1" applyFill="1" applyBorder="1"/>
    <xf numFmtId="0" fontId="5" fillId="0" borderId="0" xfId="0" applyFont="1" applyAlignment="1"/>
    <xf numFmtId="0" fontId="4" fillId="0" borderId="0" xfId="0" applyFont="1" applyFill="1" applyBorder="1" applyAlignment="1"/>
    <xf numFmtId="174" fontId="5" fillId="0" borderId="0" xfId="0" applyNumberFormat="1" applyFont="1" applyBorder="1" applyAlignment="1"/>
    <xf numFmtId="0" fontId="4" fillId="0" borderId="0" xfId="0" applyFont="1" applyFill="1" applyBorder="1" applyAlignment="1">
      <alignment vertical="center"/>
    </xf>
    <xf numFmtId="174" fontId="5" fillId="0" borderId="0" xfId="0" applyNumberFormat="1" applyFont="1" applyBorder="1" applyAlignment="1">
      <alignment vertical="center"/>
    </xf>
    <xf numFmtId="0" fontId="4" fillId="5" borderId="1" xfId="0" applyFont="1" applyFill="1" applyBorder="1" applyAlignment="1"/>
    <xf numFmtId="174" fontId="5" fillId="0" borderId="0" xfId="0" applyNumberFormat="1" applyFont="1" applyFill="1" applyBorder="1" applyAlignment="1"/>
    <xf numFmtId="3" fontId="5" fillId="0" borderId="0" xfId="0" applyNumberFormat="1" applyFont="1" applyFill="1" applyBorder="1" applyAlignment="1"/>
    <xf numFmtId="6" fontId="4" fillId="0" borderId="0" xfId="0" applyNumberFormat="1" applyFont="1" applyFill="1" applyBorder="1" applyAlignment="1"/>
    <xf numFmtId="0" fontId="5" fillId="0" borderId="0" xfId="0" applyFont="1" applyFill="1" applyBorder="1" applyAlignment="1"/>
    <xf numFmtId="6" fontId="5" fillId="0" borderId="0" xfId="0" applyNumberFormat="1" applyFont="1" applyFill="1" applyBorder="1" applyAlignment="1"/>
    <xf numFmtId="174" fontId="4" fillId="0" borderId="0" xfId="0" applyNumberFormat="1" applyFont="1" applyFill="1" applyBorder="1" applyAlignment="1"/>
    <xf numFmtId="165" fontId="5" fillId="0" borderId="0" xfId="1" applyNumberFormat="1" applyFont="1" applyProtection="1"/>
    <xf numFmtId="0" fontId="5" fillId="0" borderId="0" xfId="0" applyFont="1" applyFill="1" applyBorder="1" applyAlignment="1">
      <alignment wrapText="1"/>
    </xf>
    <xf numFmtId="15" fontId="4" fillId="4" borderId="2" xfId="0" applyNumberFormat="1" applyFont="1" applyFill="1" applyBorder="1" applyAlignment="1" applyProtection="1">
      <alignment horizontal="right" vertical="top"/>
    </xf>
    <xf numFmtId="15" fontId="5" fillId="0" borderId="0" xfId="0" applyNumberFormat="1" applyFont="1" applyProtection="1"/>
    <xf numFmtId="15" fontId="5" fillId="0" borderId="0" xfId="1" applyNumberFormat="1" applyFont="1" applyProtection="1"/>
    <xf numFmtId="15" fontId="5" fillId="0" borderId="0" xfId="0" applyNumberFormat="1" applyFont="1" applyBorder="1" applyProtection="1"/>
    <xf numFmtId="15" fontId="5" fillId="0" borderId="0" xfId="1" applyNumberFormat="1" applyFont="1" applyBorder="1" applyProtection="1"/>
    <xf numFmtId="0" fontId="5" fillId="0" borderId="0" xfId="0" applyNumberFormat="1" applyFont="1" applyBorder="1" applyProtection="1"/>
    <xf numFmtId="0" fontId="5" fillId="0" borderId="0" xfId="1" applyNumberFormat="1" applyFont="1" applyBorder="1" applyProtection="1"/>
    <xf numFmtId="0" fontId="5" fillId="0" borderId="0" xfId="5" applyNumberFormat="1" applyFont="1" applyBorder="1" applyProtection="1"/>
    <xf numFmtId="166" fontId="5" fillId="0" borderId="0" xfId="1" applyNumberFormat="1" applyFont="1" applyFill="1" applyBorder="1" applyProtection="1"/>
    <xf numFmtId="166" fontId="5" fillId="0" borderId="0" xfId="1" applyNumberFormat="1" applyFont="1" applyFill="1" applyAlignment="1" applyProtection="1"/>
    <xf numFmtId="10" fontId="5" fillId="0" borderId="0" xfId="0" applyNumberFormat="1" applyFont="1" applyProtection="1"/>
    <xf numFmtId="0" fontId="4" fillId="0" borderId="2" xfId="0" applyFont="1" applyFill="1" applyBorder="1" applyAlignment="1" applyProtection="1">
      <alignment horizontal="center" vertical="top"/>
    </xf>
    <xf numFmtId="166" fontId="4" fillId="4" borderId="2" xfId="1" applyNumberFormat="1" applyFont="1" applyFill="1" applyBorder="1" applyAlignment="1" applyProtection="1">
      <alignment horizontal="center" vertical="top"/>
    </xf>
    <xf numFmtId="0" fontId="10" fillId="0" borderId="0" xfId="0" applyFont="1" applyAlignment="1" applyProtection="1"/>
    <xf numFmtId="0" fontId="10" fillId="0" borderId="0" xfId="0" applyFont="1" applyProtection="1"/>
    <xf numFmtId="10" fontId="4" fillId="4" borderId="2" xfId="5" applyNumberFormat="1" applyFont="1" applyFill="1" applyBorder="1" applyAlignment="1" applyProtection="1">
      <alignment horizontal="right" vertical="top"/>
    </xf>
    <xf numFmtId="3" fontId="5" fillId="0" borderId="0" xfId="1" applyNumberFormat="1" applyFont="1" applyProtection="1"/>
    <xf numFmtId="3" fontId="5" fillId="0" borderId="0" xfId="0" applyNumberFormat="1" applyFont="1" applyProtection="1"/>
    <xf numFmtId="0" fontId="7" fillId="0" borderId="0" xfId="7" applyFont="1"/>
    <xf numFmtId="22" fontId="7" fillId="0" borderId="0" xfId="7" applyNumberFormat="1" applyFont="1"/>
    <xf numFmtId="0" fontId="8" fillId="0" borderId="0" xfId="7" applyFont="1" applyFill="1" applyAlignment="1"/>
    <xf numFmtId="14" fontId="7" fillId="0" borderId="0" xfId="7" applyNumberFormat="1" applyFont="1"/>
    <xf numFmtId="164" fontId="7" fillId="0" borderId="0" xfId="7" applyNumberFormat="1" applyFont="1" applyFill="1"/>
    <xf numFmtId="15" fontId="7" fillId="0" borderId="0" xfId="7" applyNumberFormat="1" applyFont="1"/>
    <xf numFmtId="0" fontId="7" fillId="0" borderId="0" xfId="7" applyFont="1" applyFill="1" applyAlignment="1"/>
    <xf numFmtId="0" fontId="8" fillId="0" borderId="0" xfId="7" applyFont="1" applyAlignment="1">
      <alignment horizontal="center" wrapText="1"/>
    </xf>
    <xf numFmtId="0" fontId="8" fillId="0" borderId="0" xfId="7" applyFont="1" applyAlignment="1">
      <alignment horizontal="center"/>
    </xf>
    <xf numFmtId="38" fontId="7" fillId="0" borderId="0" xfId="8" applyNumberFormat="1" applyFont="1" applyFill="1"/>
    <xf numFmtId="167" fontId="7" fillId="0" borderId="0" xfId="5" applyNumberFormat="1" applyFont="1" applyFill="1"/>
    <xf numFmtId="0" fontId="7" fillId="0" borderId="0" xfId="7" applyFont="1" applyFill="1"/>
    <xf numFmtId="0" fontId="8" fillId="0" borderId="0" xfId="7" applyFont="1" applyFill="1" applyAlignment="1">
      <alignment horizontal="left"/>
    </xf>
    <xf numFmtId="0" fontId="7" fillId="0" borderId="0" xfId="7" applyFont="1" applyAlignment="1"/>
    <xf numFmtId="175" fontId="7" fillId="0" borderId="0" xfId="8" applyNumberFormat="1" applyFont="1" applyFill="1"/>
    <xf numFmtId="9" fontId="7" fillId="0" borderId="0" xfId="5" applyFont="1" applyFill="1"/>
    <xf numFmtId="0" fontId="7" fillId="0" borderId="0" xfId="7" applyFont="1" applyAlignment="1">
      <alignment horizontal="left"/>
    </xf>
    <xf numFmtId="38" fontId="7" fillId="0" borderId="0" xfId="7" applyNumberFormat="1" applyFont="1"/>
    <xf numFmtId="38" fontId="7" fillId="0" borderId="0" xfId="8" applyNumberFormat="1" applyFont="1"/>
    <xf numFmtId="167" fontId="7" fillId="0" borderId="0" xfId="5" applyNumberFormat="1" applyFont="1"/>
    <xf numFmtId="0" fontId="8" fillId="0" borderId="0" xfId="7" applyFont="1" applyAlignment="1"/>
    <xf numFmtId="175" fontId="7" fillId="0" borderId="0" xfId="8" applyNumberFormat="1" applyFont="1"/>
    <xf numFmtId="0" fontId="7" fillId="0" borderId="0" xfId="7" applyFont="1" applyFill="1" applyAlignment="1">
      <alignment horizontal="left"/>
    </xf>
    <xf numFmtId="0" fontId="7" fillId="0" borderId="0" xfId="7" applyFont="1" applyAlignment="1">
      <alignment wrapText="1"/>
    </xf>
    <xf numFmtId="166" fontId="5" fillId="0" borderId="0" xfId="0" applyNumberFormat="1" applyFont="1" applyProtection="1"/>
    <xf numFmtId="167" fontId="5" fillId="0" borderId="0" xfId="0" applyNumberFormat="1" applyFont="1" applyProtection="1"/>
    <xf numFmtId="176" fontId="5" fillId="0" borderId="0" xfId="0" applyNumberFormat="1" applyFont="1" applyProtection="1"/>
    <xf numFmtId="0" fontId="12" fillId="0" borderId="0" xfId="0" applyFont="1" applyAlignment="1" applyProtection="1"/>
    <xf numFmtId="0" fontId="12" fillId="0" borderId="0" xfId="0" applyFont="1" applyAlignment="1" applyProtection="1">
      <alignment horizontal="right"/>
    </xf>
    <xf numFmtId="0" fontId="13" fillId="0" borderId="0" xfId="0" applyFont="1" applyFill="1" applyBorder="1" applyAlignment="1">
      <alignment horizontal="center"/>
    </xf>
    <xf numFmtId="43" fontId="5" fillId="6" borderId="1" xfId="1" applyFont="1" applyFill="1" applyBorder="1"/>
    <xf numFmtId="0" fontId="5" fillId="0" borderId="0" xfId="0" applyFont="1" applyFill="1" applyAlignment="1"/>
    <xf numFmtId="174" fontId="5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Protection="1"/>
    <xf numFmtId="0" fontId="4" fillId="0" borderId="0" xfId="5" applyNumberFormat="1" applyFont="1" applyProtection="1"/>
    <xf numFmtId="9" fontId="5" fillId="0" borderId="0" xfId="5" applyFont="1" applyProtection="1"/>
    <xf numFmtId="0" fontId="5" fillId="0" borderId="0" xfId="0" applyFont="1" applyAlignment="1" applyProtection="1">
      <alignment horizontal="left"/>
    </xf>
    <xf numFmtId="9" fontId="5" fillId="0" borderId="0" xfId="0" applyNumberFormat="1" applyFont="1" applyProtection="1"/>
    <xf numFmtId="43" fontId="5" fillId="0" borderId="0" xfId="1" applyNumberFormat="1" applyFont="1" applyProtection="1"/>
    <xf numFmtId="0" fontId="1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5" fillId="0" borderId="0" xfId="0" applyFont="1" applyAlignment="1" applyProtection="1">
      <alignment horizontal="left"/>
    </xf>
    <xf numFmtId="0" fontId="9" fillId="8" borderId="13" xfId="7" applyFont="1" applyFill="1" applyBorder="1" applyAlignment="1">
      <alignment horizontal="center"/>
    </xf>
    <xf numFmtId="0" fontId="9" fillId="8" borderId="14" xfId="7" applyFont="1" applyFill="1" applyBorder="1" applyAlignment="1">
      <alignment horizontal="center"/>
    </xf>
    <xf numFmtId="0" fontId="9" fillId="8" borderId="15" xfId="7" applyFont="1" applyFill="1" applyBorder="1" applyAlignment="1">
      <alignment horizontal="center"/>
    </xf>
    <xf numFmtId="0" fontId="9" fillId="7" borderId="13" xfId="7" applyFont="1" applyFill="1" applyBorder="1" applyAlignment="1">
      <alignment horizontal="center"/>
    </xf>
    <xf numFmtId="0" fontId="9" fillId="7" borderId="14" xfId="7" applyFont="1" applyFill="1" applyBorder="1" applyAlignment="1">
      <alignment horizontal="center"/>
    </xf>
    <xf numFmtId="0" fontId="9" fillId="7" borderId="15" xfId="7" applyFont="1" applyFill="1" applyBorder="1" applyAlignment="1">
      <alignment horizontal="center"/>
    </xf>
    <xf numFmtId="0" fontId="9" fillId="5" borderId="13" xfId="7" applyFont="1" applyFill="1" applyBorder="1" applyAlignment="1">
      <alignment horizontal="center"/>
    </xf>
    <xf numFmtId="0" fontId="9" fillId="5" borderId="14" xfId="7" applyFont="1" applyFill="1" applyBorder="1" applyAlignment="1">
      <alignment horizontal="center"/>
    </xf>
    <xf numFmtId="0" fontId="9" fillId="5" borderId="15" xfId="7" applyFont="1" applyFill="1" applyBorder="1" applyAlignment="1">
      <alignment horizontal="center"/>
    </xf>
    <xf numFmtId="0" fontId="9" fillId="3" borderId="13" xfId="7" applyFont="1" applyFill="1" applyBorder="1" applyAlignment="1">
      <alignment horizontal="center"/>
    </xf>
    <xf numFmtId="0" fontId="9" fillId="3" borderId="14" xfId="7" applyFont="1" applyFill="1" applyBorder="1" applyAlignment="1">
      <alignment horizontal="center"/>
    </xf>
    <xf numFmtId="0" fontId="9" fillId="3" borderId="15" xfId="7" applyFont="1" applyFill="1" applyBorder="1" applyAlignment="1">
      <alignment horizontal="center"/>
    </xf>
    <xf numFmtId="0" fontId="9" fillId="9" borderId="13" xfId="7" applyFont="1" applyFill="1" applyBorder="1" applyAlignment="1">
      <alignment horizontal="center"/>
    </xf>
    <xf numFmtId="0" fontId="9" fillId="9" borderId="14" xfId="7" applyFont="1" applyFill="1" applyBorder="1" applyAlignment="1">
      <alignment horizontal="center"/>
    </xf>
    <xf numFmtId="0" fontId="9" fillId="9" borderId="15" xfId="7" applyFont="1" applyFill="1" applyBorder="1" applyAlignment="1">
      <alignment horizontal="center"/>
    </xf>
  </cellXfs>
  <cellStyles count="9">
    <cellStyle name="Comma" xfId="1" builtinId="3"/>
    <cellStyle name="Comma_WorldSales" xfId="8"/>
    <cellStyle name="Currency" xfId="2" builtinId="4"/>
    <cellStyle name="MyBlue" xfId="3"/>
    <cellStyle name="Normal" xfId="0" builtinId="0"/>
    <cellStyle name="Normal 2" xfId="4"/>
    <cellStyle name="Normal 3" xfId="6"/>
    <cellStyle name="Normal_WorldSales" xfId="7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00B0F0"/>
    <pageSetUpPr autoPageBreaks="0"/>
  </sheetPr>
  <dimension ref="A1:K733"/>
  <sheetViews>
    <sheetView zoomScale="160" zoomScaleNormal="160" zoomScaleSheetLayoutView="100" workbookViewId="0">
      <selection activeCell="D15" sqref="D15"/>
    </sheetView>
  </sheetViews>
  <sheetFormatPr defaultColWidth="19.88671875" defaultRowHeight="13.8" x14ac:dyDescent="0.3"/>
  <cols>
    <col min="1" max="1" width="15.88671875" style="7" customWidth="1"/>
    <col min="2" max="2" width="14.5546875" style="7" customWidth="1"/>
    <col min="3" max="3" width="8.44140625" style="7" bestFit="1" customWidth="1"/>
    <col min="4" max="4" width="9.5546875" style="76" bestFit="1" customWidth="1"/>
    <col min="5" max="5" width="5.33203125" style="14" bestFit="1" customWidth="1"/>
    <col min="6" max="6" width="11" style="15" bestFit="1" customWidth="1"/>
    <col min="7" max="7" width="11.109375" style="7" bestFit="1" customWidth="1"/>
    <col min="8" max="8" width="6.6640625" style="11" customWidth="1"/>
    <col min="9" max="9" width="11" style="13" bestFit="1" customWidth="1"/>
    <col min="10" max="10" width="14.6640625" style="7" customWidth="1"/>
    <col min="11" max="13" width="12.109375" style="7" customWidth="1"/>
    <col min="14" max="16384" width="19.88671875" style="7"/>
  </cols>
  <sheetData>
    <row r="1" spans="1:11" x14ac:dyDescent="0.3">
      <c r="A1" s="1" t="s">
        <v>902</v>
      </c>
      <c r="B1" s="3" t="s">
        <v>80</v>
      </c>
      <c r="C1" s="3" t="s">
        <v>81</v>
      </c>
      <c r="D1" s="75" t="s">
        <v>82</v>
      </c>
      <c r="E1" s="4" t="s">
        <v>6</v>
      </c>
      <c r="F1" s="5" t="s">
        <v>83</v>
      </c>
      <c r="G1" s="2" t="s">
        <v>895</v>
      </c>
      <c r="H1" s="86"/>
      <c r="J1" s="126" t="s">
        <v>892</v>
      </c>
      <c r="K1" s="6"/>
    </row>
    <row r="2" spans="1:11" x14ac:dyDescent="0.3">
      <c r="A2" s="7" t="s">
        <v>768</v>
      </c>
      <c r="B2" s="7" t="s">
        <v>805</v>
      </c>
      <c r="C2" s="7" t="s">
        <v>85</v>
      </c>
      <c r="D2" s="76">
        <v>35589</v>
      </c>
      <c r="E2" s="10">
        <f t="shared" ref="E2:E65" ca="1" si="0">DATEDIF(D2,TODAY(),"Y")</f>
        <v>13</v>
      </c>
      <c r="F2" s="84">
        <v>29005</v>
      </c>
      <c r="G2" s="12">
        <v>1</v>
      </c>
      <c r="H2" s="117"/>
      <c r="I2" s="117"/>
      <c r="J2" s="17" t="s">
        <v>893</v>
      </c>
    </row>
    <row r="3" spans="1:11" x14ac:dyDescent="0.3">
      <c r="A3" s="7" t="s">
        <v>775</v>
      </c>
      <c r="B3" s="7" t="s">
        <v>805</v>
      </c>
      <c r="C3" s="7" t="s">
        <v>85</v>
      </c>
      <c r="D3" s="76">
        <v>38865</v>
      </c>
      <c r="E3" s="10">
        <f t="shared" ca="1" si="0"/>
        <v>4</v>
      </c>
      <c r="F3" s="84">
        <v>74485</v>
      </c>
      <c r="G3" s="12">
        <v>2</v>
      </c>
      <c r="H3" s="117"/>
      <c r="J3" s="81" t="s">
        <v>6</v>
      </c>
    </row>
    <row r="4" spans="1:11" x14ac:dyDescent="0.3">
      <c r="A4" s="7" t="s">
        <v>273</v>
      </c>
      <c r="B4" s="7" t="s">
        <v>805</v>
      </c>
      <c r="C4" s="7" t="s">
        <v>86</v>
      </c>
      <c r="D4" s="76">
        <v>32708</v>
      </c>
      <c r="E4" s="10">
        <f t="shared" ca="1" si="0"/>
        <v>21</v>
      </c>
      <c r="F4" s="84">
        <v>31388</v>
      </c>
      <c r="G4" s="12">
        <v>4</v>
      </c>
      <c r="H4" s="117"/>
      <c r="J4" s="82"/>
    </row>
    <row r="5" spans="1:11" x14ac:dyDescent="0.3">
      <c r="A5" s="7" t="s">
        <v>753</v>
      </c>
      <c r="B5" s="7" t="s">
        <v>805</v>
      </c>
      <c r="C5" s="7" t="s">
        <v>87</v>
      </c>
      <c r="D5" s="76">
        <v>33264</v>
      </c>
      <c r="E5" s="10">
        <f t="shared" ca="1" si="0"/>
        <v>19</v>
      </c>
      <c r="F5" s="84">
        <v>40086</v>
      </c>
      <c r="G5" s="12">
        <v>2</v>
      </c>
      <c r="H5" s="117"/>
      <c r="J5" s="127" t="s">
        <v>894</v>
      </c>
    </row>
    <row r="6" spans="1:11" x14ac:dyDescent="0.3">
      <c r="A6" s="7" t="s">
        <v>715</v>
      </c>
      <c r="B6" s="7" t="s">
        <v>805</v>
      </c>
      <c r="C6" s="7" t="s">
        <v>84</v>
      </c>
      <c r="D6" s="76">
        <v>37835</v>
      </c>
      <c r="E6" s="10">
        <f t="shared" ca="1" si="0"/>
        <v>7</v>
      </c>
      <c r="F6" s="84">
        <v>45764</v>
      </c>
      <c r="G6" s="12">
        <v>3</v>
      </c>
      <c r="H6" s="117"/>
      <c r="I6" s="117"/>
      <c r="J6" s="17" t="s">
        <v>893</v>
      </c>
    </row>
    <row r="7" spans="1:11" x14ac:dyDescent="0.3">
      <c r="A7" s="7" t="s">
        <v>450</v>
      </c>
      <c r="B7" s="7" t="s">
        <v>806</v>
      </c>
      <c r="C7" s="7" t="s">
        <v>85</v>
      </c>
      <c r="D7" s="76">
        <v>33249</v>
      </c>
      <c r="E7" s="10">
        <f t="shared" ca="1" si="0"/>
        <v>19</v>
      </c>
      <c r="F7" s="84">
        <v>83304</v>
      </c>
      <c r="G7" s="12">
        <v>5</v>
      </c>
      <c r="H7" s="117"/>
      <c r="I7" s="73"/>
      <c r="J7" s="81" t="s">
        <v>6</v>
      </c>
    </row>
    <row r="8" spans="1:11" x14ac:dyDescent="0.3">
      <c r="A8" s="7" t="s">
        <v>555</v>
      </c>
      <c r="B8" s="7" t="s">
        <v>806</v>
      </c>
      <c r="C8" s="7" t="s">
        <v>85</v>
      </c>
      <c r="D8" s="76">
        <v>34882</v>
      </c>
      <c r="E8" s="10">
        <f t="shared" ca="1" si="0"/>
        <v>15</v>
      </c>
      <c r="F8" s="84">
        <v>61960</v>
      </c>
      <c r="G8" s="12">
        <v>2</v>
      </c>
      <c r="H8" s="117"/>
      <c r="I8" s="73"/>
      <c r="J8" s="16" t="s">
        <v>895</v>
      </c>
    </row>
    <row r="9" spans="1:11" x14ac:dyDescent="0.3">
      <c r="A9" s="7" t="s">
        <v>231</v>
      </c>
      <c r="B9" s="7" t="s">
        <v>806</v>
      </c>
      <c r="C9" s="7" t="s">
        <v>85</v>
      </c>
      <c r="D9" s="76">
        <v>35160</v>
      </c>
      <c r="E9" s="10">
        <f t="shared" ca="1" si="0"/>
        <v>14</v>
      </c>
      <c r="F9" s="84">
        <v>87127</v>
      </c>
      <c r="G9" s="12">
        <v>2</v>
      </c>
      <c r="H9" s="117"/>
    </row>
    <row r="10" spans="1:11" x14ac:dyDescent="0.3">
      <c r="A10" s="7" t="s">
        <v>543</v>
      </c>
      <c r="B10" s="7" t="s">
        <v>806</v>
      </c>
      <c r="C10" s="7" t="s">
        <v>85</v>
      </c>
      <c r="D10" s="76">
        <v>35561</v>
      </c>
      <c r="E10" s="10">
        <f t="shared" ca="1" si="0"/>
        <v>13</v>
      </c>
      <c r="F10" s="84">
        <v>75007</v>
      </c>
      <c r="G10" s="12">
        <v>5</v>
      </c>
      <c r="H10" s="117"/>
      <c r="I10" s="16"/>
    </row>
    <row r="11" spans="1:11" x14ac:dyDescent="0.3">
      <c r="A11" s="7" t="s">
        <v>561</v>
      </c>
      <c r="B11" s="7" t="s">
        <v>806</v>
      </c>
      <c r="C11" s="7" t="s">
        <v>85</v>
      </c>
      <c r="D11" s="76">
        <v>35678</v>
      </c>
      <c r="E11" s="10">
        <f t="shared" ca="1" si="0"/>
        <v>13</v>
      </c>
      <c r="F11" s="84">
        <v>77313</v>
      </c>
      <c r="G11" s="12">
        <v>1</v>
      </c>
      <c r="H11" s="117"/>
    </row>
    <row r="12" spans="1:11" x14ac:dyDescent="0.3">
      <c r="A12" s="7" t="s">
        <v>339</v>
      </c>
      <c r="B12" s="7" t="s">
        <v>806</v>
      </c>
      <c r="C12" s="7" t="s">
        <v>85</v>
      </c>
      <c r="D12" s="76">
        <v>36182</v>
      </c>
      <c r="E12" s="10">
        <f t="shared" ca="1" si="0"/>
        <v>11</v>
      </c>
      <c r="F12" s="84">
        <v>78273</v>
      </c>
      <c r="G12" s="12">
        <v>4</v>
      </c>
      <c r="H12" s="117"/>
      <c r="I12" s="16"/>
    </row>
    <row r="13" spans="1:11" x14ac:dyDescent="0.3">
      <c r="A13" s="7" t="s">
        <v>717</v>
      </c>
      <c r="B13" s="7" t="s">
        <v>806</v>
      </c>
      <c r="C13" s="7" t="s">
        <v>85</v>
      </c>
      <c r="D13" s="76">
        <v>36822</v>
      </c>
      <c r="E13" s="10">
        <f t="shared" ca="1" si="0"/>
        <v>10</v>
      </c>
      <c r="F13" s="84">
        <v>35745</v>
      </c>
      <c r="G13" s="12">
        <v>4</v>
      </c>
      <c r="H13" s="117"/>
      <c r="I13" s="16"/>
    </row>
    <row r="14" spans="1:11" x14ac:dyDescent="0.3">
      <c r="A14" s="7" t="s">
        <v>626</v>
      </c>
      <c r="B14" s="7" t="s">
        <v>806</v>
      </c>
      <c r="C14" s="7" t="s">
        <v>85</v>
      </c>
      <c r="D14" s="76">
        <v>37560</v>
      </c>
      <c r="E14" s="10">
        <f t="shared" ca="1" si="0"/>
        <v>8</v>
      </c>
      <c r="F14" s="84">
        <v>53502</v>
      </c>
      <c r="G14" s="12">
        <v>4</v>
      </c>
      <c r="H14" s="117"/>
      <c r="I14" s="16"/>
    </row>
    <row r="15" spans="1:11" x14ac:dyDescent="0.3">
      <c r="A15" s="7" t="s">
        <v>724</v>
      </c>
      <c r="B15" s="7" t="s">
        <v>806</v>
      </c>
      <c r="C15" s="7" t="s">
        <v>85</v>
      </c>
      <c r="D15" s="76">
        <v>38487</v>
      </c>
      <c r="E15" s="10">
        <f t="shared" ca="1" si="0"/>
        <v>5</v>
      </c>
      <c r="F15" s="84">
        <v>42587</v>
      </c>
      <c r="G15" s="12">
        <v>3</v>
      </c>
      <c r="H15" s="117"/>
    </row>
    <row r="16" spans="1:11" x14ac:dyDescent="0.3">
      <c r="A16" s="7" t="s">
        <v>437</v>
      </c>
      <c r="B16" s="7" t="s">
        <v>806</v>
      </c>
      <c r="C16" s="7" t="s">
        <v>85</v>
      </c>
      <c r="D16" s="76">
        <v>39122</v>
      </c>
      <c r="E16" s="10">
        <f t="shared" ca="1" si="0"/>
        <v>3</v>
      </c>
      <c r="F16" s="84">
        <v>63089</v>
      </c>
      <c r="G16" s="12">
        <v>5</v>
      </c>
      <c r="H16" s="117"/>
      <c r="I16" s="16"/>
    </row>
    <row r="17" spans="1:9" x14ac:dyDescent="0.3">
      <c r="A17" s="7" t="s">
        <v>118</v>
      </c>
      <c r="B17" s="7" t="s">
        <v>806</v>
      </c>
      <c r="C17" s="7" t="s">
        <v>86</v>
      </c>
      <c r="D17" s="76">
        <v>32892</v>
      </c>
      <c r="E17" s="10">
        <f t="shared" ca="1" si="0"/>
        <v>20</v>
      </c>
      <c r="F17" s="84">
        <v>31829</v>
      </c>
      <c r="G17" s="12">
        <v>1</v>
      </c>
      <c r="H17" s="117"/>
      <c r="I17" s="16"/>
    </row>
    <row r="18" spans="1:9" x14ac:dyDescent="0.3">
      <c r="A18" s="7" t="s">
        <v>349</v>
      </c>
      <c r="B18" s="7" t="s">
        <v>806</v>
      </c>
      <c r="C18" s="7" t="s">
        <v>86</v>
      </c>
      <c r="D18" s="76">
        <v>35635</v>
      </c>
      <c r="E18" s="10">
        <f t="shared" ca="1" si="0"/>
        <v>13</v>
      </c>
      <c r="F18" s="84">
        <v>19589</v>
      </c>
      <c r="G18" s="12">
        <v>1</v>
      </c>
      <c r="H18" s="117"/>
    </row>
    <row r="19" spans="1:9" x14ac:dyDescent="0.3">
      <c r="A19" s="7" t="s">
        <v>483</v>
      </c>
      <c r="B19" s="7" t="s">
        <v>806</v>
      </c>
      <c r="C19" s="7" t="s">
        <v>86</v>
      </c>
      <c r="D19" s="76">
        <v>37200</v>
      </c>
      <c r="E19" s="10">
        <f t="shared" ca="1" si="0"/>
        <v>9</v>
      </c>
      <c r="F19" s="84">
        <v>20449</v>
      </c>
      <c r="G19" s="12">
        <v>3</v>
      </c>
      <c r="H19" s="117"/>
      <c r="I19" s="82"/>
    </row>
    <row r="20" spans="1:9" x14ac:dyDescent="0.3">
      <c r="A20" s="7" t="s">
        <v>799</v>
      </c>
      <c r="B20" s="7" t="s">
        <v>806</v>
      </c>
      <c r="C20" s="7" t="s">
        <v>87</v>
      </c>
      <c r="D20" s="76">
        <v>32900</v>
      </c>
      <c r="E20" s="10">
        <f t="shared" ca="1" si="0"/>
        <v>20</v>
      </c>
      <c r="F20" s="84">
        <v>32578</v>
      </c>
      <c r="G20" s="12">
        <v>3</v>
      </c>
      <c r="H20" s="117"/>
    </row>
    <row r="21" spans="1:9" x14ac:dyDescent="0.3">
      <c r="A21" s="7" t="s">
        <v>426</v>
      </c>
      <c r="B21" s="7" t="s">
        <v>806</v>
      </c>
      <c r="C21" s="7" t="s">
        <v>87</v>
      </c>
      <c r="D21" s="76">
        <v>39544</v>
      </c>
      <c r="E21" s="10">
        <f t="shared" ca="1" si="0"/>
        <v>2</v>
      </c>
      <c r="F21" s="84">
        <v>13940</v>
      </c>
      <c r="G21" s="12">
        <v>4</v>
      </c>
      <c r="H21" s="117"/>
    </row>
    <row r="22" spans="1:9" x14ac:dyDescent="0.3">
      <c r="A22" s="7" t="s">
        <v>608</v>
      </c>
      <c r="B22" s="7" t="s">
        <v>806</v>
      </c>
      <c r="C22" s="7" t="s">
        <v>84</v>
      </c>
      <c r="D22" s="76">
        <v>33494</v>
      </c>
      <c r="E22" s="10">
        <f t="shared" ca="1" si="0"/>
        <v>19</v>
      </c>
      <c r="F22" s="84">
        <v>70620</v>
      </c>
      <c r="G22" s="12">
        <v>5</v>
      </c>
      <c r="H22" s="117"/>
      <c r="I22" s="16"/>
    </row>
    <row r="23" spans="1:9" x14ac:dyDescent="0.3">
      <c r="A23" s="7" t="s">
        <v>415</v>
      </c>
      <c r="B23" s="7" t="s">
        <v>806</v>
      </c>
      <c r="C23" s="7" t="s">
        <v>84</v>
      </c>
      <c r="D23" s="76">
        <v>36195</v>
      </c>
      <c r="E23" s="10">
        <f t="shared" ca="1" si="0"/>
        <v>11</v>
      </c>
      <c r="F23" s="84">
        <v>81475</v>
      </c>
      <c r="G23" s="12">
        <v>3</v>
      </c>
      <c r="H23" s="117"/>
      <c r="I23" s="16"/>
    </row>
    <row r="24" spans="1:9" x14ac:dyDescent="0.3">
      <c r="A24" s="7" t="s">
        <v>296</v>
      </c>
      <c r="B24" s="7" t="s">
        <v>807</v>
      </c>
      <c r="C24" s="7" t="s">
        <v>85</v>
      </c>
      <c r="D24" s="76">
        <v>32969</v>
      </c>
      <c r="E24" s="10">
        <f t="shared" ca="1" si="0"/>
        <v>20</v>
      </c>
      <c r="F24" s="84">
        <v>42905</v>
      </c>
      <c r="G24" s="12">
        <v>2</v>
      </c>
      <c r="H24" s="117"/>
    </row>
    <row r="25" spans="1:9" x14ac:dyDescent="0.3">
      <c r="A25" s="7" t="s">
        <v>704</v>
      </c>
      <c r="B25" s="7" t="s">
        <v>807</v>
      </c>
      <c r="C25" s="7" t="s">
        <v>85</v>
      </c>
      <c r="D25" s="76">
        <v>33719</v>
      </c>
      <c r="E25" s="10">
        <f t="shared" ca="1" si="0"/>
        <v>18</v>
      </c>
      <c r="F25" s="84">
        <v>76333</v>
      </c>
      <c r="G25" s="12">
        <v>1</v>
      </c>
      <c r="H25" s="117"/>
    </row>
    <row r="26" spans="1:9" x14ac:dyDescent="0.3">
      <c r="A26" s="7" t="s">
        <v>731</v>
      </c>
      <c r="B26" s="7" t="s">
        <v>807</v>
      </c>
      <c r="C26" s="7" t="s">
        <v>85</v>
      </c>
      <c r="D26" s="76">
        <v>34877</v>
      </c>
      <c r="E26" s="10">
        <f t="shared" ca="1" si="0"/>
        <v>15</v>
      </c>
      <c r="F26" s="84">
        <v>50983</v>
      </c>
      <c r="G26" s="12">
        <v>2</v>
      </c>
      <c r="H26" s="117"/>
    </row>
    <row r="27" spans="1:9" x14ac:dyDescent="0.3">
      <c r="A27" s="7" t="s">
        <v>777</v>
      </c>
      <c r="B27" s="7" t="s">
        <v>807</v>
      </c>
      <c r="C27" s="7" t="s">
        <v>85</v>
      </c>
      <c r="D27" s="76">
        <v>35632</v>
      </c>
      <c r="E27" s="10">
        <f t="shared" ca="1" si="0"/>
        <v>13</v>
      </c>
      <c r="F27" s="84">
        <v>50778</v>
      </c>
      <c r="G27" s="12">
        <v>1</v>
      </c>
      <c r="H27" s="117"/>
    </row>
    <row r="28" spans="1:9" x14ac:dyDescent="0.3">
      <c r="A28" s="7" t="s">
        <v>373</v>
      </c>
      <c r="B28" s="7" t="s">
        <v>807</v>
      </c>
      <c r="C28" s="7" t="s">
        <v>85</v>
      </c>
      <c r="D28" s="76">
        <v>36311</v>
      </c>
      <c r="E28" s="10">
        <f t="shared" ca="1" si="0"/>
        <v>11</v>
      </c>
      <c r="F28" s="84">
        <v>38159</v>
      </c>
      <c r="G28" s="12">
        <v>3</v>
      </c>
      <c r="H28" s="117"/>
    </row>
    <row r="29" spans="1:9" x14ac:dyDescent="0.3">
      <c r="A29" s="7" t="s">
        <v>755</v>
      </c>
      <c r="B29" s="7" t="s">
        <v>807</v>
      </c>
      <c r="C29" s="7" t="s">
        <v>85</v>
      </c>
      <c r="D29" s="76">
        <v>37469</v>
      </c>
      <c r="E29" s="10">
        <f t="shared" ca="1" si="0"/>
        <v>8</v>
      </c>
      <c r="F29" s="84">
        <v>34765</v>
      </c>
      <c r="G29" s="12">
        <v>1</v>
      </c>
      <c r="H29" s="117"/>
    </row>
    <row r="30" spans="1:9" x14ac:dyDescent="0.3">
      <c r="A30" s="7" t="s">
        <v>747</v>
      </c>
      <c r="B30" s="7" t="s">
        <v>807</v>
      </c>
      <c r="C30" s="7" t="s">
        <v>85</v>
      </c>
      <c r="D30" s="76">
        <v>39524</v>
      </c>
      <c r="E30" s="10">
        <f t="shared" ca="1" si="0"/>
        <v>2</v>
      </c>
      <c r="F30" s="84">
        <v>52236</v>
      </c>
      <c r="G30" s="12">
        <v>3</v>
      </c>
      <c r="H30" s="117"/>
    </row>
    <row r="31" spans="1:9" x14ac:dyDescent="0.3">
      <c r="A31" s="7" t="s">
        <v>419</v>
      </c>
      <c r="B31" s="7" t="s">
        <v>807</v>
      </c>
      <c r="C31" s="7" t="s">
        <v>86</v>
      </c>
      <c r="D31" s="76">
        <v>34982</v>
      </c>
      <c r="E31" s="10">
        <f t="shared" ca="1" si="0"/>
        <v>15</v>
      </c>
      <c r="F31" s="84">
        <v>14841</v>
      </c>
      <c r="G31" s="12">
        <v>1</v>
      </c>
      <c r="H31" s="117"/>
    </row>
    <row r="32" spans="1:9" x14ac:dyDescent="0.3">
      <c r="A32" s="7" t="s">
        <v>186</v>
      </c>
      <c r="B32" s="7" t="s">
        <v>807</v>
      </c>
      <c r="C32" s="7" t="s">
        <v>87</v>
      </c>
      <c r="D32" s="76">
        <v>35092</v>
      </c>
      <c r="E32" s="10">
        <f t="shared" ca="1" si="0"/>
        <v>14</v>
      </c>
      <c r="F32" s="84">
        <v>22958</v>
      </c>
      <c r="G32" s="12">
        <v>4</v>
      </c>
      <c r="H32" s="117"/>
    </row>
    <row r="33" spans="1:11" x14ac:dyDescent="0.3">
      <c r="A33" s="7" t="s">
        <v>284</v>
      </c>
      <c r="B33" s="7" t="s">
        <v>88</v>
      </c>
      <c r="C33" s="7" t="s">
        <v>85</v>
      </c>
      <c r="D33" s="76">
        <v>33131</v>
      </c>
      <c r="E33" s="10">
        <f t="shared" ca="1" si="0"/>
        <v>20</v>
      </c>
      <c r="F33" s="84">
        <v>47683</v>
      </c>
      <c r="G33" s="12">
        <v>3</v>
      </c>
      <c r="H33" s="117"/>
    </row>
    <row r="34" spans="1:11" x14ac:dyDescent="0.3">
      <c r="A34" s="7" t="s">
        <v>788</v>
      </c>
      <c r="B34" s="7" t="s">
        <v>88</v>
      </c>
      <c r="C34" s="7" t="s">
        <v>86</v>
      </c>
      <c r="D34" s="76">
        <v>38835</v>
      </c>
      <c r="E34" s="10">
        <f t="shared" ca="1" si="0"/>
        <v>4</v>
      </c>
      <c r="F34" s="84">
        <v>50565</v>
      </c>
      <c r="G34" s="12">
        <v>3</v>
      </c>
      <c r="H34" s="117"/>
      <c r="I34" s="81"/>
      <c r="J34" s="13"/>
    </row>
    <row r="35" spans="1:11" x14ac:dyDescent="0.3">
      <c r="A35" s="7" t="s">
        <v>178</v>
      </c>
      <c r="B35" s="7" t="s">
        <v>88</v>
      </c>
      <c r="C35" s="7" t="s">
        <v>86</v>
      </c>
      <c r="D35" s="76">
        <v>39570</v>
      </c>
      <c r="E35" s="10">
        <f t="shared" ca="1" si="0"/>
        <v>2</v>
      </c>
      <c r="F35" s="84">
        <v>29932</v>
      </c>
      <c r="G35" s="12">
        <v>1</v>
      </c>
      <c r="H35" s="117"/>
    </row>
    <row r="36" spans="1:11" x14ac:dyDescent="0.3">
      <c r="A36" s="7" t="s">
        <v>449</v>
      </c>
      <c r="B36" s="7" t="s">
        <v>88</v>
      </c>
      <c r="C36" s="7" t="s">
        <v>84</v>
      </c>
      <c r="D36" s="76">
        <v>34813</v>
      </c>
      <c r="E36" s="10">
        <f t="shared" ca="1" si="0"/>
        <v>15</v>
      </c>
      <c r="F36" s="84">
        <v>60869</v>
      </c>
      <c r="G36" s="12">
        <v>2</v>
      </c>
      <c r="H36" s="117"/>
    </row>
    <row r="37" spans="1:11" x14ac:dyDescent="0.3">
      <c r="A37" s="7" t="s">
        <v>588</v>
      </c>
      <c r="B37" s="7" t="s">
        <v>89</v>
      </c>
      <c r="C37" s="7" t="s">
        <v>85</v>
      </c>
      <c r="D37" s="76">
        <v>32766</v>
      </c>
      <c r="E37" s="10">
        <f t="shared" ca="1" si="0"/>
        <v>21</v>
      </c>
      <c r="F37" s="84">
        <v>54093</v>
      </c>
      <c r="G37" s="12">
        <v>2</v>
      </c>
      <c r="H37" s="117"/>
      <c r="K37" s="13"/>
    </row>
    <row r="38" spans="1:11" x14ac:dyDescent="0.3">
      <c r="A38" s="7" t="s">
        <v>136</v>
      </c>
      <c r="B38" s="7" t="s">
        <v>89</v>
      </c>
      <c r="C38" s="7" t="s">
        <v>85</v>
      </c>
      <c r="D38" s="76">
        <v>32945</v>
      </c>
      <c r="E38" s="10">
        <f t="shared" ca="1" si="0"/>
        <v>20</v>
      </c>
      <c r="F38" s="84">
        <v>90837</v>
      </c>
      <c r="G38" s="12">
        <v>4</v>
      </c>
      <c r="H38" s="117"/>
    </row>
    <row r="39" spans="1:11" x14ac:dyDescent="0.3">
      <c r="A39" s="7" t="s">
        <v>344</v>
      </c>
      <c r="B39" s="7" t="s">
        <v>89</v>
      </c>
      <c r="C39" s="7" t="s">
        <v>85</v>
      </c>
      <c r="D39" s="76">
        <v>33164</v>
      </c>
      <c r="E39" s="10">
        <f t="shared" ca="1" si="0"/>
        <v>20</v>
      </c>
      <c r="F39" s="84">
        <v>36549</v>
      </c>
      <c r="G39" s="12">
        <v>3</v>
      </c>
      <c r="H39" s="117"/>
    </row>
    <row r="40" spans="1:11" x14ac:dyDescent="0.3">
      <c r="A40" s="7" t="s">
        <v>486</v>
      </c>
      <c r="B40" s="7" t="s">
        <v>89</v>
      </c>
      <c r="C40" s="7" t="s">
        <v>85</v>
      </c>
      <c r="D40" s="76">
        <v>33204</v>
      </c>
      <c r="E40" s="10">
        <f t="shared" ca="1" si="0"/>
        <v>20</v>
      </c>
      <c r="F40" s="84">
        <v>72578</v>
      </c>
      <c r="G40" s="12">
        <v>2</v>
      </c>
      <c r="H40" s="117"/>
    </row>
    <row r="41" spans="1:11" x14ac:dyDescent="0.3">
      <c r="A41" s="7" t="s">
        <v>443</v>
      </c>
      <c r="B41" s="7" t="s">
        <v>89</v>
      </c>
      <c r="C41" s="7" t="s">
        <v>85</v>
      </c>
      <c r="D41" s="76">
        <v>33313</v>
      </c>
      <c r="E41" s="10">
        <f t="shared" ca="1" si="0"/>
        <v>19</v>
      </c>
      <c r="F41" s="84">
        <v>76625</v>
      </c>
      <c r="G41" s="12">
        <v>4</v>
      </c>
      <c r="H41" s="117"/>
    </row>
    <row r="42" spans="1:11" x14ac:dyDescent="0.3">
      <c r="A42" s="7" t="s">
        <v>465</v>
      </c>
      <c r="B42" s="7" t="s">
        <v>89</v>
      </c>
      <c r="C42" s="7" t="s">
        <v>85</v>
      </c>
      <c r="D42" s="76">
        <v>33892</v>
      </c>
      <c r="E42" s="10">
        <f t="shared" ca="1" si="0"/>
        <v>18</v>
      </c>
      <c r="F42" s="84">
        <v>78877</v>
      </c>
      <c r="G42" s="12">
        <v>5</v>
      </c>
      <c r="H42" s="117"/>
    </row>
    <row r="43" spans="1:11" x14ac:dyDescent="0.3">
      <c r="A43" s="7" t="s">
        <v>368</v>
      </c>
      <c r="B43" s="7" t="s">
        <v>89</v>
      </c>
      <c r="C43" s="7" t="s">
        <v>85</v>
      </c>
      <c r="D43" s="76">
        <v>34250</v>
      </c>
      <c r="E43" s="10">
        <f t="shared" ca="1" si="0"/>
        <v>17</v>
      </c>
      <c r="F43" s="84">
        <v>34046</v>
      </c>
      <c r="G43" s="12">
        <v>5</v>
      </c>
      <c r="H43" s="117"/>
    </row>
    <row r="44" spans="1:11" x14ac:dyDescent="0.3">
      <c r="A44" s="7" t="s">
        <v>256</v>
      </c>
      <c r="B44" s="7" t="s">
        <v>89</v>
      </c>
      <c r="C44" s="7" t="s">
        <v>85</v>
      </c>
      <c r="D44" s="76">
        <v>34414</v>
      </c>
      <c r="E44" s="10">
        <f t="shared" ca="1" si="0"/>
        <v>16</v>
      </c>
      <c r="F44" s="84">
        <v>72425</v>
      </c>
      <c r="G44" s="12">
        <v>5</v>
      </c>
      <c r="H44" s="117"/>
    </row>
    <row r="45" spans="1:11" x14ac:dyDescent="0.3">
      <c r="A45" s="7" t="s">
        <v>532</v>
      </c>
      <c r="B45" s="7" t="s">
        <v>89</v>
      </c>
      <c r="C45" s="7" t="s">
        <v>85</v>
      </c>
      <c r="D45" s="76">
        <v>34504</v>
      </c>
      <c r="E45" s="10">
        <f t="shared" ca="1" si="0"/>
        <v>16</v>
      </c>
      <c r="F45" s="84">
        <v>78593</v>
      </c>
      <c r="G45" s="12">
        <v>5</v>
      </c>
      <c r="H45" s="117"/>
    </row>
    <row r="46" spans="1:11" x14ac:dyDescent="0.3">
      <c r="A46" s="7" t="s">
        <v>179</v>
      </c>
      <c r="B46" s="7" t="s">
        <v>89</v>
      </c>
      <c r="C46" s="7" t="s">
        <v>85</v>
      </c>
      <c r="D46" s="76">
        <v>34615</v>
      </c>
      <c r="E46" s="10">
        <f t="shared" ca="1" si="0"/>
        <v>16</v>
      </c>
      <c r="F46" s="84">
        <v>84986</v>
      </c>
      <c r="G46" s="12">
        <v>5</v>
      </c>
      <c r="H46" s="117"/>
    </row>
    <row r="47" spans="1:11" x14ac:dyDescent="0.3">
      <c r="A47" s="7" t="s">
        <v>820</v>
      </c>
      <c r="B47" s="7" t="s">
        <v>89</v>
      </c>
      <c r="C47" s="7" t="s">
        <v>85</v>
      </c>
      <c r="D47" s="76">
        <v>34625</v>
      </c>
      <c r="E47" s="10">
        <f t="shared" ca="1" si="0"/>
        <v>16</v>
      </c>
      <c r="F47" s="84">
        <v>81288</v>
      </c>
      <c r="G47" s="12">
        <v>3</v>
      </c>
      <c r="H47" s="117"/>
      <c r="I47" s="80"/>
    </row>
    <row r="48" spans="1:11" x14ac:dyDescent="0.3">
      <c r="A48" s="7" t="s">
        <v>115</v>
      </c>
      <c r="B48" s="7" t="s">
        <v>89</v>
      </c>
      <c r="C48" s="7" t="s">
        <v>85</v>
      </c>
      <c r="D48" s="76">
        <v>35085</v>
      </c>
      <c r="E48" s="10">
        <f t="shared" ca="1" si="0"/>
        <v>14</v>
      </c>
      <c r="F48" s="84">
        <v>42214</v>
      </c>
      <c r="G48" s="12">
        <v>4</v>
      </c>
      <c r="H48" s="117"/>
    </row>
    <row r="49" spans="1:11" x14ac:dyDescent="0.3">
      <c r="A49" s="7" t="s">
        <v>797</v>
      </c>
      <c r="B49" s="7" t="s">
        <v>89</v>
      </c>
      <c r="C49" s="7" t="s">
        <v>85</v>
      </c>
      <c r="D49" s="76">
        <v>35247</v>
      </c>
      <c r="E49" s="10">
        <f t="shared" ca="1" si="0"/>
        <v>14</v>
      </c>
      <c r="F49" s="84">
        <v>62394</v>
      </c>
      <c r="G49" s="12">
        <v>3</v>
      </c>
      <c r="H49" s="117"/>
    </row>
    <row r="50" spans="1:11" x14ac:dyDescent="0.3">
      <c r="A50" s="7" t="s">
        <v>504</v>
      </c>
      <c r="B50" s="7" t="s">
        <v>89</v>
      </c>
      <c r="C50" s="7" t="s">
        <v>85</v>
      </c>
      <c r="D50" s="76">
        <v>35383</v>
      </c>
      <c r="E50" s="83">
        <f t="shared" ca="1" si="0"/>
        <v>14</v>
      </c>
      <c r="F50" s="84">
        <v>37968</v>
      </c>
      <c r="G50" s="12">
        <v>4</v>
      </c>
      <c r="H50" s="117"/>
    </row>
    <row r="51" spans="1:11" x14ac:dyDescent="0.3">
      <c r="A51" s="7" t="s">
        <v>616</v>
      </c>
      <c r="B51" s="7" t="s">
        <v>89</v>
      </c>
      <c r="C51" s="7" t="s">
        <v>85</v>
      </c>
      <c r="D51" s="76">
        <v>35924</v>
      </c>
      <c r="E51" s="10">
        <f t="shared" ca="1" si="0"/>
        <v>12</v>
      </c>
      <c r="F51" s="84">
        <v>33214</v>
      </c>
      <c r="G51" s="12">
        <v>1</v>
      </c>
      <c r="H51" s="117"/>
      <c r="J51" s="13"/>
      <c r="K51" s="13"/>
    </row>
    <row r="52" spans="1:11" x14ac:dyDescent="0.3">
      <c r="A52" s="7" t="s">
        <v>627</v>
      </c>
      <c r="B52" s="7" t="s">
        <v>89</v>
      </c>
      <c r="C52" s="7" t="s">
        <v>85</v>
      </c>
      <c r="D52" s="76">
        <v>36426</v>
      </c>
      <c r="E52" s="10">
        <f t="shared" ca="1" si="0"/>
        <v>11</v>
      </c>
      <c r="F52" s="84">
        <v>28577</v>
      </c>
      <c r="G52" s="12">
        <v>4</v>
      </c>
      <c r="H52" s="117"/>
    </row>
    <row r="53" spans="1:11" x14ac:dyDescent="0.3">
      <c r="A53" s="7" t="s">
        <v>113</v>
      </c>
      <c r="B53" s="7" t="s">
        <v>89</v>
      </c>
      <c r="C53" s="7" t="s">
        <v>85</v>
      </c>
      <c r="D53" s="76">
        <v>36436</v>
      </c>
      <c r="E53" s="10">
        <f t="shared" ca="1" si="0"/>
        <v>11</v>
      </c>
      <c r="F53" s="84">
        <v>32923</v>
      </c>
      <c r="G53" s="12">
        <v>4</v>
      </c>
      <c r="H53" s="117"/>
    </row>
    <row r="54" spans="1:11" x14ac:dyDescent="0.3">
      <c r="A54" s="7" t="s">
        <v>404</v>
      </c>
      <c r="B54" s="7" t="s">
        <v>89</v>
      </c>
      <c r="C54" s="7" t="s">
        <v>85</v>
      </c>
      <c r="D54" s="76">
        <v>36594</v>
      </c>
      <c r="E54" s="10">
        <f t="shared" ca="1" si="0"/>
        <v>10</v>
      </c>
      <c r="F54" s="84">
        <v>67205</v>
      </c>
      <c r="G54" s="12">
        <v>2</v>
      </c>
      <c r="H54" s="117"/>
    </row>
    <row r="55" spans="1:11" x14ac:dyDescent="0.3">
      <c r="A55" s="7" t="s">
        <v>391</v>
      </c>
      <c r="B55" s="7" t="s">
        <v>89</v>
      </c>
      <c r="C55" s="7" t="s">
        <v>85</v>
      </c>
      <c r="D55" s="76">
        <v>36659</v>
      </c>
      <c r="E55" s="10">
        <f t="shared" ca="1" si="0"/>
        <v>10</v>
      </c>
      <c r="F55" s="84">
        <v>76021</v>
      </c>
      <c r="G55" s="12">
        <v>5</v>
      </c>
      <c r="H55" s="117"/>
    </row>
    <row r="56" spans="1:11" x14ac:dyDescent="0.3">
      <c r="A56" s="7" t="s">
        <v>695</v>
      </c>
      <c r="B56" s="7" t="s">
        <v>89</v>
      </c>
      <c r="C56" s="7" t="s">
        <v>85</v>
      </c>
      <c r="D56" s="76">
        <v>36766</v>
      </c>
      <c r="E56" s="10">
        <f t="shared" ca="1" si="0"/>
        <v>10</v>
      </c>
      <c r="F56" s="84">
        <v>88492</v>
      </c>
      <c r="G56" s="12">
        <v>3</v>
      </c>
      <c r="H56" s="117"/>
      <c r="K56" s="13"/>
    </row>
    <row r="57" spans="1:11" x14ac:dyDescent="0.3">
      <c r="A57" s="7" t="s">
        <v>620</v>
      </c>
      <c r="B57" s="7" t="s">
        <v>89</v>
      </c>
      <c r="C57" s="7" t="s">
        <v>85</v>
      </c>
      <c r="D57" s="76">
        <v>37203</v>
      </c>
      <c r="E57" s="10">
        <f t="shared" ca="1" si="0"/>
        <v>9</v>
      </c>
      <c r="F57" s="84">
        <v>90587</v>
      </c>
      <c r="G57" s="12">
        <v>4</v>
      </c>
      <c r="H57" s="117"/>
    </row>
    <row r="58" spans="1:11" x14ac:dyDescent="0.3">
      <c r="A58" s="7" t="s">
        <v>127</v>
      </c>
      <c r="B58" s="7" t="s">
        <v>89</v>
      </c>
      <c r="C58" s="7" t="s">
        <v>85</v>
      </c>
      <c r="D58" s="76">
        <v>39503</v>
      </c>
      <c r="E58" s="10">
        <f t="shared" ca="1" si="0"/>
        <v>2</v>
      </c>
      <c r="F58" s="84">
        <v>43980</v>
      </c>
      <c r="G58" s="12">
        <v>5</v>
      </c>
      <c r="H58" s="117"/>
    </row>
    <row r="59" spans="1:11" x14ac:dyDescent="0.3">
      <c r="A59" s="7" t="s">
        <v>534</v>
      </c>
      <c r="B59" s="7" t="s">
        <v>89</v>
      </c>
      <c r="C59" s="7" t="s">
        <v>85</v>
      </c>
      <c r="D59" s="76">
        <v>39692</v>
      </c>
      <c r="E59" s="10">
        <f t="shared" ca="1" si="0"/>
        <v>2</v>
      </c>
      <c r="F59" s="84">
        <v>41450</v>
      </c>
      <c r="G59" s="12">
        <v>1</v>
      </c>
      <c r="H59" s="117"/>
    </row>
    <row r="60" spans="1:11" x14ac:dyDescent="0.3">
      <c r="A60" s="7" t="s">
        <v>539</v>
      </c>
      <c r="B60" s="7" t="s">
        <v>89</v>
      </c>
      <c r="C60" s="7" t="s">
        <v>85</v>
      </c>
      <c r="D60" s="77">
        <v>39710</v>
      </c>
      <c r="E60" s="10">
        <f t="shared" ca="1" si="0"/>
        <v>2</v>
      </c>
      <c r="F60" s="84">
        <v>24721</v>
      </c>
      <c r="G60" s="12">
        <v>1</v>
      </c>
      <c r="H60" s="117"/>
    </row>
    <row r="61" spans="1:11" x14ac:dyDescent="0.3">
      <c r="A61" s="7" t="s">
        <v>512</v>
      </c>
      <c r="B61" s="7" t="s">
        <v>89</v>
      </c>
      <c r="C61" s="7" t="s">
        <v>85</v>
      </c>
      <c r="D61" s="76">
        <v>39919</v>
      </c>
      <c r="E61" s="10">
        <f t="shared" ca="1" si="0"/>
        <v>1</v>
      </c>
      <c r="F61" s="84">
        <v>79499</v>
      </c>
      <c r="G61" s="12">
        <v>3</v>
      </c>
      <c r="H61" s="117"/>
    </row>
    <row r="62" spans="1:11" x14ac:dyDescent="0.3">
      <c r="A62" s="7" t="s">
        <v>292</v>
      </c>
      <c r="B62" s="7" t="s">
        <v>89</v>
      </c>
      <c r="C62" s="7" t="s">
        <v>85</v>
      </c>
      <c r="D62" s="76">
        <v>39993</v>
      </c>
      <c r="E62" s="10">
        <f t="shared" ca="1" si="0"/>
        <v>1</v>
      </c>
      <c r="F62" s="84">
        <v>79145</v>
      </c>
      <c r="G62" s="12">
        <v>2</v>
      </c>
      <c r="H62" s="117"/>
    </row>
    <row r="63" spans="1:11" x14ac:dyDescent="0.3">
      <c r="A63" s="7" t="s">
        <v>205</v>
      </c>
      <c r="B63" s="7" t="s">
        <v>89</v>
      </c>
      <c r="C63" s="7" t="s">
        <v>85</v>
      </c>
      <c r="D63" s="76">
        <v>40014</v>
      </c>
      <c r="E63" s="10">
        <f t="shared" ca="1" si="0"/>
        <v>1</v>
      </c>
      <c r="F63" s="84">
        <v>70918</v>
      </c>
      <c r="G63" s="12">
        <v>5</v>
      </c>
      <c r="H63" s="117"/>
    </row>
    <row r="64" spans="1:11" x14ac:dyDescent="0.3">
      <c r="A64" s="7" t="s">
        <v>492</v>
      </c>
      <c r="B64" s="7" t="s">
        <v>89</v>
      </c>
      <c r="C64" s="7" t="s">
        <v>86</v>
      </c>
      <c r="D64" s="76">
        <v>32890</v>
      </c>
      <c r="E64" s="10">
        <f t="shared" ca="1" si="0"/>
        <v>20</v>
      </c>
      <c r="F64" s="84">
        <v>15848</v>
      </c>
      <c r="G64" s="12">
        <v>3</v>
      </c>
      <c r="H64" s="117"/>
    </row>
    <row r="65" spans="1:8" x14ac:dyDescent="0.3">
      <c r="A65" s="7" t="s">
        <v>595</v>
      </c>
      <c r="B65" s="7" t="s">
        <v>89</v>
      </c>
      <c r="C65" s="7" t="s">
        <v>86</v>
      </c>
      <c r="D65" s="76">
        <v>33584</v>
      </c>
      <c r="E65" s="10">
        <f t="shared" ca="1" si="0"/>
        <v>18</v>
      </c>
      <c r="F65" s="84">
        <v>28861</v>
      </c>
      <c r="G65" s="12">
        <v>3</v>
      </c>
      <c r="H65" s="117"/>
    </row>
    <row r="66" spans="1:8" x14ac:dyDescent="0.3">
      <c r="A66" s="7" t="s">
        <v>785</v>
      </c>
      <c r="B66" s="7" t="s">
        <v>89</v>
      </c>
      <c r="C66" s="7" t="s">
        <v>86</v>
      </c>
      <c r="D66" s="76">
        <v>33966</v>
      </c>
      <c r="E66" s="10">
        <f t="shared" ref="E66:E129" ca="1" si="1">DATEDIF(D66,TODAY(),"Y")</f>
        <v>17</v>
      </c>
      <c r="F66" s="84">
        <v>43865</v>
      </c>
      <c r="G66" s="12">
        <v>4</v>
      </c>
      <c r="H66" s="117"/>
    </row>
    <row r="67" spans="1:8" x14ac:dyDescent="0.3">
      <c r="A67" s="7" t="s">
        <v>786</v>
      </c>
      <c r="B67" s="7" t="s">
        <v>89</v>
      </c>
      <c r="C67" s="7" t="s">
        <v>86</v>
      </c>
      <c r="D67" s="76">
        <v>34935</v>
      </c>
      <c r="E67" s="10">
        <f t="shared" ca="1" si="1"/>
        <v>15</v>
      </c>
      <c r="F67" s="84">
        <v>51900</v>
      </c>
      <c r="G67" s="12">
        <v>4</v>
      </c>
      <c r="H67" s="117"/>
    </row>
    <row r="68" spans="1:8" x14ac:dyDescent="0.3">
      <c r="A68" s="7" t="s">
        <v>770</v>
      </c>
      <c r="B68" s="7" t="s">
        <v>89</v>
      </c>
      <c r="C68" s="7" t="s">
        <v>86</v>
      </c>
      <c r="D68" s="76">
        <v>35260</v>
      </c>
      <c r="E68" s="10">
        <f t="shared" ca="1" si="1"/>
        <v>14</v>
      </c>
      <c r="F68" s="84">
        <v>25793</v>
      </c>
      <c r="G68" s="12">
        <v>4</v>
      </c>
      <c r="H68" s="117"/>
    </row>
    <row r="69" spans="1:8" x14ac:dyDescent="0.3">
      <c r="A69" s="7" t="s">
        <v>584</v>
      </c>
      <c r="B69" s="7" t="s">
        <v>89</v>
      </c>
      <c r="C69" s="7" t="s">
        <v>86</v>
      </c>
      <c r="D69" s="76">
        <v>36314</v>
      </c>
      <c r="E69" s="10">
        <f t="shared" ca="1" si="1"/>
        <v>11</v>
      </c>
      <c r="F69" s="84">
        <v>38934</v>
      </c>
      <c r="G69" s="12">
        <v>3</v>
      </c>
      <c r="H69" s="117"/>
    </row>
    <row r="70" spans="1:8" x14ac:dyDescent="0.3">
      <c r="A70" s="7" t="s">
        <v>246</v>
      </c>
      <c r="B70" s="7" t="s">
        <v>89</v>
      </c>
      <c r="C70" s="7" t="s">
        <v>86</v>
      </c>
      <c r="D70" s="76">
        <v>39220</v>
      </c>
      <c r="E70" s="10">
        <f t="shared" ca="1" si="1"/>
        <v>3</v>
      </c>
      <c r="F70" s="84">
        <v>25167</v>
      </c>
      <c r="G70" s="12">
        <v>3</v>
      </c>
      <c r="H70" s="117"/>
    </row>
    <row r="71" spans="1:8" x14ac:dyDescent="0.3">
      <c r="A71" s="7" t="s">
        <v>401</v>
      </c>
      <c r="B71" s="7" t="s">
        <v>89</v>
      </c>
      <c r="C71" s="7" t="s">
        <v>87</v>
      </c>
      <c r="D71" s="76">
        <v>33038</v>
      </c>
      <c r="E71" s="10">
        <f t="shared" ca="1" si="1"/>
        <v>20</v>
      </c>
      <c r="F71" s="84">
        <v>16885</v>
      </c>
      <c r="G71" s="12">
        <v>3</v>
      </c>
      <c r="H71" s="117"/>
    </row>
    <row r="72" spans="1:8" x14ac:dyDescent="0.3">
      <c r="A72" s="7" t="s">
        <v>277</v>
      </c>
      <c r="B72" s="7" t="s">
        <v>89</v>
      </c>
      <c r="C72" s="7" t="s">
        <v>87</v>
      </c>
      <c r="D72" s="76">
        <v>35477</v>
      </c>
      <c r="E72" s="10">
        <f t="shared" ca="1" si="1"/>
        <v>13</v>
      </c>
      <c r="F72" s="84">
        <v>21719</v>
      </c>
      <c r="G72" s="12">
        <v>5</v>
      </c>
      <c r="H72" s="117"/>
    </row>
    <row r="73" spans="1:8" x14ac:dyDescent="0.3">
      <c r="A73" s="7" t="s">
        <v>819</v>
      </c>
      <c r="B73" s="7" t="s">
        <v>89</v>
      </c>
      <c r="C73" s="7" t="s">
        <v>87</v>
      </c>
      <c r="D73" s="76">
        <v>35905</v>
      </c>
      <c r="E73" s="10">
        <f t="shared" ca="1" si="1"/>
        <v>12</v>
      </c>
      <c r="F73" s="84">
        <v>37236</v>
      </c>
      <c r="G73" s="12">
        <v>5</v>
      </c>
      <c r="H73" s="117"/>
    </row>
    <row r="74" spans="1:8" x14ac:dyDescent="0.3">
      <c r="A74" s="7" t="s">
        <v>366</v>
      </c>
      <c r="B74" s="7" t="s">
        <v>89</v>
      </c>
      <c r="C74" s="7" t="s">
        <v>87</v>
      </c>
      <c r="D74" s="76">
        <v>36020</v>
      </c>
      <c r="E74" s="10">
        <f t="shared" ca="1" si="1"/>
        <v>12</v>
      </c>
      <c r="F74" s="84">
        <v>33429</v>
      </c>
      <c r="G74" s="12">
        <v>3</v>
      </c>
      <c r="H74" s="117"/>
    </row>
    <row r="75" spans="1:8" x14ac:dyDescent="0.3">
      <c r="A75" s="7" t="s">
        <v>387</v>
      </c>
      <c r="B75" s="7" t="s">
        <v>89</v>
      </c>
      <c r="C75" s="7" t="s">
        <v>84</v>
      </c>
      <c r="D75" s="76">
        <v>32646</v>
      </c>
      <c r="E75" s="10">
        <f t="shared" ca="1" si="1"/>
        <v>21</v>
      </c>
      <c r="F75" s="84">
        <v>45947</v>
      </c>
      <c r="G75" s="12">
        <v>1</v>
      </c>
      <c r="H75" s="117"/>
    </row>
    <row r="76" spans="1:8" x14ac:dyDescent="0.3">
      <c r="A76" s="7" t="s">
        <v>392</v>
      </c>
      <c r="B76" s="7" t="s">
        <v>89</v>
      </c>
      <c r="C76" s="7" t="s">
        <v>84</v>
      </c>
      <c r="D76" s="76">
        <v>33096</v>
      </c>
      <c r="E76" s="10">
        <f t="shared" ca="1" si="1"/>
        <v>20</v>
      </c>
      <c r="F76" s="84">
        <v>67478</v>
      </c>
      <c r="G76" s="12">
        <v>1</v>
      </c>
      <c r="H76" s="117"/>
    </row>
    <row r="77" spans="1:8" x14ac:dyDescent="0.3">
      <c r="A77" s="7" t="s">
        <v>698</v>
      </c>
      <c r="B77" s="7" t="s">
        <v>89</v>
      </c>
      <c r="C77" s="7" t="s">
        <v>84</v>
      </c>
      <c r="D77" s="76">
        <v>33399</v>
      </c>
      <c r="E77" s="10">
        <f t="shared" ca="1" si="1"/>
        <v>19</v>
      </c>
      <c r="F77" s="84">
        <v>84850</v>
      </c>
      <c r="G77" s="12">
        <v>4</v>
      </c>
      <c r="H77" s="117"/>
    </row>
    <row r="78" spans="1:8" x14ac:dyDescent="0.3">
      <c r="A78" s="7" t="s">
        <v>531</v>
      </c>
      <c r="B78" s="7" t="s">
        <v>89</v>
      </c>
      <c r="C78" s="7" t="s">
        <v>84</v>
      </c>
      <c r="D78" s="76">
        <v>34069</v>
      </c>
      <c r="E78" s="10">
        <f t="shared" ca="1" si="1"/>
        <v>17</v>
      </c>
      <c r="F78" s="84">
        <v>51634</v>
      </c>
      <c r="G78" s="12">
        <v>3</v>
      </c>
      <c r="H78" s="117"/>
    </row>
    <row r="79" spans="1:8" x14ac:dyDescent="0.3">
      <c r="A79" s="7" t="s">
        <v>354</v>
      </c>
      <c r="B79" s="7" t="s">
        <v>89</v>
      </c>
      <c r="C79" s="7" t="s">
        <v>84</v>
      </c>
      <c r="D79" s="76">
        <v>34537</v>
      </c>
      <c r="E79" s="10">
        <f t="shared" ca="1" si="1"/>
        <v>16</v>
      </c>
      <c r="F79" s="84">
        <v>67531</v>
      </c>
      <c r="G79" s="12">
        <v>2</v>
      </c>
      <c r="H79" s="117"/>
    </row>
    <row r="80" spans="1:8" x14ac:dyDescent="0.3">
      <c r="A80" s="7" t="s">
        <v>691</v>
      </c>
      <c r="B80" s="7" t="s">
        <v>89</v>
      </c>
      <c r="C80" s="7" t="s">
        <v>84</v>
      </c>
      <c r="D80" s="76">
        <v>34578</v>
      </c>
      <c r="E80" s="10">
        <f t="shared" ca="1" si="1"/>
        <v>16</v>
      </c>
      <c r="F80" s="84">
        <v>54100</v>
      </c>
      <c r="G80" s="12">
        <v>2</v>
      </c>
      <c r="H80" s="117"/>
    </row>
    <row r="81" spans="1:10" x14ac:dyDescent="0.3">
      <c r="A81" s="7" t="s">
        <v>151</v>
      </c>
      <c r="B81" s="7" t="s">
        <v>89</v>
      </c>
      <c r="C81" s="7" t="s">
        <v>84</v>
      </c>
      <c r="D81" s="76">
        <v>34673</v>
      </c>
      <c r="E81" s="10">
        <f t="shared" ca="1" si="1"/>
        <v>15</v>
      </c>
      <c r="F81" s="84">
        <v>90326</v>
      </c>
      <c r="G81" s="12">
        <v>5</v>
      </c>
      <c r="H81" s="117"/>
    </row>
    <row r="82" spans="1:10" x14ac:dyDescent="0.3">
      <c r="A82" s="7" t="s">
        <v>177</v>
      </c>
      <c r="B82" s="7" t="s">
        <v>89</v>
      </c>
      <c r="C82" s="7" t="s">
        <v>84</v>
      </c>
      <c r="D82" s="76">
        <v>34923</v>
      </c>
      <c r="E82" s="10">
        <f t="shared" ca="1" si="1"/>
        <v>15</v>
      </c>
      <c r="F82" s="84">
        <v>75861</v>
      </c>
      <c r="G82" s="12">
        <v>5</v>
      </c>
      <c r="H82" s="117"/>
      <c r="I82" s="81"/>
      <c r="J82" s="13"/>
    </row>
    <row r="83" spans="1:10" x14ac:dyDescent="0.3">
      <c r="A83" s="7" t="s">
        <v>632</v>
      </c>
      <c r="B83" s="7" t="s">
        <v>89</v>
      </c>
      <c r="C83" s="7" t="s">
        <v>84</v>
      </c>
      <c r="D83" s="76">
        <v>34987</v>
      </c>
      <c r="E83" s="10">
        <f t="shared" ca="1" si="1"/>
        <v>15</v>
      </c>
      <c r="F83" s="84">
        <v>85828</v>
      </c>
      <c r="G83" s="12">
        <v>2</v>
      </c>
      <c r="H83" s="117"/>
    </row>
    <row r="84" spans="1:10" x14ac:dyDescent="0.3">
      <c r="A84" s="7" t="s">
        <v>728</v>
      </c>
      <c r="B84" s="7" t="s">
        <v>89</v>
      </c>
      <c r="C84" s="7" t="s">
        <v>84</v>
      </c>
      <c r="D84" s="76">
        <v>35266</v>
      </c>
      <c r="E84" s="10">
        <f t="shared" ca="1" si="1"/>
        <v>14</v>
      </c>
      <c r="F84" s="84">
        <v>88622</v>
      </c>
      <c r="G84" s="12">
        <v>5</v>
      </c>
      <c r="H84" s="117"/>
    </row>
    <row r="85" spans="1:10" x14ac:dyDescent="0.3">
      <c r="A85" s="7" t="s">
        <v>581</v>
      </c>
      <c r="B85" s="7" t="s">
        <v>89</v>
      </c>
      <c r="C85" s="7" t="s">
        <v>84</v>
      </c>
      <c r="D85" s="76">
        <v>35320</v>
      </c>
      <c r="E85" s="10">
        <f t="shared" ca="1" si="1"/>
        <v>14</v>
      </c>
      <c r="F85" s="84">
        <v>64914</v>
      </c>
      <c r="G85" s="12">
        <v>3</v>
      </c>
      <c r="H85" s="117"/>
      <c r="I85" s="81"/>
      <c r="J85" s="13"/>
    </row>
    <row r="86" spans="1:10" x14ac:dyDescent="0.3">
      <c r="A86" s="7" t="s">
        <v>418</v>
      </c>
      <c r="B86" s="7" t="s">
        <v>89</v>
      </c>
      <c r="C86" s="7" t="s">
        <v>84</v>
      </c>
      <c r="D86" s="76">
        <v>35358</v>
      </c>
      <c r="E86" s="10">
        <f t="shared" ca="1" si="1"/>
        <v>14</v>
      </c>
      <c r="F86" s="84">
        <v>92978</v>
      </c>
      <c r="G86" s="12">
        <v>5</v>
      </c>
      <c r="H86" s="117"/>
    </row>
    <row r="87" spans="1:10" x14ac:dyDescent="0.3">
      <c r="A87" s="7" t="s">
        <v>141</v>
      </c>
      <c r="B87" s="7" t="s">
        <v>89</v>
      </c>
      <c r="C87" s="7" t="s">
        <v>84</v>
      </c>
      <c r="D87" s="76">
        <v>35456</v>
      </c>
      <c r="E87" s="10">
        <f t="shared" ca="1" si="1"/>
        <v>13</v>
      </c>
      <c r="F87" s="84">
        <v>32761</v>
      </c>
      <c r="G87" s="12">
        <v>3</v>
      </c>
      <c r="H87" s="117"/>
      <c r="I87" s="17"/>
      <c r="J87" s="13"/>
    </row>
    <row r="88" spans="1:10" x14ac:dyDescent="0.3">
      <c r="A88" s="7" t="s">
        <v>567</v>
      </c>
      <c r="B88" s="7" t="s">
        <v>89</v>
      </c>
      <c r="C88" s="7" t="s">
        <v>84</v>
      </c>
      <c r="D88" s="76">
        <v>35505</v>
      </c>
      <c r="E88" s="10">
        <f t="shared" ca="1" si="1"/>
        <v>13</v>
      </c>
      <c r="F88" s="84">
        <v>79675</v>
      </c>
      <c r="G88" s="12">
        <v>1</v>
      </c>
      <c r="H88" s="117"/>
    </row>
    <row r="89" spans="1:10" x14ac:dyDescent="0.3">
      <c r="A89" s="7" t="s">
        <v>431</v>
      </c>
      <c r="B89" s="7" t="s">
        <v>89</v>
      </c>
      <c r="C89" s="7" t="s">
        <v>84</v>
      </c>
      <c r="D89" s="76">
        <v>35888</v>
      </c>
      <c r="E89" s="10">
        <f t="shared" ca="1" si="1"/>
        <v>12</v>
      </c>
      <c r="F89" s="84">
        <v>27962</v>
      </c>
      <c r="G89" s="12">
        <v>3</v>
      </c>
      <c r="H89" s="117"/>
    </row>
    <row r="90" spans="1:10" x14ac:dyDescent="0.3">
      <c r="A90" s="7" t="s">
        <v>451</v>
      </c>
      <c r="B90" s="7" t="s">
        <v>89</v>
      </c>
      <c r="C90" s="7" t="s">
        <v>84</v>
      </c>
      <c r="D90" s="76">
        <v>38388</v>
      </c>
      <c r="E90" s="10">
        <f t="shared" ca="1" si="1"/>
        <v>5</v>
      </c>
      <c r="F90" s="84">
        <v>87105</v>
      </c>
      <c r="G90" s="12">
        <v>3</v>
      </c>
      <c r="H90" s="117"/>
    </row>
    <row r="91" spans="1:10" x14ac:dyDescent="0.3">
      <c r="A91" s="7" t="s">
        <v>454</v>
      </c>
      <c r="B91" s="7" t="s">
        <v>89</v>
      </c>
      <c r="C91" s="7" t="s">
        <v>84</v>
      </c>
      <c r="D91" s="76">
        <v>38458</v>
      </c>
      <c r="E91" s="10">
        <f t="shared" ca="1" si="1"/>
        <v>5</v>
      </c>
      <c r="F91" s="84">
        <v>63884</v>
      </c>
      <c r="G91" s="12">
        <v>4</v>
      </c>
      <c r="H91" s="117"/>
    </row>
    <row r="92" spans="1:10" x14ac:dyDescent="0.3">
      <c r="A92" s="7" t="s">
        <v>350</v>
      </c>
      <c r="B92" s="7" t="s">
        <v>89</v>
      </c>
      <c r="C92" s="7" t="s">
        <v>84</v>
      </c>
      <c r="D92" s="76">
        <v>39340</v>
      </c>
      <c r="E92" s="10">
        <f t="shared" ca="1" si="1"/>
        <v>3</v>
      </c>
      <c r="F92" s="84">
        <v>29884</v>
      </c>
      <c r="G92" s="12">
        <v>3</v>
      </c>
      <c r="H92" s="117"/>
    </row>
    <row r="93" spans="1:10" x14ac:dyDescent="0.3">
      <c r="A93" s="7" t="s">
        <v>651</v>
      </c>
      <c r="B93" s="7" t="s">
        <v>89</v>
      </c>
      <c r="C93" s="7" t="s">
        <v>84</v>
      </c>
      <c r="D93" s="76">
        <v>39377</v>
      </c>
      <c r="E93" s="10">
        <f t="shared" ca="1" si="1"/>
        <v>3</v>
      </c>
      <c r="F93" s="84">
        <v>83825</v>
      </c>
      <c r="G93" s="12">
        <v>5</v>
      </c>
      <c r="H93" s="117"/>
    </row>
    <row r="94" spans="1:10" x14ac:dyDescent="0.3">
      <c r="A94" s="7" t="s">
        <v>762</v>
      </c>
      <c r="B94" s="7" t="s">
        <v>853</v>
      </c>
      <c r="C94" s="7" t="s">
        <v>85</v>
      </c>
      <c r="D94" s="76">
        <v>37301</v>
      </c>
      <c r="E94" s="10">
        <f t="shared" ca="1" si="1"/>
        <v>8</v>
      </c>
      <c r="F94" s="84">
        <v>89210</v>
      </c>
      <c r="G94" s="12">
        <v>1</v>
      </c>
      <c r="H94" s="117"/>
    </row>
    <row r="95" spans="1:10" x14ac:dyDescent="0.3">
      <c r="A95" s="7" t="s">
        <v>530</v>
      </c>
      <c r="B95" s="7" t="s">
        <v>853</v>
      </c>
      <c r="C95" s="7" t="s">
        <v>85</v>
      </c>
      <c r="D95" s="76">
        <v>37815</v>
      </c>
      <c r="E95" s="10">
        <f t="shared" ca="1" si="1"/>
        <v>7</v>
      </c>
      <c r="F95" s="84">
        <v>40354</v>
      </c>
      <c r="G95" s="12">
        <v>4</v>
      </c>
      <c r="H95" s="117"/>
      <c r="I95" s="17"/>
      <c r="J95" s="13"/>
    </row>
    <row r="96" spans="1:10" x14ac:dyDescent="0.3">
      <c r="A96" s="7" t="s">
        <v>253</v>
      </c>
      <c r="B96" s="7" t="s">
        <v>853</v>
      </c>
      <c r="C96" s="7" t="s">
        <v>85</v>
      </c>
      <c r="D96" s="76">
        <v>38806</v>
      </c>
      <c r="E96" s="10">
        <f t="shared" ca="1" si="1"/>
        <v>4</v>
      </c>
      <c r="F96" s="84">
        <v>75609</v>
      </c>
      <c r="G96" s="12">
        <v>4</v>
      </c>
      <c r="H96" s="117"/>
    </row>
    <row r="97" spans="1:10" x14ac:dyDescent="0.3">
      <c r="A97" s="7" t="s">
        <v>673</v>
      </c>
      <c r="B97" s="7" t="s">
        <v>853</v>
      </c>
      <c r="C97" s="7" t="s">
        <v>85</v>
      </c>
      <c r="D97" s="76">
        <v>39341</v>
      </c>
      <c r="E97" s="10">
        <f t="shared" ca="1" si="1"/>
        <v>3</v>
      </c>
      <c r="F97" s="84">
        <v>78920</v>
      </c>
      <c r="G97" s="12">
        <v>3</v>
      </c>
      <c r="H97" s="117"/>
    </row>
    <row r="98" spans="1:10" x14ac:dyDescent="0.3">
      <c r="A98" s="7" t="s">
        <v>550</v>
      </c>
      <c r="B98" s="7" t="s">
        <v>853</v>
      </c>
      <c r="C98" s="7" t="s">
        <v>86</v>
      </c>
      <c r="D98" s="77">
        <v>39923</v>
      </c>
      <c r="E98" s="10">
        <f t="shared" ca="1" si="1"/>
        <v>1</v>
      </c>
      <c r="F98" s="84">
        <v>47950</v>
      </c>
      <c r="G98" s="12">
        <v>2</v>
      </c>
      <c r="H98" s="117"/>
    </row>
    <row r="99" spans="1:10" x14ac:dyDescent="0.3">
      <c r="A99" s="7" t="s">
        <v>227</v>
      </c>
      <c r="B99" s="7" t="s">
        <v>853</v>
      </c>
      <c r="C99" s="7" t="s">
        <v>84</v>
      </c>
      <c r="D99" s="76">
        <v>38173</v>
      </c>
      <c r="E99" s="10">
        <f t="shared" ca="1" si="1"/>
        <v>6</v>
      </c>
      <c r="F99" s="84">
        <v>82153</v>
      </c>
      <c r="G99" s="12">
        <v>2</v>
      </c>
      <c r="H99" s="117"/>
    </row>
    <row r="100" spans="1:10" x14ac:dyDescent="0.3">
      <c r="A100" s="7" t="s">
        <v>300</v>
      </c>
      <c r="B100" s="7" t="s">
        <v>853</v>
      </c>
      <c r="C100" s="7" t="s">
        <v>84</v>
      </c>
      <c r="D100" s="76">
        <v>38947</v>
      </c>
      <c r="E100" s="10">
        <f t="shared" ca="1" si="1"/>
        <v>4</v>
      </c>
      <c r="F100" s="84">
        <v>40116</v>
      </c>
      <c r="G100" s="12">
        <v>4</v>
      </c>
      <c r="H100" s="117"/>
    </row>
    <row r="101" spans="1:10" x14ac:dyDescent="0.3">
      <c r="A101" s="7" t="s">
        <v>455</v>
      </c>
      <c r="B101" s="7" t="s">
        <v>853</v>
      </c>
      <c r="C101" s="7" t="s">
        <v>84</v>
      </c>
      <c r="D101" s="77">
        <v>39671</v>
      </c>
      <c r="E101" s="10">
        <f t="shared" ca="1" si="1"/>
        <v>2</v>
      </c>
      <c r="F101" s="84">
        <v>63292</v>
      </c>
      <c r="G101" s="12">
        <v>5</v>
      </c>
      <c r="H101" s="117"/>
    </row>
    <row r="102" spans="1:10" x14ac:dyDescent="0.3">
      <c r="A102" s="7" t="s">
        <v>742</v>
      </c>
      <c r="B102" s="7" t="s">
        <v>852</v>
      </c>
      <c r="C102" s="7" t="s">
        <v>85</v>
      </c>
      <c r="D102" s="76">
        <v>32489</v>
      </c>
      <c r="E102" s="10">
        <f t="shared" ca="1" si="1"/>
        <v>21</v>
      </c>
      <c r="F102" s="84">
        <v>70406</v>
      </c>
      <c r="G102" s="12">
        <v>1</v>
      </c>
      <c r="H102" s="117"/>
    </row>
    <row r="103" spans="1:10" x14ac:dyDescent="0.3">
      <c r="A103" s="7" t="s">
        <v>148</v>
      </c>
      <c r="B103" s="7" t="s">
        <v>852</v>
      </c>
      <c r="C103" s="7" t="s">
        <v>85</v>
      </c>
      <c r="D103" s="76">
        <v>34867</v>
      </c>
      <c r="E103" s="10">
        <f t="shared" ca="1" si="1"/>
        <v>15</v>
      </c>
      <c r="F103" s="84">
        <v>27631</v>
      </c>
      <c r="G103" s="12">
        <v>3</v>
      </c>
      <c r="H103" s="117"/>
    </row>
    <row r="104" spans="1:10" x14ac:dyDescent="0.3">
      <c r="A104" s="7" t="s">
        <v>774</v>
      </c>
      <c r="B104" s="7" t="s">
        <v>852</v>
      </c>
      <c r="C104" s="7" t="s">
        <v>85</v>
      </c>
      <c r="D104" s="76">
        <v>34932</v>
      </c>
      <c r="E104" s="10">
        <f t="shared" ca="1" si="1"/>
        <v>15</v>
      </c>
      <c r="F104" s="84">
        <v>29583</v>
      </c>
      <c r="G104" s="12">
        <v>1</v>
      </c>
      <c r="H104" s="117"/>
      <c r="J104" s="13"/>
    </row>
    <row r="105" spans="1:10" x14ac:dyDescent="0.3">
      <c r="A105" s="7" t="s">
        <v>633</v>
      </c>
      <c r="B105" s="7" t="s">
        <v>852</v>
      </c>
      <c r="C105" s="7" t="s">
        <v>85</v>
      </c>
      <c r="D105" s="76">
        <v>35600</v>
      </c>
      <c r="E105" s="10">
        <f t="shared" ca="1" si="1"/>
        <v>13</v>
      </c>
      <c r="F105" s="84">
        <v>70007</v>
      </c>
      <c r="G105" s="12">
        <v>5</v>
      </c>
      <c r="H105" s="117"/>
    </row>
    <row r="106" spans="1:10" x14ac:dyDescent="0.3">
      <c r="A106" s="7" t="s">
        <v>185</v>
      </c>
      <c r="B106" s="7" t="s">
        <v>852</v>
      </c>
      <c r="C106" s="7" t="s">
        <v>85</v>
      </c>
      <c r="D106" s="76">
        <v>35667</v>
      </c>
      <c r="E106" s="10">
        <f t="shared" ca="1" si="1"/>
        <v>13</v>
      </c>
      <c r="F106" s="84">
        <v>52750</v>
      </c>
      <c r="G106" s="12">
        <v>2</v>
      </c>
      <c r="H106" s="117"/>
      <c r="J106" s="13"/>
    </row>
    <row r="107" spans="1:10" x14ac:dyDescent="0.3">
      <c r="A107" s="7" t="s">
        <v>268</v>
      </c>
      <c r="B107" s="7" t="s">
        <v>852</v>
      </c>
      <c r="C107" s="7" t="s">
        <v>85</v>
      </c>
      <c r="D107" s="76">
        <v>38565</v>
      </c>
      <c r="E107" s="10">
        <f t="shared" ca="1" si="1"/>
        <v>5</v>
      </c>
      <c r="F107" s="84">
        <v>47531</v>
      </c>
      <c r="G107" s="12">
        <v>5</v>
      </c>
      <c r="H107" s="117"/>
    </row>
    <row r="108" spans="1:10" x14ac:dyDescent="0.3">
      <c r="A108" s="7" t="s">
        <v>473</v>
      </c>
      <c r="B108" s="7" t="s">
        <v>852</v>
      </c>
      <c r="C108" s="7" t="s">
        <v>86</v>
      </c>
      <c r="D108" s="77">
        <v>39934</v>
      </c>
      <c r="E108" s="10">
        <f t="shared" ca="1" si="1"/>
        <v>1</v>
      </c>
      <c r="F108" s="84">
        <v>30566</v>
      </c>
      <c r="G108" s="12">
        <v>1</v>
      </c>
      <c r="H108" s="117"/>
    </row>
    <row r="109" spans="1:10" x14ac:dyDescent="0.3">
      <c r="A109" s="7" t="s">
        <v>835</v>
      </c>
      <c r="B109" s="7" t="s">
        <v>852</v>
      </c>
      <c r="C109" s="7" t="s">
        <v>86</v>
      </c>
      <c r="D109" s="76">
        <v>39990</v>
      </c>
      <c r="E109" s="10">
        <f t="shared" ca="1" si="1"/>
        <v>1</v>
      </c>
      <c r="F109" s="84">
        <v>12663</v>
      </c>
      <c r="G109" s="12">
        <v>4</v>
      </c>
      <c r="H109" s="117"/>
    </row>
    <row r="110" spans="1:10" x14ac:dyDescent="0.3">
      <c r="A110" s="7" t="s">
        <v>804</v>
      </c>
      <c r="B110" s="7" t="s">
        <v>852</v>
      </c>
      <c r="C110" s="7" t="s">
        <v>87</v>
      </c>
      <c r="D110" s="77">
        <v>39731</v>
      </c>
      <c r="E110" s="10">
        <f t="shared" ca="1" si="1"/>
        <v>2</v>
      </c>
      <c r="F110" s="84">
        <v>29193</v>
      </c>
      <c r="G110" s="12">
        <v>4</v>
      </c>
      <c r="H110" s="117"/>
      <c r="I110" s="17"/>
      <c r="J110" s="13"/>
    </row>
    <row r="111" spans="1:10" x14ac:dyDescent="0.3">
      <c r="A111" s="7" t="s">
        <v>766</v>
      </c>
      <c r="B111" s="7" t="s">
        <v>808</v>
      </c>
      <c r="C111" s="7" t="s">
        <v>85</v>
      </c>
      <c r="D111" s="76">
        <v>32865</v>
      </c>
      <c r="E111" s="10">
        <f t="shared" ca="1" si="1"/>
        <v>20</v>
      </c>
      <c r="F111" s="84">
        <v>41237</v>
      </c>
      <c r="G111" s="12">
        <v>5</v>
      </c>
      <c r="H111" s="117"/>
    </row>
    <row r="112" spans="1:10" x14ac:dyDescent="0.3">
      <c r="A112" s="7" t="s">
        <v>719</v>
      </c>
      <c r="B112" s="7" t="s">
        <v>808</v>
      </c>
      <c r="C112" s="7" t="s">
        <v>85</v>
      </c>
      <c r="D112" s="76">
        <v>33031</v>
      </c>
      <c r="E112" s="10">
        <f t="shared" ca="1" si="1"/>
        <v>20</v>
      </c>
      <c r="F112" s="84">
        <v>84635</v>
      </c>
      <c r="G112" s="12">
        <v>5</v>
      </c>
      <c r="H112" s="117"/>
    </row>
    <row r="113" spans="1:10" x14ac:dyDescent="0.3">
      <c r="A113" s="7" t="s">
        <v>583</v>
      </c>
      <c r="B113" s="7" t="s">
        <v>808</v>
      </c>
      <c r="C113" s="7" t="s">
        <v>85</v>
      </c>
      <c r="D113" s="76">
        <v>34905</v>
      </c>
      <c r="E113" s="10">
        <f t="shared" ca="1" si="1"/>
        <v>15</v>
      </c>
      <c r="F113" s="84">
        <v>83092</v>
      </c>
      <c r="G113" s="12">
        <v>4</v>
      </c>
      <c r="H113" s="117"/>
    </row>
    <row r="114" spans="1:10" x14ac:dyDescent="0.3">
      <c r="A114" s="7" t="s">
        <v>509</v>
      </c>
      <c r="B114" s="7" t="s">
        <v>808</v>
      </c>
      <c r="C114" s="7" t="s">
        <v>85</v>
      </c>
      <c r="D114" s="76">
        <v>35495</v>
      </c>
      <c r="E114" s="10">
        <f t="shared" ca="1" si="1"/>
        <v>13</v>
      </c>
      <c r="F114" s="84">
        <v>53794</v>
      </c>
      <c r="G114" s="12">
        <v>1</v>
      </c>
      <c r="H114" s="117"/>
    </row>
    <row r="115" spans="1:10" x14ac:dyDescent="0.3">
      <c r="A115" s="7" t="s">
        <v>244</v>
      </c>
      <c r="B115" s="7" t="s">
        <v>808</v>
      </c>
      <c r="C115" s="7" t="s">
        <v>85</v>
      </c>
      <c r="D115" s="76">
        <v>35687</v>
      </c>
      <c r="E115" s="10">
        <f t="shared" ca="1" si="1"/>
        <v>13</v>
      </c>
      <c r="F115" s="84">
        <v>64915</v>
      </c>
      <c r="G115" s="12">
        <v>1</v>
      </c>
      <c r="H115" s="117"/>
    </row>
    <row r="116" spans="1:10" x14ac:dyDescent="0.3">
      <c r="A116" s="7" t="s">
        <v>663</v>
      </c>
      <c r="B116" s="7" t="s">
        <v>808</v>
      </c>
      <c r="C116" s="7" t="s">
        <v>85</v>
      </c>
      <c r="D116" s="76">
        <v>36531</v>
      </c>
      <c r="E116" s="10">
        <f t="shared" ca="1" si="1"/>
        <v>10</v>
      </c>
      <c r="F116" s="84">
        <v>65204</v>
      </c>
      <c r="G116" s="12">
        <v>4</v>
      </c>
      <c r="H116" s="117"/>
    </row>
    <row r="117" spans="1:10" x14ac:dyDescent="0.3">
      <c r="A117" s="7" t="s">
        <v>412</v>
      </c>
      <c r="B117" s="7" t="s">
        <v>808</v>
      </c>
      <c r="C117" s="7" t="s">
        <v>85</v>
      </c>
      <c r="D117" s="76">
        <v>37030</v>
      </c>
      <c r="E117" s="10">
        <f t="shared" ca="1" si="1"/>
        <v>9</v>
      </c>
      <c r="F117" s="84">
        <v>41197</v>
      </c>
      <c r="G117" s="12">
        <v>1</v>
      </c>
      <c r="H117" s="117"/>
    </row>
    <row r="118" spans="1:10" x14ac:dyDescent="0.3">
      <c r="A118" s="7" t="s">
        <v>104</v>
      </c>
      <c r="B118" s="7" t="s">
        <v>808</v>
      </c>
      <c r="C118" s="7" t="s">
        <v>86</v>
      </c>
      <c r="D118" s="76">
        <v>33412</v>
      </c>
      <c r="E118" s="10">
        <f t="shared" ca="1" si="1"/>
        <v>19</v>
      </c>
      <c r="F118" s="84">
        <v>19662</v>
      </c>
      <c r="G118" s="12">
        <v>4</v>
      </c>
      <c r="H118" s="117"/>
    </row>
    <row r="119" spans="1:10" x14ac:dyDescent="0.3">
      <c r="A119" s="7" t="s">
        <v>130</v>
      </c>
      <c r="B119" s="7" t="s">
        <v>808</v>
      </c>
      <c r="C119" s="7" t="s">
        <v>86</v>
      </c>
      <c r="D119" s="76">
        <v>35775</v>
      </c>
      <c r="E119" s="10">
        <f t="shared" ca="1" si="1"/>
        <v>12</v>
      </c>
      <c r="F119" s="84">
        <v>45580</v>
      </c>
      <c r="G119" s="12">
        <v>1</v>
      </c>
      <c r="H119" s="117"/>
    </row>
    <row r="120" spans="1:10" x14ac:dyDescent="0.3">
      <c r="A120" s="7" t="s">
        <v>359</v>
      </c>
      <c r="B120" s="7" t="s">
        <v>808</v>
      </c>
      <c r="C120" s="7" t="s">
        <v>87</v>
      </c>
      <c r="D120" s="76">
        <v>32601</v>
      </c>
      <c r="E120" s="10">
        <f t="shared" ca="1" si="1"/>
        <v>21</v>
      </c>
      <c r="F120" s="84">
        <v>17112</v>
      </c>
      <c r="G120" s="12">
        <v>5</v>
      </c>
      <c r="H120" s="117"/>
    </row>
    <row r="121" spans="1:10" x14ac:dyDescent="0.3">
      <c r="A121" s="7" t="s">
        <v>120</v>
      </c>
      <c r="B121" s="7" t="s">
        <v>808</v>
      </c>
      <c r="C121" s="7" t="s">
        <v>87</v>
      </c>
      <c r="D121" s="76">
        <v>35091</v>
      </c>
      <c r="E121" s="10">
        <f t="shared" ca="1" si="1"/>
        <v>14</v>
      </c>
      <c r="F121" s="84">
        <v>14686</v>
      </c>
      <c r="G121" s="12">
        <v>2</v>
      </c>
      <c r="H121" s="117"/>
    </row>
    <row r="122" spans="1:10" x14ac:dyDescent="0.3">
      <c r="A122" s="7" t="s">
        <v>409</v>
      </c>
      <c r="B122" s="7" t="s">
        <v>808</v>
      </c>
      <c r="C122" s="7" t="s">
        <v>84</v>
      </c>
      <c r="D122" s="76">
        <v>32663</v>
      </c>
      <c r="E122" s="10">
        <f t="shared" ca="1" si="1"/>
        <v>21</v>
      </c>
      <c r="F122" s="84">
        <v>81062</v>
      </c>
      <c r="G122" s="12">
        <v>2</v>
      </c>
      <c r="H122" s="117"/>
    </row>
    <row r="123" spans="1:10" x14ac:dyDescent="0.3">
      <c r="A123" s="7" t="s">
        <v>748</v>
      </c>
      <c r="B123" s="7" t="s">
        <v>808</v>
      </c>
      <c r="C123" s="7" t="s">
        <v>84</v>
      </c>
      <c r="D123" s="76">
        <v>34568</v>
      </c>
      <c r="E123" s="10">
        <f t="shared" ca="1" si="1"/>
        <v>16</v>
      </c>
      <c r="F123" s="84">
        <v>37747</v>
      </c>
      <c r="G123" s="12">
        <v>2</v>
      </c>
      <c r="H123" s="117"/>
      <c r="I123" s="81"/>
      <c r="J123" s="13"/>
    </row>
    <row r="124" spans="1:10" x14ac:dyDescent="0.3">
      <c r="A124" s="7" t="s">
        <v>592</v>
      </c>
      <c r="B124" s="7" t="s">
        <v>808</v>
      </c>
      <c r="C124" s="7" t="s">
        <v>84</v>
      </c>
      <c r="D124" s="76">
        <v>35155</v>
      </c>
      <c r="E124" s="10">
        <f t="shared" ca="1" si="1"/>
        <v>14</v>
      </c>
      <c r="F124" s="84">
        <v>79859</v>
      </c>
      <c r="G124" s="12">
        <v>1</v>
      </c>
      <c r="H124" s="117"/>
    </row>
    <row r="125" spans="1:10" x14ac:dyDescent="0.3">
      <c r="A125" s="7" t="s">
        <v>678</v>
      </c>
      <c r="B125" s="7" t="s">
        <v>808</v>
      </c>
      <c r="C125" s="7" t="s">
        <v>84</v>
      </c>
      <c r="D125" s="76">
        <v>35377</v>
      </c>
      <c r="E125" s="10">
        <f t="shared" ca="1" si="1"/>
        <v>14</v>
      </c>
      <c r="F125" s="84">
        <v>68352</v>
      </c>
      <c r="G125" s="12">
        <v>3</v>
      </c>
      <c r="H125" s="117"/>
    </row>
    <row r="126" spans="1:10" x14ac:dyDescent="0.3">
      <c r="A126" s="7" t="s">
        <v>711</v>
      </c>
      <c r="B126" s="7" t="s">
        <v>808</v>
      </c>
      <c r="C126" s="7" t="s">
        <v>84</v>
      </c>
      <c r="D126" s="76">
        <v>35594</v>
      </c>
      <c r="E126" s="10">
        <f t="shared" ca="1" si="1"/>
        <v>13</v>
      </c>
      <c r="F126" s="84">
        <v>37497</v>
      </c>
      <c r="G126" s="12">
        <v>5</v>
      </c>
      <c r="H126" s="117"/>
    </row>
    <row r="127" spans="1:10" x14ac:dyDescent="0.3">
      <c r="A127" s="7" t="s">
        <v>582</v>
      </c>
      <c r="B127" s="7" t="s">
        <v>808</v>
      </c>
      <c r="C127" s="7" t="s">
        <v>84</v>
      </c>
      <c r="D127" s="76">
        <v>35760</v>
      </c>
      <c r="E127" s="10">
        <f t="shared" ca="1" si="1"/>
        <v>13</v>
      </c>
      <c r="F127" s="84">
        <v>89552</v>
      </c>
      <c r="G127" s="12">
        <v>4</v>
      </c>
      <c r="H127" s="117"/>
    </row>
    <row r="128" spans="1:10" x14ac:dyDescent="0.3">
      <c r="A128" s="7" t="s">
        <v>255</v>
      </c>
      <c r="B128" s="7" t="s">
        <v>808</v>
      </c>
      <c r="C128" s="7" t="s">
        <v>84</v>
      </c>
      <c r="D128" s="76">
        <v>37085</v>
      </c>
      <c r="E128" s="10">
        <f t="shared" ca="1" si="1"/>
        <v>9</v>
      </c>
      <c r="F128" s="84">
        <v>75861</v>
      </c>
      <c r="G128" s="12">
        <v>2</v>
      </c>
      <c r="H128" s="117"/>
    </row>
    <row r="129" spans="1:9" x14ac:dyDescent="0.3">
      <c r="A129" s="7" t="s">
        <v>396</v>
      </c>
      <c r="B129" s="7" t="s">
        <v>90</v>
      </c>
      <c r="C129" s="7" t="s">
        <v>85</v>
      </c>
      <c r="D129" s="76">
        <v>34747</v>
      </c>
      <c r="E129" s="10">
        <f t="shared" ca="1" si="1"/>
        <v>15</v>
      </c>
      <c r="F129" s="84">
        <v>71603</v>
      </c>
      <c r="G129" s="12">
        <v>2</v>
      </c>
      <c r="H129" s="117"/>
    </row>
    <row r="130" spans="1:9" x14ac:dyDescent="0.3">
      <c r="A130" s="7" t="s">
        <v>262</v>
      </c>
      <c r="B130" s="7" t="s">
        <v>90</v>
      </c>
      <c r="C130" s="7" t="s">
        <v>85</v>
      </c>
      <c r="D130" s="76">
        <v>35987</v>
      </c>
      <c r="E130" s="10">
        <f t="shared" ref="E130:E193" ca="1" si="2">DATEDIF(D130,TODAY(),"Y")</f>
        <v>12</v>
      </c>
      <c r="F130" s="84">
        <v>76891</v>
      </c>
      <c r="G130" s="12">
        <v>5</v>
      </c>
      <c r="H130" s="117"/>
    </row>
    <row r="131" spans="1:9" x14ac:dyDescent="0.3">
      <c r="A131" s="7" t="s">
        <v>752</v>
      </c>
      <c r="B131" s="7" t="s">
        <v>90</v>
      </c>
      <c r="C131" s="7" t="s">
        <v>85</v>
      </c>
      <c r="D131" s="76">
        <v>38005</v>
      </c>
      <c r="E131" s="10">
        <f t="shared" ca="1" si="2"/>
        <v>6</v>
      </c>
      <c r="F131" s="84">
        <v>49991</v>
      </c>
      <c r="G131" s="12">
        <v>5</v>
      </c>
      <c r="H131" s="117"/>
    </row>
    <row r="132" spans="1:9" x14ac:dyDescent="0.3">
      <c r="A132" s="7" t="s">
        <v>371</v>
      </c>
      <c r="B132" s="7" t="s">
        <v>90</v>
      </c>
      <c r="C132" s="7" t="s">
        <v>85</v>
      </c>
      <c r="D132" s="77">
        <v>39818</v>
      </c>
      <c r="E132" s="10">
        <f t="shared" ca="1" si="2"/>
        <v>1</v>
      </c>
      <c r="F132" s="84">
        <v>80280</v>
      </c>
      <c r="G132" s="12">
        <v>2</v>
      </c>
      <c r="H132" s="117"/>
    </row>
    <row r="133" spans="1:9" x14ac:dyDescent="0.3">
      <c r="A133" s="7" t="s">
        <v>209</v>
      </c>
      <c r="B133" s="7" t="s">
        <v>90</v>
      </c>
      <c r="C133" s="7" t="s">
        <v>84</v>
      </c>
      <c r="D133" s="76">
        <v>37945</v>
      </c>
      <c r="E133" s="10">
        <f t="shared" ca="1" si="2"/>
        <v>7</v>
      </c>
      <c r="F133" s="84">
        <v>61129</v>
      </c>
      <c r="G133" s="12">
        <v>2</v>
      </c>
      <c r="H133" s="117"/>
    </row>
    <row r="134" spans="1:9" x14ac:dyDescent="0.3">
      <c r="A134" s="7" t="s">
        <v>459</v>
      </c>
      <c r="B134" s="7" t="s">
        <v>91</v>
      </c>
      <c r="C134" s="7" t="s">
        <v>85</v>
      </c>
      <c r="D134" s="76">
        <v>32497</v>
      </c>
      <c r="E134" s="10">
        <f t="shared" ca="1" si="2"/>
        <v>21</v>
      </c>
      <c r="F134" s="84">
        <v>36407</v>
      </c>
      <c r="G134" s="12">
        <v>4</v>
      </c>
      <c r="H134" s="117"/>
    </row>
    <row r="135" spans="1:9" x14ac:dyDescent="0.3">
      <c r="A135" s="7" t="s">
        <v>103</v>
      </c>
      <c r="B135" s="7" t="s">
        <v>91</v>
      </c>
      <c r="C135" s="7" t="s">
        <v>85</v>
      </c>
      <c r="D135" s="76">
        <v>32535</v>
      </c>
      <c r="E135" s="10">
        <f t="shared" ca="1" si="2"/>
        <v>21</v>
      </c>
      <c r="F135" s="84">
        <v>38998</v>
      </c>
      <c r="G135" s="12">
        <v>5</v>
      </c>
      <c r="H135" s="117"/>
    </row>
    <row r="136" spans="1:9" x14ac:dyDescent="0.3">
      <c r="A136" s="7" t="s">
        <v>649</v>
      </c>
      <c r="B136" s="7" t="s">
        <v>91</v>
      </c>
      <c r="C136" s="7" t="s">
        <v>85</v>
      </c>
      <c r="D136" s="76">
        <v>32823</v>
      </c>
      <c r="E136" s="10">
        <f t="shared" ca="1" si="2"/>
        <v>21</v>
      </c>
      <c r="F136" s="84">
        <v>33552</v>
      </c>
      <c r="G136" s="12">
        <v>2</v>
      </c>
      <c r="H136" s="117"/>
    </row>
    <row r="137" spans="1:9" x14ac:dyDescent="0.3">
      <c r="A137" s="7" t="s">
        <v>248</v>
      </c>
      <c r="B137" s="7" t="s">
        <v>91</v>
      </c>
      <c r="C137" s="7" t="s">
        <v>85</v>
      </c>
      <c r="D137" s="76">
        <v>33290</v>
      </c>
      <c r="E137" s="10">
        <f t="shared" ca="1" si="2"/>
        <v>19</v>
      </c>
      <c r="F137" s="84">
        <v>67109</v>
      </c>
      <c r="G137" s="12">
        <v>3</v>
      </c>
      <c r="H137" s="117"/>
    </row>
    <row r="138" spans="1:9" x14ac:dyDescent="0.3">
      <c r="A138" s="7" t="s">
        <v>124</v>
      </c>
      <c r="B138" s="7" t="s">
        <v>91</v>
      </c>
      <c r="C138" s="7" t="s">
        <v>85</v>
      </c>
      <c r="D138" s="76">
        <v>33341</v>
      </c>
      <c r="E138" s="10">
        <f t="shared" ca="1" si="2"/>
        <v>19</v>
      </c>
      <c r="F138" s="84">
        <v>49504</v>
      </c>
      <c r="G138" s="12">
        <v>5</v>
      </c>
      <c r="H138" s="117"/>
    </row>
    <row r="139" spans="1:9" x14ac:dyDescent="0.3">
      <c r="A139" s="7" t="s">
        <v>517</v>
      </c>
      <c r="B139" s="7" t="s">
        <v>91</v>
      </c>
      <c r="C139" s="7" t="s">
        <v>85</v>
      </c>
      <c r="D139" s="76">
        <v>33504</v>
      </c>
      <c r="E139" s="10">
        <f t="shared" ca="1" si="2"/>
        <v>19</v>
      </c>
      <c r="F139" s="84">
        <v>33210</v>
      </c>
      <c r="G139" s="12">
        <v>1</v>
      </c>
      <c r="H139" s="117"/>
    </row>
    <row r="140" spans="1:9" x14ac:dyDescent="0.3">
      <c r="A140" s="7" t="s">
        <v>754</v>
      </c>
      <c r="B140" s="7" t="s">
        <v>91</v>
      </c>
      <c r="C140" s="7" t="s">
        <v>85</v>
      </c>
      <c r="D140" s="76">
        <v>33631</v>
      </c>
      <c r="E140" s="10">
        <f t="shared" ca="1" si="2"/>
        <v>18</v>
      </c>
      <c r="F140" s="84">
        <v>75350</v>
      </c>
      <c r="G140" s="12">
        <v>3</v>
      </c>
      <c r="H140" s="117"/>
    </row>
    <row r="141" spans="1:9" x14ac:dyDescent="0.3">
      <c r="A141" s="7" t="s">
        <v>109</v>
      </c>
      <c r="B141" s="7" t="s">
        <v>91</v>
      </c>
      <c r="C141" s="7" t="s">
        <v>85</v>
      </c>
      <c r="D141" s="76">
        <v>34919</v>
      </c>
      <c r="E141" s="10">
        <f t="shared" ca="1" si="2"/>
        <v>15</v>
      </c>
      <c r="F141" s="84">
        <v>39969</v>
      </c>
      <c r="G141" s="12">
        <v>5</v>
      </c>
      <c r="H141" s="117"/>
    </row>
    <row r="142" spans="1:9" x14ac:dyDescent="0.3">
      <c r="A142" s="7" t="s">
        <v>477</v>
      </c>
      <c r="B142" s="7" t="s">
        <v>91</v>
      </c>
      <c r="C142" s="7" t="s">
        <v>85</v>
      </c>
      <c r="D142" s="76">
        <v>35023</v>
      </c>
      <c r="E142" s="10">
        <f t="shared" ca="1" si="2"/>
        <v>15</v>
      </c>
      <c r="F142" s="84">
        <v>59361</v>
      </c>
      <c r="G142" s="12">
        <v>1</v>
      </c>
      <c r="H142" s="117"/>
    </row>
    <row r="143" spans="1:9" x14ac:dyDescent="0.3">
      <c r="A143" s="7" t="s">
        <v>174</v>
      </c>
      <c r="B143" s="7" t="s">
        <v>91</v>
      </c>
      <c r="C143" s="7" t="s">
        <v>85</v>
      </c>
      <c r="D143" s="76">
        <v>35407</v>
      </c>
      <c r="E143" s="10">
        <f t="shared" ca="1" si="2"/>
        <v>13</v>
      </c>
      <c r="F143" s="84">
        <v>74568</v>
      </c>
      <c r="G143" s="12">
        <v>5</v>
      </c>
      <c r="H143" s="117"/>
      <c r="I143" s="80"/>
    </row>
    <row r="144" spans="1:9" x14ac:dyDescent="0.3">
      <c r="A144" s="7" t="s">
        <v>597</v>
      </c>
      <c r="B144" s="7" t="s">
        <v>91</v>
      </c>
      <c r="C144" s="7" t="s">
        <v>85</v>
      </c>
      <c r="D144" s="76">
        <v>35500</v>
      </c>
      <c r="E144" s="10">
        <f t="shared" ca="1" si="2"/>
        <v>13</v>
      </c>
      <c r="F144" s="84">
        <v>85788</v>
      </c>
      <c r="G144" s="12">
        <v>2</v>
      </c>
      <c r="H144" s="117"/>
    </row>
    <row r="145" spans="1:9" x14ac:dyDescent="0.3">
      <c r="A145" s="7" t="s">
        <v>664</v>
      </c>
      <c r="B145" s="7" t="s">
        <v>91</v>
      </c>
      <c r="C145" s="7" t="s">
        <v>85</v>
      </c>
      <c r="D145" s="76">
        <v>35832</v>
      </c>
      <c r="E145" s="10">
        <f t="shared" ca="1" si="2"/>
        <v>12</v>
      </c>
      <c r="F145" s="84">
        <v>43695</v>
      </c>
      <c r="G145" s="12">
        <v>5</v>
      </c>
      <c r="H145" s="117"/>
    </row>
    <row r="146" spans="1:9" x14ac:dyDescent="0.3">
      <c r="A146" s="7" t="s">
        <v>305</v>
      </c>
      <c r="B146" s="7" t="s">
        <v>91</v>
      </c>
      <c r="C146" s="7" t="s">
        <v>85</v>
      </c>
      <c r="D146" s="76">
        <v>36061</v>
      </c>
      <c r="E146" s="10">
        <f t="shared" ca="1" si="2"/>
        <v>12</v>
      </c>
      <c r="F146" s="84">
        <v>74671</v>
      </c>
      <c r="G146" s="12">
        <v>2</v>
      </c>
      <c r="H146" s="117"/>
      <c r="I146" s="80"/>
    </row>
    <row r="147" spans="1:9" x14ac:dyDescent="0.3">
      <c r="A147" s="7" t="s">
        <v>228</v>
      </c>
      <c r="B147" s="7" t="s">
        <v>91</v>
      </c>
      <c r="C147" s="7" t="s">
        <v>85</v>
      </c>
      <c r="D147" s="76">
        <v>36706</v>
      </c>
      <c r="E147" s="10">
        <f t="shared" ca="1" si="2"/>
        <v>10</v>
      </c>
      <c r="F147" s="84">
        <v>43722</v>
      </c>
      <c r="G147" s="12">
        <v>3</v>
      </c>
      <c r="H147" s="117"/>
    </row>
    <row r="148" spans="1:9" x14ac:dyDescent="0.3">
      <c r="A148" s="7" t="s">
        <v>286</v>
      </c>
      <c r="B148" s="7" t="s">
        <v>91</v>
      </c>
      <c r="C148" s="7" t="s">
        <v>85</v>
      </c>
      <c r="D148" s="76">
        <v>37553</v>
      </c>
      <c r="E148" s="10">
        <f t="shared" ca="1" si="2"/>
        <v>8</v>
      </c>
      <c r="F148" s="84">
        <v>68091</v>
      </c>
      <c r="G148" s="12">
        <v>1</v>
      </c>
      <c r="H148" s="117"/>
    </row>
    <row r="149" spans="1:9" x14ac:dyDescent="0.3">
      <c r="A149" s="7" t="s">
        <v>563</v>
      </c>
      <c r="B149" s="7" t="s">
        <v>91</v>
      </c>
      <c r="C149" s="7" t="s">
        <v>85</v>
      </c>
      <c r="D149" s="76">
        <v>38171</v>
      </c>
      <c r="E149" s="10">
        <f t="shared" ca="1" si="2"/>
        <v>6</v>
      </c>
      <c r="F149" s="84">
        <v>25620</v>
      </c>
      <c r="G149" s="12">
        <v>4</v>
      </c>
      <c r="H149" s="117"/>
    </row>
    <row r="150" spans="1:9" x14ac:dyDescent="0.3">
      <c r="A150" s="7" t="s">
        <v>285</v>
      </c>
      <c r="B150" s="7" t="s">
        <v>91</v>
      </c>
      <c r="C150" s="7" t="s">
        <v>85</v>
      </c>
      <c r="D150" s="76">
        <v>39817</v>
      </c>
      <c r="E150" s="10">
        <f t="shared" ca="1" si="2"/>
        <v>1</v>
      </c>
      <c r="F150" s="84">
        <v>34843</v>
      </c>
      <c r="G150" s="12">
        <v>4</v>
      </c>
      <c r="H150" s="117"/>
    </row>
    <row r="151" spans="1:9" x14ac:dyDescent="0.3">
      <c r="A151" s="7" t="s">
        <v>238</v>
      </c>
      <c r="B151" s="7" t="s">
        <v>91</v>
      </c>
      <c r="C151" s="7" t="s">
        <v>85</v>
      </c>
      <c r="D151" s="76">
        <v>39888</v>
      </c>
      <c r="E151" s="10">
        <f t="shared" ca="1" si="2"/>
        <v>1</v>
      </c>
      <c r="F151" s="84">
        <v>43737</v>
      </c>
      <c r="G151" s="12">
        <v>3</v>
      </c>
      <c r="H151" s="117"/>
    </row>
    <row r="152" spans="1:9" x14ac:dyDescent="0.3">
      <c r="A152" s="7" t="s">
        <v>326</v>
      </c>
      <c r="B152" s="7" t="s">
        <v>91</v>
      </c>
      <c r="C152" s="7" t="s">
        <v>86</v>
      </c>
      <c r="D152" s="76">
        <v>33127</v>
      </c>
      <c r="E152" s="10">
        <f t="shared" ca="1" si="2"/>
        <v>20</v>
      </c>
      <c r="F152" s="84">
        <v>35839</v>
      </c>
      <c r="G152" s="12">
        <v>4</v>
      </c>
      <c r="H152" s="117"/>
    </row>
    <row r="153" spans="1:9" x14ac:dyDescent="0.3">
      <c r="A153" s="7" t="s">
        <v>215</v>
      </c>
      <c r="B153" s="7" t="s">
        <v>91</v>
      </c>
      <c r="C153" s="7" t="s">
        <v>86</v>
      </c>
      <c r="D153" s="76">
        <v>34173</v>
      </c>
      <c r="E153" s="10">
        <f t="shared" ca="1" si="2"/>
        <v>17</v>
      </c>
      <c r="F153" s="84">
        <v>18097</v>
      </c>
      <c r="G153" s="12">
        <v>4</v>
      </c>
      <c r="H153" s="117"/>
    </row>
    <row r="154" spans="1:9" x14ac:dyDescent="0.3">
      <c r="A154" s="7" t="s">
        <v>187</v>
      </c>
      <c r="B154" s="7" t="s">
        <v>91</v>
      </c>
      <c r="C154" s="7" t="s">
        <v>86</v>
      </c>
      <c r="D154" s="76">
        <v>34488</v>
      </c>
      <c r="E154" s="10">
        <f t="shared" ca="1" si="2"/>
        <v>16</v>
      </c>
      <c r="F154" s="84">
        <v>24151</v>
      </c>
      <c r="G154" s="12">
        <v>3</v>
      </c>
      <c r="H154" s="117"/>
    </row>
    <row r="155" spans="1:9" x14ac:dyDescent="0.3">
      <c r="A155" s="7" t="s">
        <v>208</v>
      </c>
      <c r="B155" s="7" t="s">
        <v>91</v>
      </c>
      <c r="C155" s="7" t="s">
        <v>86</v>
      </c>
      <c r="D155" s="76">
        <v>34604</v>
      </c>
      <c r="E155" s="10">
        <f t="shared" ca="1" si="2"/>
        <v>16</v>
      </c>
      <c r="F155" s="84">
        <v>34556</v>
      </c>
      <c r="G155" s="12">
        <v>2</v>
      </c>
      <c r="H155" s="117"/>
    </row>
    <row r="156" spans="1:9" x14ac:dyDescent="0.3">
      <c r="A156" s="7" t="s">
        <v>658</v>
      </c>
      <c r="B156" s="7" t="s">
        <v>91</v>
      </c>
      <c r="C156" s="7" t="s">
        <v>86</v>
      </c>
      <c r="D156" s="76">
        <v>39186</v>
      </c>
      <c r="E156" s="10">
        <f t="shared" ca="1" si="2"/>
        <v>3</v>
      </c>
      <c r="F156" s="84">
        <v>44139</v>
      </c>
      <c r="G156" s="12">
        <v>5</v>
      </c>
      <c r="H156" s="117"/>
    </row>
    <row r="157" spans="1:9" x14ac:dyDescent="0.3">
      <c r="A157" s="7" t="s">
        <v>340</v>
      </c>
      <c r="B157" s="7" t="s">
        <v>91</v>
      </c>
      <c r="C157" s="7" t="s">
        <v>87</v>
      </c>
      <c r="D157" s="76">
        <v>35681</v>
      </c>
      <c r="E157" s="10">
        <f t="shared" ca="1" si="2"/>
        <v>13</v>
      </c>
      <c r="F157" s="84">
        <v>43138</v>
      </c>
      <c r="G157" s="12">
        <v>4</v>
      </c>
      <c r="H157" s="117"/>
    </row>
    <row r="158" spans="1:9" x14ac:dyDescent="0.3">
      <c r="A158" s="7" t="s">
        <v>811</v>
      </c>
      <c r="B158" s="7" t="s">
        <v>91</v>
      </c>
      <c r="C158" s="7" t="s">
        <v>87</v>
      </c>
      <c r="D158" s="76">
        <v>39311</v>
      </c>
      <c r="E158" s="10">
        <f t="shared" ca="1" si="2"/>
        <v>3</v>
      </c>
      <c r="F158" s="84">
        <v>18969</v>
      </c>
      <c r="G158" s="12">
        <v>3</v>
      </c>
      <c r="H158" s="117"/>
    </row>
    <row r="159" spans="1:9" x14ac:dyDescent="0.3">
      <c r="A159" s="7" t="s">
        <v>299</v>
      </c>
      <c r="B159" s="7" t="s">
        <v>91</v>
      </c>
      <c r="C159" s="7" t="s">
        <v>84</v>
      </c>
      <c r="D159" s="76">
        <v>32842</v>
      </c>
      <c r="E159" s="10">
        <f t="shared" ca="1" si="2"/>
        <v>21</v>
      </c>
      <c r="F159" s="84">
        <v>23815</v>
      </c>
      <c r="G159" s="12">
        <v>2</v>
      </c>
      <c r="H159" s="117"/>
    </row>
    <row r="160" spans="1:9" x14ac:dyDescent="0.3">
      <c r="A160" s="7" t="s">
        <v>566</v>
      </c>
      <c r="B160" s="7" t="s">
        <v>91</v>
      </c>
      <c r="C160" s="7" t="s">
        <v>84</v>
      </c>
      <c r="D160" s="76">
        <v>33367</v>
      </c>
      <c r="E160" s="10">
        <f t="shared" ca="1" si="2"/>
        <v>19</v>
      </c>
      <c r="F160" s="84">
        <v>83462</v>
      </c>
      <c r="G160" s="12">
        <v>5</v>
      </c>
      <c r="H160" s="117"/>
    </row>
    <row r="161" spans="1:8" x14ac:dyDescent="0.3">
      <c r="A161" s="7" t="s">
        <v>844</v>
      </c>
      <c r="B161" s="7" t="s">
        <v>91</v>
      </c>
      <c r="C161" s="7" t="s">
        <v>84</v>
      </c>
      <c r="D161" s="76">
        <v>33579</v>
      </c>
      <c r="E161" s="10">
        <f t="shared" ca="1" si="2"/>
        <v>18</v>
      </c>
      <c r="F161" s="84">
        <v>67248</v>
      </c>
      <c r="G161" s="12">
        <v>2</v>
      </c>
      <c r="H161" s="117"/>
    </row>
    <row r="162" spans="1:8" x14ac:dyDescent="0.3">
      <c r="A162" s="7" t="s">
        <v>700</v>
      </c>
      <c r="B162" s="7" t="s">
        <v>91</v>
      </c>
      <c r="C162" s="7" t="s">
        <v>84</v>
      </c>
      <c r="D162" s="76">
        <v>34179</v>
      </c>
      <c r="E162" s="10">
        <f t="shared" ca="1" si="2"/>
        <v>17</v>
      </c>
      <c r="F162" s="84">
        <v>47298</v>
      </c>
      <c r="G162" s="12">
        <v>5</v>
      </c>
      <c r="H162" s="117"/>
    </row>
    <row r="163" spans="1:8" x14ac:dyDescent="0.3">
      <c r="A163" s="7" t="s">
        <v>440</v>
      </c>
      <c r="B163" s="7" t="s">
        <v>91</v>
      </c>
      <c r="C163" s="7" t="s">
        <v>84</v>
      </c>
      <c r="D163" s="76">
        <v>34189</v>
      </c>
      <c r="E163" s="10">
        <f t="shared" ca="1" si="2"/>
        <v>17</v>
      </c>
      <c r="F163" s="84">
        <v>29268</v>
      </c>
      <c r="G163" s="12">
        <v>4</v>
      </c>
      <c r="H163" s="117"/>
    </row>
    <row r="164" spans="1:8" x14ac:dyDescent="0.3">
      <c r="A164" s="7" t="s">
        <v>352</v>
      </c>
      <c r="B164" s="7" t="s">
        <v>91</v>
      </c>
      <c r="C164" s="7" t="s">
        <v>84</v>
      </c>
      <c r="D164" s="76">
        <v>34330</v>
      </c>
      <c r="E164" s="10">
        <f t="shared" ca="1" si="2"/>
        <v>16</v>
      </c>
      <c r="F164" s="84">
        <v>41781</v>
      </c>
      <c r="G164" s="12">
        <v>5</v>
      </c>
      <c r="H164" s="117"/>
    </row>
    <row r="165" spans="1:8" x14ac:dyDescent="0.3">
      <c r="A165" s="7" t="s">
        <v>471</v>
      </c>
      <c r="B165" s="7" t="s">
        <v>91</v>
      </c>
      <c r="C165" s="7" t="s">
        <v>84</v>
      </c>
      <c r="D165" s="76">
        <v>35357</v>
      </c>
      <c r="E165" s="10">
        <f t="shared" ca="1" si="2"/>
        <v>14</v>
      </c>
      <c r="F165" s="84">
        <v>26703</v>
      </c>
      <c r="G165" s="12">
        <v>5</v>
      </c>
      <c r="H165" s="117"/>
    </row>
    <row r="166" spans="1:8" x14ac:dyDescent="0.3">
      <c r="A166" s="7" t="s">
        <v>166</v>
      </c>
      <c r="B166" s="7" t="s">
        <v>91</v>
      </c>
      <c r="C166" s="7" t="s">
        <v>84</v>
      </c>
      <c r="D166" s="76">
        <v>37059</v>
      </c>
      <c r="E166" s="10">
        <f t="shared" ca="1" si="2"/>
        <v>9</v>
      </c>
      <c r="F166" s="84">
        <v>34299</v>
      </c>
      <c r="G166" s="12">
        <v>5</v>
      </c>
      <c r="H166" s="117"/>
    </row>
    <row r="167" spans="1:8" x14ac:dyDescent="0.3">
      <c r="A167" s="7" t="s">
        <v>739</v>
      </c>
      <c r="B167" s="7" t="s">
        <v>91</v>
      </c>
      <c r="C167" s="7" t="s">
        <v>84</v>
      </c>
      <c r="D167" s="76">
        <v>39472</v>
      </c>
      <c r="E167" s="10">
        <f t="shared" ca="1" si="2"/>
        <v>2</v>
      </c>
      <c r="F167" s="84">
        <v>59638</v>
      </c>
      <c r="G167" s="12">
        <v>4</v>
      </c>
      <c r="H167" s="117"/>
    </row>
    <row r="168" spans="1:8" x14ac:dyDescent="0.3">
      <c r="A168" s="7" t="s">
        <v>382</v>
      </c>
      <c r="B168" s="7" t="s">
        <v>91</v>
      </c>
      <c r="C168" s="7" t="s">
        <v>84</v>
      </c>
      <c r="D168" s="77">
        <v>39654</v>
      </c>
      <c r="E168" s="10">
        <f t="shared" ca="1" si="2"/>
        <v>2</v>
      </c>
      <c r="F168" s="84">
        <v>50207</v>
      </c>
      <c r="G168" s="12">
        <v>4</v>
      </c>
      <c r="H168" s="117"/>
    </row>
    <row r="169" spans="1:8" x14ac:dyDescent="0.3">
      <c r="A169" s="7" t="s">
        <v>358</v>
      </c>
      <c r="B169" s="7" t="s">
        <v>91</v>
      </c>
      <c r="C169" s="7" t="s">
        <v>84</v>
      </c>
      <c r="D169" s="76">
        <v>39677</v>
      </c>
      <c r="E169" s="10">
        <f t="shared" ca="1" si="2"/>
        <v>2</v>
      </c>
      <c r="F169" s="84">
        <v>48753</v>
      </c>
      <c r="G169" s="12">
        <v>3</v>
      </c>
      <c r="H169" s="117"/>
    </row>
    <row r="170" spans="1:8" x14ac:dyDescent="0.3">
      <c r="A170" s="7" t="s">
        <v>487</v>
      </c>
      <c r="B170" s="7" t="s">
        <v>92</v>
      </c>
      <c r="C170" s="7" t="s">
        <v>85</v>
      </c>
      <c r="D170" s="76">
        <v>32803</v>
      </c>
      <c r="E170" s="10">
        <f t="shared" ca="1" si="2"/>
        <v>21</v>
      </c>
      <c r="F170" s="84">
        <v>93718</v>
      </c>
      <c r="G170" s="12">
        <v>1</v>
      </c>
      <c r="H170" s="117"/>
    </row>
    <row r="171" spans="1:8" x14ac:dyDescent="0.3">
      <c r="A171" s="7" t="s">
        <v>720</v>
      </c>
      <c r="B171" s="7" t="s">
        <v>92</v>
      </c>
      <c r="C171" s="7" t="s">
        <v>85</v>
      </c>
      <c r="D171" s="76">
        <v>36461</v>
      </c>
      <c r="E171" s="10">
        <f t="shared" ca="1" si="2"/>
        <v>11</v>
      </c>
      <c r="F171" s="84">
        <v>47702</v>
      </c>
      <c r="G171" s="12">
        <v>1</v>
      </c>
      <c r="H171" s="117"/>
    </row>
    <row r="172" spans="1:8" x14ac:dyDescent="0.3">
      <c r="A172" s="7" t="s">
        <v>810</v>
      </c>
      <c r="B172" s="7" t="s">
        <v>92</v>
      </c>
      <c r="C172" s="7" t="s">
        <v>86</v>
      </c>
      <c r="D172" s="76">
        <v>33819</v>
      </c>
      <c r="E172" s="10">
        <f t="shared" ca="1" si="2"/>
        <v>18</v>
      </c>
      <c r="F172" s="84">
        <v>91246</v>
      </c>
      <c r="G172" s="12">
        <v>4</v>
      </c>
      <c r="H172" s="117"/>
    </row>
    <row r="173" spans="1:8" x14ac:dyDescent="0.3">
      <c r="A173" s="7" t="s">
        <v>827</v>
      </c>
      <c r="B173" s="7" t="s">
        <v>92</v>
      </c>
      <c r="C173" s="7" t="s">
        <v>86</v>
      </c>
      <c r="D173" s="76">
        <v>36923</v>
      </c>
      <c r="E173" s="10">
        <f t="shared" ca="1" si="2"/>
        <v>9</v>
      </c>
      <c r="F173" s="84">
        <v>54449</v>
      </c>
      <c r="G173" s="12">
        <v>1</v>
      </c>
      <c r="H173" s="117"/>
    </row>
    <row r="174" spans="1:8" x14ac:dyDescent="0.3">
      <c r="A174" s="7" t="s">
        <v>258</v>
      </c>
      <c r="B174" s="7" t="s">
        <v>92</v>
      </c>
      <c r="C174" s="7" t="s">
        <v>87</v>
      </c>
      <c r="D174" s="76">
        <v>35937</v>
      </c>
      <c r="E174" s="10">
        <f t="shared" ca="1" si="2"/>
        <v>12</v>
      </c>
      <c r="F174" s="84">
        <v>65089</v>
      </c>
      <c r="G174" s="12">
        <v>5</v>
      </c>
      <c r="H174" s="117"/>
    </row>
    <row r="175" spans="1:8" x14ac:dyDescent="0.3">
      <c r="A175" s="7" t="s">
        <v>356</v>
      </c>
      <c r="B175" s="7" t="s">
        <v>92</v>
      </c>
      <c r="C175" s="7" t="s">
        <v>87</v>
      </c>
      <c r="D175" s="76">
        <v>37364</v>
      </c>
      <c r="E175" s="10">
        <f t="shared" ca="1" si="2"/>
        <v>8</v>
      </c>
      <c r="F175" s="84">
        <v>88192</v>
      </c>
      <c r="G175" s="12">
        <v>5</v>
      </c>
      <c r="H175" s="117"/>
    </row>
    <row r="176" spans="1:8" x14ac:dyDescent="0.3">
      <c r="A176" s="7" t="s">
        <v>335</v>
      </c>
      <c r="B176" s="7" t="s">
        <v>92</v>
      </c>
      <c r="C176" s="7" t="s">
        <v>84</v>
      </c>
      <c r="D176" s="76">
        <v>36091</v>
      </c>
      <c r="E176" s="10">
        <f t="shared" ca="1" si="2"/>
        <v>12</v>
      </c>
      <c r="F176" s="84">
        <v>70673</v>
      </c>
      <c r="G176" s="12">
        <v>4</v>
      </c>
      <c r="H176" s="117"/>
    </row>
    <row r="177" spans="1:8" x14ac:dyDescent="0.3">
      <c r="A177" s="7" t="s">
        <v>813</v>
      </c>
      <c r="B177" s="7" t="s">
        <v>92</v>
      </c>
      <c r="C177" s="7" t="s">
        <v>84</v>
      </c>
      <c r="D177" s="76">
        <v>39681</v>
      </c>
      <c r="E177" s="10">
        <f t="shared" ca="1" si="2"/>
        <v>2</v>
      </c>
      <c r="F177" s="84">
        <v>72860</v>
      </c>
      <c r="G177" s="12">
        <v>4</v>
      </c>
      <c r="H177" s="117"/>
    </row>
    <row r="178" spans="1:8" x14ac:dyDescent="0.3">
      <c r="A178" s="7" t="s">
        <v>736</v>
      </c>
      <c r="B178" s="7" t="s">
        <v>93</v>
      </c>
      <c r="C178" s="7" t="s">
        <v>85</v>
      </c>
      <c r="D178" s="76">
        <v>33031</v>
      </c>
      <c r="E178" s="10">
        <f t="shared" ca="1" si="2"/>
        <v>20</v>
      </c>
      <c r="F178" s="84">
        <v>58954</v>
      </c>
      <c r="G178" s="12">
        <v>5</v>
      </c>
      <c r="H178" s="117"/>
    </row>
    <row r="179" spans="1:8" x14ac:dyDescent="0.3">
      <c r="A179" s="7" t="s">
        <v>295</v>
      </c>
      <c r="B179" s="7" t="s">
        <v>93</v>
      </c>
      <c r="C179" s="7" t="s">
        <v>85</v>
      </c>
      <c r="D179" s="76">
        <v>33049</v>
      </c>
      <c r="E179" s="10">
        <f t="shared" ca="1" si="2"/>
        <v>20</v>
      </c>
      <c r="F179" s="84">
        <v>55901</v>
      </c>
      <c r="G179" s="12">
        <v>4</v>
      </c>
      <c r="H179" s="117"/>
    </row>
    <row r="180" spans="1:8" x14ac:dyDescent="0.3">
      <c r="A180" s="7" t="s">
        <v>333</v>
      </c>
      <c r="B180" s="7" t="s">
        <v>93</v>
      </c>
      <c r="C180" s="7" t="s">
        <v>85</v>
      </c>
      <c r="D180" s="76">
        <v>33066</v>
      </c>
      <c r="E180" s="10">
        <f t="shared" ca="1" si="2"/>
        <v>20</v>
      </c>
      <c r="F180" s="84">
        <v>62269</v>
      </c>
      <c r="G180" s="12">
        <v>4</v>
      </c>
      <c r="H180" s="117"/>
    </row>
    <row r="181" spans="1:8" x14ac:dyDescent="0.3">
      <c r="A181" s="7" t="s">
        <v>417</v>
      </c>
      <c r="B181" s="7" t="s">
        <v>93</v>
      </c>
      <c r="C181" s="7" t="s">
        <v>85</v>
      </c>
      <c r="D181" s="76">
        <v>33138</v>
      </c>
      <c r="E181" s="10">
        <f t="shared" ca="1" si="2"/>
        <v>20</v>
      </c>
      <c r="F181" s="84">
        <v>61699</v>
      </c>
      <c r="G181" s="12">
        <v>1</v>
      </c>
      <c r="H181" s="117"/>
    </row>
    <row r="182" spans="1:8" x14ac:dyDescent="0.3">
      <c r="A182" s="7" t="s">
        <v>376</v>
      </c>
      <c r="B182" s="7" t="s">
        <v>93</v>
      </c>
      <c r="C182" s="7" t="s">
        <v>85</v>
      </c>
      <c r="D182" s="76">
        <v>33139</v>
      </c>
      <c r="E182" s="10">
        <f t="shared" ca="1" si="2"/>
        <v>20</v>
      </c>
      <c r="F182" s="84">
        <v>29060</v>
      </c>
      <c r="G182" s="12">
        <v>5</v>
      </c>
      <c r="H182" s="117"/>
    </row>
    <row r="183" spans="1:8" x14ac:dyDescent="0.3">
      <c r="A183" s="7" t="s">
        <v>684</v>
      </c>
      <c r="B183" s="7" t="s">
        <v>93</v>
      </c>
      <c r="C183" s="7" t="s">
        <v>85</v>
      </c>
      <c r="D183" s="76">
        <v>33411</v>
      </c>
      <c r="E183" s="10">
        <f t="shared" ca="1" si="2"/>
        <v>19</v>
      </c>
      <c r="F183" s="84">
        <v>48965</v>
      </c>
      <c r="G183" s="12">
        <v>3</v>
      </c>
      <c r="H183" s="117"/>
    </row>
    <row r="184" spans="1:8" x14ac:dyDescent="0.3">
      <c r="A184" s="7" t="s">
        <v>176</v>
      </c>
      <c r="B184" s="7" t="s">
        <v>93</v>
      </c>
      <c r="C184" s="7" t="s">
        <v>85</v>
      </c>
      <c r="D184" s="76">
        <v>33486</v>
      </c>
      <c r="E184" s="10">
        <f t="shared" ca="1" si="2"/>
        <v>19</v>
      </c>
      <c r="F184" s="84">
        <v>26548</v>
      </c>
      <c r="G184" s="12">
        <v>4</v>
      </c>
      <c r="H184" s="117"/>
    </row>
    <row r="185" spans="1:8" x14ac:dyDescent="0.3">
      <c r="A185" s="7" t="s">
        <v>551</v>
      </c>
      <c r="B185" s="7" t="s">
        <v>93</v>
      </c>
      <c r="C185" s="7" t="s">
        <v>85</v>
      </c>
      <c r="D185" s="76">
        <v>33959</v>
      </c>
      <c r="E185" s="10">
        <f t="shared" ca="1" si="2"/>
        <v>17</v>
      </c>
      <c r="F185" s="84">
        <v>38444</v>
      </c>
      <c r="G185" s="12">
        <v>3</v>
      </c>
      <c r="H185" s="117"/>
    </row>
    <row r="186" spans="1:8" x14ac:dyDescent="0.3">
      <c r="A186" s="7" t="s">
        <v>707</v>
      </c>
      <c r="B186" s="7" t="s">
        <v>93</v>
      </c>
      <c r="C186" s="7" t="s">
        <v>85</v>
      </c>
      <c r="D186" s="76">
        <v>34203</v>
      </c>
      <c r="E186" s="10">
        <f t="shared" ca="1" si="2"/>
        <v>17</v>
      </c>
      <c r="F186" s="84">
        <v>25375</v>
      </c>
      <c r="G186" s="12">
        <v>3</v>
      </c>
      <c r="H186" s="117"/>
    </row>
    <row r="187" spans="1:8" x14ac:dyDescent="0.3">
      <c r="A187" s="7" t="s">
        <v>745</v>
      </c>
      <c r="B187" s="7" t="s">
        <v>93</v>
      </c>
      <c r="C187" s="7" t="s">
        <v>85</v>
      </c>
      <c r="D187" s="76">
        <v>34299</v>
      </c>
      <c r="E187" s="10">
        <f t="shared" ca="1" si="2"/>
        <v>17</v>
      </c>
      <c r="F187" s="84">
        <v>64318</v>
      </c>
      <c r="G187" s="12">
        <v>1</v>
      </c>
      <c r="H187" s="117"/>
    </row>
    <row r="188" spans="1:8" x14ac:dyDescent="0.3">
      <c r="A188" s="7" t="s">
        <v>668</v>
      </c>
      <c r="B188" s="7" t="s">
        <v>93</v>
      </c>
      <c r="C188" s="7" t="s">
        <v>85</v>
      </c>
      <c r="D188" s="76">
        <v>34389</v>
      </c>
      <c r="E188" s="10">
        <f t="shared" ca="1" si="2"/>
        <v>16</v>
      </c>
      <c r="F188" s="84">
        <v>68895</v>
      </c>
      <c r="G188" s="12">
        <v>4</v>
      </c>
      <c r="H188" s="117"/>
    </row>
    <row r="189" spans="1:8" x14ac:dyDescent="0.3">
      <c r="A189" s="7" t="s">
        <v>111</v>
      </c>
      <c r="B189" s="7" t="s">
        <v>93</v>
      </c>
      <c r="C189" s="7" t="s">
        <v>85</v>
      </c>
      <c r="D189" s="76">
        <v>34438</v>
      </c>
      <c r="E189" s="10">
        <f t="shared" ca="1" si="2"/>
        <v>16</v>
      </c>
      <c r="F189" s="84">
        <v>43932</v>
      </c>
      <c r="G189" s="12">
        <v>2</v>
      </c>
      <c r="H189" s="117"/>
    </row>
    <row r="190" spans="1:8" x14ac:dyDescent="0.3">
      <c r="A190" s="7" t="s">
        <v>831</v>
      </c>
      <c r="B190" s="7" t="s">
        <v>93</v>
      </c>
      <c r="C190" s="7" t="s">
        <v>85</v>
      </c>
      <c r="D190" s="76">
        <v>34442</v>
      </c>
      <c r="E190" s="10">
        <f t="shared" ca="1" si="2"/>
        <v>16</v>
      </c>
      <c r="F190" s="84">
        <v>77003</v>
      </c>
      <c r="G190" s="12">
        <v>5</v>
      </c>
      <c r="H190" s="117"/>
    </row>
    <row r="191" spans="1:8" x14ac:dyDescent="0.3">
      <c r="A191" s="7" t="s">
        <v>824</v>
      </c>
      <c r="B191" s="7" t="s">
        <v>93</v>
      </c>
      <c r="C191" s="7" t="s">
        <v>85</v>
      </c>
      <c r="D191" s="76">
        <v>34574</v>
      </c>
      <c r="E191" s="10">
        <f t="shared" ca="1" si="2"/>
        <v>16</v>
      </c>
      <c r="F191" s="84">
        <v>88347</v>
      </c>
      <c r="G191" s="12">
        <v>3</v>
      </c>
      <c r="H191" s="117"/>
    </row>
    <row r="192" spans="1:8" x14ac:dyDescent="0.3">
      <c r="A192" s="7" t="s">
        <v>334</v>
      </c>
      <c r="B192" s="7" t="s">
        <v>93</v>
      </c>
      <c r="C192" s="7" t="s">
        <v>85</v>
      </c>
      <c r="D192" s="76">
        <v>34606</v>
      </c>
      <c r="E192" s="10">
        <f t="shared" ca="1" si="2"/>
        <v>16</v>
      </c>
      <c r="F192" s="84">
        <v>46874</v>
      </c>
      <c r="G192" s="12">
        <v>2</v>
      </c>
      <c r="H192" s="117"/>
    </row>
    <row r="193" spans="1:9" x14ac:dyDescent="0.3">
      <c r="A193" s="7" t="s">
        <v>168</v>
      </c>
      <c r="B193" s="7" t="s">
        <v>93</v>
      </c>
      <c r="C193" s="7" t="s">
        <v>85</v>
      </c>
      <c r="D193" s="76">
        <v>34617</v>
      </c>
      <c r="E193" s="10">
        <f t="shared" ca="1" si="2"/>
        <v>16</v>
      </c>
      <c r="F193" s="84">
        <v>76443</v>
      </c>
      <c r="G193" s="12">
        <v>3</v>
      </c>
      <c r="H193" s="117"/>
    </row>
    <row r="194" spans="1:9" x14ac:dyDescent="0.3">
      <c r="A194" s="7" t="s">
        <v>826</v>
      </c>
      <c r="B194" s="7" t="s">
        <v>93</v>
      </c>
      <c r="C194" s="7" t="s">
        <v>85</v>
      </c>
      <c r="D194" s="76">
        <v>34729</v>
      </c>
      <c r="E194" s="10">
        <f t="shared" ref="E194:E257" ca="1" si="3">DATEDIF(D194,TODAY(),"Y")</f>
        <v>15</v>
      </c>
      <c r="F194" s="84">
        <v>43897</v>
      </c>
      <c r="G194" s="12">
        <v>5</v>
      </c>
      <c r="H194" s="117"/>
    </row>
    <row r="195" spans="1:9" x14ac:dyDescent="0.3">
      <c r="A195" s="7" t="s">
        <v>625</v>
      </c>
      <c r="B195" s="7" t="s">
        <v>93</v>
      </c>
      <c r="C195" s="7" t="s">
        <v>85</v>
      </c>
      <c r="D195" s="76">
        <v>34774</v>
      </c>
      <c r="E195" s="10">
        <f t="shared" ca="1" si="3"/>
        <v>15</v>
      </c>
      <c r="F195" s="84">
        <v>49083</v>
      </c>
      <c r="G195" s="12">
        <v>4</v>
      </c>
      <c r="H195" s="117"/>
    </row>
    <row r="196" spans="1:9" x14ac:dyDescent="0.3">
      <c r="A196" s="7" t="s">
        <v>601</v>
      </c>
      <c r="B196" s="7" t="s">
        <v>93</v>
      </c>
      <c r="C196" s="7" t="s">
        <v>85</v>
      </c>
      <c r="D196" s="76">
        <v>34779</v>
      </c>
      <c r="E196" s="10">
        <f t="shared" ca="1" si="3"/>
        <v>15</v>
      </c>
      <c r="F196" s="84">
        <v>62775</v>
      </c>
      <c r="G196" s="12">
        <v>4</v>
      </c>
      <c r="H196" s="117"/>
    </row>
    <row r="197" spans="1:9" x14ac:dyDescent="0.3">
      <c r="A197" s="7" t="s">
        <v>107</v>
      </c>
      <c r="B197" s="7" t="s">
        <v>93</v>
      </c>
      <c r="C197" s="7" t="s">
        <v>85</v>
      </c>
      <c r="D197" s="76">
        <v>34929</v>
      </c>
      <c r="E197" s="10">
        <f t="shared" ca="1" si="3"/>
        <v>15</v>
      </c>
      <c r="F197" s="84">
        <v>76571</v>
      </c>
      <c r="G197" s="12">
        <v>5</v>
      </c>
      <c r="H197" s="117"/>
    </row>
    <row r="198" spans="1:9" x14ac:dyDescent="0.3">
      <c r="A198" s="7" t="s">
        <v>452</v>
      </c>
      <c r="B198" s="7" t="s">
        <v>93</v>
      </c>
      <c r="C198" s="7" t="s">
        <v>85</v>
      </c>
      <c r="D198" s="76">
        <v>34938</v>
      </c>
      <c r="E198" s="10">
        <f t="shared" ca="1" si="3"/>
        <v>15</v>
      </c>
      <c r="F198" s="84">
        <v>82307</v>
      </c>
      <c r="G198" s="12">
        <v>2</v>
      </c>
      <c r="H198" s="117"/>
    </row>
    <row r="199" spans="1:9" x14ac:dyDescent="0.3">
      <c r="A199" s="7" t="s">
        <v>249</v>
      </c>
      <c r="B199" s="7" t="s">
        <v>93</v>
      </c>
      <c r="C199" s="7" t="s">
        <v>85</v>
      </c>
      <c r="D199" s="76">
        <v>34944</v>
      </c>
      <c r="E199" s="10">
        <f t="shared" ca="1" si="3"/>
        <v>15</v>
      </c>
      <c r="F199" s="84">
        <v>33608</v>
      </c>
      <c r="G199" s="12">
        <v>2</v>
      </c>
      <c r="H199" s="117"/>
    </row>
    <row r="200" spans="1:9" x14ac:dyDescent="0.3">
      <c r="A200" s="7" t="s">
        <v>494</v>
      </c>
      <c r="B200" s="7" t="s">
        <v>93</v>
      </c>
      <c r="C200" s="7" t="s">
        <v>85</v>
      </c>
      <c r="D200" s="76">
        <v>34947</v>
      </c>
      <c r="E200" s="10">
        <f t="shared" ca="1" si="3"/>
        <v>15</v>
      </c>
      <c r="F200" s="84">
        <v>47775</v>
      </c>
      <c r="G200" s="12">
        <v>1</v>
      </c>
      <c r="H200" s="117"/>
    </row>
    <row r="201" spans="1:9" x14ac:dyDescent="0.3">
      <c r="A201" s="7" t="s">
        <v>112</v>
      </c>
      <c r="B201" s="7" t="s">
        <v>93</v>
      </c>
      <c r="C201" s="7" t="s">
        <v>85</v>
      </c>
      <c r="D201" s="76">
        <v>35007</v>
      </c>
      <c r="E201" s="10">
        <f t="shared" ca="1" si="3"/>
        <v>15</v>
      </c>
      <c r="F201" s="84">
        <v>61819</v>
      </c>
      <c r="G201" s="12">
        <v>1</v>
      </c>
      <c r="H201" s="117"/>
    </row>
    <row r="202" spans="1:9" x14ac:dyDescent="0.3">
      <c r="A202" s="7" t="s">
        <v>559</v>
      </c>
      <c r="B202" s="7" t="s">
        <v>93</v>
      </c>
      <c r="C202" s="7" t="s">
        <v>85</v>
      </c>
      <c r="D202" s="76">
        <v>35009</v>
      </c>
      <c r="E202" s="10">
        <f t="shared" ca="1" si="3"/>
        <v>15</v>
      </c>
      <c r="F202" s="84">
        <v>65719</v>
      </c>
      <c r="G202" s="12">
        <v>2</v>
      </c>
      <c r="H202" s="117"/>
    </row>
    <row r="203" spans="1:9" x14ac:dyDescent="0.3">
      <c r="A203" s="7" t="s">
        <v>642</v>
      </c>
      <c r="B203" s="7" t="s">
        <v>93</v>
      </c>
      <c r="C203" s="7" t="s">
        <v>85</v>
      </c>
      <c r="D203" s="76">
        <v>35113</v>
      </c>
      <c r="E203" s="10">
        <f t="shared" ca="1" si="3"/>
        <v>14</v>
      </c>
      <c r="F203" s="84">
        <v>61947</v>
      </c>
      <c r="G203" s="12">
        <v>1</v>
      </c>
      <c r="H203" s="117"/>
    </row>
    <row r="204" spans="1:9" x14ac:dyDescent="0.3">
      <c r="A204" s="7" t="s">
        <v>213</v>
      </c>
      <c r="B204" s="7" t="s">
        <v>93</v>
      </c>
      <c r="C204" s="7" t="s">
        <v>85</v>
      </c>
      <c r="D204" s="76">
        <v>35121</v>
      </c>
      <c r="E204" s="10">
        <f t="shared" ca="1" si="3"/>
        <v>14</v>
      </c>
      <c r="F204" s="84">
        <v>70780</v>
      </c>
      <c r="G204" s="12">
        <v>2</v>
      </c>
      <c r="H204" s="117"/>
    </row>
    <row r="205" spans="1:9" x14ac:dyDescent="0.3">
      <c r="A205" s="7" t="s">
        <v>240</v>
      </c>
      <c r="B205" s="7" t="s">
        <v>93</v>
      </c>
      <c r="C205" s="7" t="s">
        <v>85</v>
      </c>
      <c r="D205" s="76">
        <v>35132</v>
      </c>
      <c r="E205" s="10">
        <f t="shared" ca="1" si="3"/>
        <v>14</v>
      </c>
      <c r="F205" s="84">
        <v>73204</v>
      </c>
      <c r="G205" s="12">
        <v>3</v>
      </c>
      <c r="H205" s="117"/>
    </row>
    <row r="206" spans="1:9" x14ac:dyDescent="0.3">
      <c r="A206" s="7" t="s">
        <v>522</v>
      </c>
      <c r="B206" s="7" t="s">
        <v>93</v>
      </c>
      <c r="C206" s="7" t="s">
        <v>85</v>
      </c>
      <c r="D206" s="76">
        <v>35219</v>
      </c>
      <c r="E206" s="10">
        <f t="shared" ca="1" si="3"/>
        <v>14</v>
      </c>
      <c r="F206" s="84">
        <v>82540</v>
      </c>
      <c r="G206" s="12">
        <v>1</v>
      </c>
      <c r="H206" s="117"/>
      <c r="I206" s="80"/>
    </row>
    <row r="207" spans="1:9" x14ac:dyDescent="0.3">
      <c r="A207" s="7" t="s">
        <v>140</v>
      </c>
      <c r="B207" s="7" t="s">
        <v>93</v>
      </c>
      <c r="C207" s="7" t="s">
        <v>85</v>
      </c>
      <c r="D207" s="76">
        <v>35248</v>
      </c>
      <c r="E207" s="10">
        <f t="shared" ca="1" si="3"/>
        <v>14</v>
      </c>
      <c r="F207" s="84">
        <v>36616</v>
      </c>
      <c r="G207" s="12">
        <v>5</v>
      </c>
      <c r="H207" s="117"/>
    </row>
    <row r="208" spans="1:9" x14ac:dyDescent="0.3">
      <c r="A208" s="7" t="s">
        <v>157</v>
      </c>
      <c r="B208" s="7" t="s">
        <v>93</v>
      </c>
      <c r="C208" s="7" t="s">
        <v>85</v>
      </c>
      <c r="D208" s="76">
        <v>35350</v>
      </c>
      <c r="E208" s="10">
        <f t="shared" ca="1" si="3"/>
        <v>14</v>
      </c>
      <c r="F208" s="84">
        <v>92906</v>
      </c>
      <c r="G208" s="12">
        <v>5</v>
      </c>
      <c r="H208" s="117"/>
    </row>
    <row r="209" spans="1:8" x14ac:dyDescent="0.3">
      <c r="A209" s="7" t="s">
        <v>783</v>
      </c>
      <c r="B209" s="7" t="s">
        <v>93</v>
      </c>
      <c r="C209" s="7" t="s">
        <v>85</v>
      </c>
      <c r="D209" s="76">
        <v>35356</v>
      </c>
      <c r="E209" s="10">
        <f t="shared" ca="1" si="3"/>
        <v>14</v>
      </c>
      <c r="F209" s="84">
        <v>60032</v>
      </c>
      <c r="G209" s="12">
        <v>5</v>
      </c>
      <c r="H209" s="117"/>
    </row>
    <row r="210" spans="1:8" x14ac:dyDescent="0.3">
      <c r="A210" s="7" t="s">
        <v>274</v>
      </c>
      <c r="B210" s="7" t="s">
        <v>93</v>
      </c>
      <c r="C210" s="7" t="s">
        <v>85</v>
      </c>
      <c r="D210" s="76">
        <v>35414</v>
      </c>
      <c r="E210" s="10">
        <f t="shared" ca="1" si="3"/>
        <v>13</v>
      </c>
      <c r="F210" s="84">
        <v>41836</v>
      </c>
      <c r="G210" s="12">
        <v>2</v>
      </c>
      <c r="H210" s="117"/>
    </row>
    <row r="211" spans="1:8" x14ac:dyDescent="0.3">
      <c r="A211" s="7" t="s">
        <v>395</v>
      </c>
      <c r="B211" s="7" t="s">
        <v>93</v>
      </c>
      <c r="C211" s="7" t="s">
        <v>85</v>
      </c>
      <c r="D211" s="76">
        <v>35427</v>
      </c>
      <c r="E211" s="10">
        <f t="shared" ca="1" si="3"/>
        <v>13</v>
      </c>
      <c r="F211" s="84">
        <v>76911</v>
      </c>
      <c r="G211" s="12">
        <v>5</v>
      </c>
      <c r="H211" s="117"/>
    </row>
    <row r="212" spans="1:8" x14ac:dyDescent="0.3">
      <c r="A212" s="7" t="s">
        <v>367</v>
      </c>
      <c r="B212" s="7" t="s">
        <v>93</v>
      </c>
      <c r="C212" s="7" t="s">
        <v>85</v>
      </c>
      <c r="D212" s="76">
        <v>35502</v>
      </c>
      <c r="E212" s="10">
        <f t="shared" ca="1" si="3"/>
        <v>13</v>
      </c>
      <c r="F212" s="84">
        <v>35913</v>
      </c>
      <c r="G212" s="12">
        <v>4</v>
      </c>
      <c r="H212" s="117"/>
    </row>
    <row r="213" spans="1:8" x14ac:dyDescent="0.3">
      <c r="A213" s="7" t="s">
        <v>200</v>
      </c>
      <c r="B213" s="7" t="s">
        <v>93</v>
      </c>
      <c r="C213" s="7" t="s">
        <v>85</v>
      </c>
      <c r="D213" s="76">
        <v>35519</v>
      </c>
      <c r="E213" s="10">
        <f t="shared" ca="1" si="3"/>
        <v>13</v>
      </c>
      <c r="F213" s="84">
        <v>91295</v>
      </c>
      <c r="G213" s="12">
        <v>5</v>
      </c>
      <c r="H213" s="117"/>
    </row>
    <row r="214" spans="1:8" x14ac:dyDescent="0.3">
      <c r="A214" s="7" t="s">
        <v>158</v>
      </c>
      <c r="B214" s="7" t="s">
        <v>93</v>
      </c>
      <c r="C214" s="7" t="s">
        <v>85</v>
      </c>
      <c r="D214" s="76">
        <v>35540</v>
      </c>
      <c r="E214" s="10">
        <f t="shared" ca="1" si="3"/>
        <v>13</v>
      </c>
      <c r="F214" s="84">
        <v>24963</v>
      </c>
      <c r="G214" s="12">
        <v>2</v>
      </c>
      <c r="H214" s="117"/>
    </row>
    <row r="215" spans="1:8" x14ac:dyDescent="0.3">
      <c r="A215" s="7" t="s">
        <v>298</v>
      </c>
      <c r="B215" s="7" t="s">
        <v>93</v>
      </c>
      <c r="C215" s="7" t="s">
        <v>85</v>
      </c>
      <c r="D215" s="76">
        <v>35616</v>
      </c>
      <c r="E215" s="10">
        <f t="shared" ca="1" si="3"/>
        <v>13</v>
      </c>
      <c r="F215" s="84">
        <v>83835</v>
      </c>
      <c r="G215" s="12">
        <v>2</v>
      </c>
      <c r="H215" s="117"/>
    </row>
    <row r="216" spans="1:8" x14ac:dyDescent="0.3">
      <c r="A216" s="7" t="s">
        <v>265</v>
      </c>
      <c r="B216" s="7" t="s">
        <v>93</v>
      </c>
      <c r="C216" s="7" t="s">
        <v>85</v>
      </c>
      <c r="D216" s="76">
        <v>35691</v>
      </c>
      <c r="E216" s="10">
        <f t="shared" ca="1" si="3"/>
        <v>13</v>
      </c>
      <c r="F216" s="84">
        <v>65644</v>
      </c>
      <c r="G216" s="12">
        <v>4</v>
      </c>
      <c r="H216" s="117"/>
    </row>
    <row r="217" spans="1:8" x14ac:dyDescent="0.3">
      <c r="A217" s="7" t="s">
        <v>378</v>
      </c>
      <c r="B217" s="7" t="s">
        <v>93</v>
      </c>
      <c r="C217" s="7" t="s">
        <v>85</v>
      </c>
      <c r="D217" s="76">
        <v>35736</v>
      </c>
      <c r="E217" s="10">
        <f t="shared" ca="1" si="3"/>
        <v>13</v>
      </c>
      <c r="F217" s="84">
        <v>71503</v>
      </c>
      <c r="G217" s="12">
        <v>1</v>
      </c>
      <c r="H217" s="117"/>
    </row>
    <row r="218" spans="1:8" x14ac:dyDescent="0.3">
      <c r="A218" s="7" t="s">
        <v>610</v>
      </c>
      <c r="B218" s="7" t="s">
        <v>93</v>
      </c>
      <c r="C218" s="7" t="s">
        <v>85</v>
      </c>
      <c r="D218" s="76">
        <v>35750</v>
      </c>
      <c r="E218" s="10">
        <f t="shared" ca="1" si="3"/>
        <v>13</v>
      </c>
      <c r="F218" s="84">
        <v>41895</v>
      </c>
      <c r="G218" s="12">
        <v>2</v>
      </c>
      <c r="H218" s="117"/>
    </row>
    <row r="219" spans="1:8" x14ac:dyDescent="0.3">
      <c r="A219" s="7" t="s">
        <v>287</v>
      </c>
      <c r="B219" s="7" t="s">
        <v>93</v>
      </c>
      <c r="C219" s="7" t="s">
        <v>85</v>
      </c>
      <c r="D219" s="76">
        <v>35831</v>
      </c>
      <c r="E219" s="10">
        <f t="shared" ca="1" si="3"/>
        <v>12</v>
      </c>
      <c r="F219" s="84">
        <v>43062</v>
      </c>
      <c r="G219" s="12">
        <v>3</v>
      </c>
      <c r="H219" s="117"/>
    </row>
    <row r="220" spans="1:8" x14ac:dyDescent="0.3">
      <c r="A220" s="7" t="s">
        <v>147</v>
      </c>
      <c r="B220" s="7" t="s">
        <v>93</v>
      </c>
      <c r="C220" s="7" t="s">
        <v>85</v>
      </c>
      <c r="D220" s="76">
        <v>35849</v>
      </c>
      <c r="E220" s="10">
        <f t="shared" ca="1" si="3"/>
        <v>12</v>
      </c>
      <c r="F220" s="84">
        <v>39053</v>
      </c>
      <c r="G220" s="12">
        <v>2</v>
      </c>
      <c r="H220" s="117"/>
    </row>
    <row r="221" spans="1:8" x14ac:dyDescent="0.3">
      <c r="A221" s="7" t="s">
        <v>328</v>
      </c>
      <c r="B221" s="7" t="s">
        <v>93</v>
      </c>
      <c r="C221" s="7" t="s">
        <v>85</v>
      </c>
      <c r="D221" s="76">
        <v>35862</v>
      </c>
      <c r="E221" s="10">
        <f t="shared" ca="1" si="3"/>
        <v>12</v>
      </c>
      <c r="F221" s="84">
        <v>68901</v>
      </c>
      <c r="G221" s="12">
        <v>3</v>
      </c>
      <c r="H221" s="117"/>
    </row>
    <row r="222" spans="1:8" x14ac:dyDescent="0.3">
      <c r="A222" s="7" t="s">
        <v>321</v>
      </c>
      <c r="B222" s="7" t="s">
        <v>93</v>
      </c>
      <c r="C222" s="7" t="s">
        <v>85</v>
      </c>
      <c r="D222" s="76">
        <v>35953</v>
      </c>
      <c r="E222" s="10">
        <f t="shared" ca="1" si="3"/>
        <v>12</v>
      </c>
      <c r="F222" s="84">
        <v>77706</v>
      </c>
      <c r="G222" s="12">
        <v>4</v>
      </c>
      <c r="H222" s="117"/>
    </row>
    <row r="223" spans="1:8" x14ac:dyDescent="0.3">
      <c r="A223" s="7" t="s">
        <v>129</v>
      </c>
      <c r="B223" s="7" t="s">
        <v>93</v>
      </c>
      <c r="C223" s="7" t="s">
        <v>85</v>
      </c>
      <c r="D223" s="76">
        <v>36116</v>
      </c>
      <c r="E223" s="10">
        <f t="shared" ca="1" si="3"/>
        <v>12</v>
      </c>
      <c r="F223" s="84">
        <v>27599</v>
      </c>
      <c r="G223" s="12">
        <v>1</v>
      </c>
      <c r="H223" s="117"/>
    </row>
    <row r="224" spans="1:8" x14ac:dyDescent="0.3">
      <c r="A224" s="7" t="s">
        <v>217</v>
      </c>
      <c r="B224" s="7" t="s">
        <v>93</v>
      </c>
      <c r="C224" s="7" t="s">
        <v>85</v>
      </c>
      <c r="D224" s="76">
        <v>36125</v>
      </c>
      <c r="E224" s="10">
        <f t="shared" ca="1" si="3"/>
        <v>12</v>
      </c>
      <c r="F224" s="84">
        <v>40647</v>
      </c>
      <c r="G224" s="12">
        <v>2</v>
      </c>
      <c r="H224" s="117"/>
    </row>
    <row r="225" spans="1:8" x14ac:dyDescent="0.3">
      <c r="A225" s="7" t="s">
        <v>552</v>
      </c>
      <c r="B225" s="7" t="s">
        <v>93</v>
      </c>
      <c r="C225" s="7" t="s">
        <v>85</v>
      </c>
      <c r="D225" s="76">
        <v>36486</v>
      </c>
      <c r="E225" s="10">
        <f t="shared" ca="1" si="3"/>
        <v>11</v>
      </c>
      <c r="F225" s="84">
        <v>69538</v>
      </c>
      <c r="G225" s="12">
        <v>5</v>
      </c>
      <c r="H225" s="117"/>
    </row>
    <row r="226" spans="1:8" x14ac:dyDescent="0.3">
      <c r="A226" s="7" t="s">
        <v>207</v>
      </c>
      <c r="B226" s="7" t="s">
        <v>93</v>
      </c>
      <c r="C226" s="7" t="s">
        <v>85</v>
      </c>
      <c r="D226" s="76">
        <v>36647</v>
      </c>
      <c r="E226" s="10">
        <f t="shared" ca="1" si="3"/>
        <v>10</v>
      </c>
      <c r="F226" s="84">
        <v>26810</v>
      </c>
      <c r="G226" s="12">
        <v>4</v>
      </c>
      <c r="H226" s="117"/>
    </row>
    <row r="227" spans="1:8" x14ac:dyDescent="0.3">
      <c r="A227" s="7" t="s">
        <v>796</v>
      </c>
      <c r="B227" s="7" t="s">
        <v>93</v>
      </c>
      <c r="C227" s="7" t="s">
        <v>85</v>
      </c>
      <c r="D227" s="76">
        <v>36749</v>
      </c>
      <c r="E227" s="10">
        <f t="shared" ca="1" si="3"/>
        <v>10</v>
      </c>
      <c r="F227" s="84">
        <v>66952</v>
      </c>
      <c r="G227" s="12">
        <v>3</v>
      </c>
      <c r="H227" s="117"/>
    </row>
    <row r="228" spans="1:8" x14ac:dyDescent="0.3">
      <c r="A228" s="7" t="s">
        <v>195</v>
      </c>
      <c r="B228" s="7" t="s">
        <v>93</v>
      </c>
      <c r="C228" s="7" t="s">
        <v>85</v>
      </c>
      <c r="D228" s="76">
        <v>36812</v>
      </c>
      <c r="E228" s="10">
        <f t="shared" ca="1" si="3"/>
        <v>10</v>
      </c>
      <c r="F228" s="84">
        <v>30062</v>
      </c>
      <c r="G228" s="12">
        <v>3</v>
      </c>
      <c r="H228" s="117"/>
    </row>
    <row r="229" spans="1:8" x14ac:dyDescent="0.3">
      <c r="A229" s="7" t="s">
        <v>458</v>
      </c>
      <c r="B229" s="7" t="s">
        <v>93</v>
      </c>
      <c r="C229" s="7" t="s">
        <v>85</v>
      </c>
      <c r="D229" s="76">
        <v>36854</v>
      </c>
      <c r="E229" s="10">
        <f t="shared" ca="1" si="3"/>
        <v>10</v>
      </c>
      <c r="F229" s="84">
        <v>68719</v>
      </c>
      <c r="G229" s="12">
        <v>1</v>
      </c>
      <c r="H229" s="117"/>
    </row>
    <row r="230" spans="1:8" x14ac:dyDescent="0.3">
      <c r="A230" s="7" t="s">
        <v>576</v>
      </c>
      <c r="B230" s="7" t="s">
        <v>93</v>
      </c>
      <c r="C230" s="7" t="s">
        <v>85</v>
      </c>
      <c r="D230" s="76">
        <v>36927</v>
      </c>
      <c r="E230" s="10">
        <f t="shared" ca="1" si="3"/>
        <v>9</v>
      </c>
      <c r="F230" s="84">
        <v>71513</v>
      </c>
      <c r="G230" s="12">
        <v>3</v>
      </c>
      <c r="H230" s="117"/>
    </row>
    <row r="231" spans="1:8" x14ac:dyDescent="0.3">
      <c r="A231" s="7" t="s">
        <v>605</v>
      </c>
      <c r="B231" s="7" t="s">
        <v>93</v>
      </c>
      <c r="C231" s="7" t="s">
        <v>85</v>
      </c>
      <c r="D231" s="76">
        <v>37284</v>
      </c>
      <c r="E231" s="10">
        <f t="shared" ca="1" si="3"/>
        <v>8</v>
      </c>
      <c r="F231" s="84">
        <v>57616</v>
      </c>
      <c r="G231" s="12">
        <v>5</v>
      </c>
      <c r="H231" s="117"/>
    </row>
    <row r="232" spans="1:8" x14ac:dyDescent="0.3">
      <c r="A232" s="7" t="s">
        <v>841</v>
      </c>
      <c r="B232" s="7" t="s">
        <v>93</v>
      </c>
      <c r="C232" s="7" t="s">
        <v>85</v>
      </c>
      <c r="D232" s="76">
        <v>37354</v>
      </c>
      <c r="E232" s="10">
        <f t="shared" ca="1" si="3"/>
        <v>8</v>
      </c>
      <c r="F232" s="84">
        <v>33027</v>
      </c>
      <c r="G232" s="12">
        <v>5</v>
      </c>
      <c r="H232" s="117"/>
    </row>
    <row r="233" spans="1:8" x14ac:dyDescent="0.3">
      <c r="A233" s="7" t="s">
        <v>119</v>
      </c>
      <c r="B233" s="7" t="s">
        <v>93</v>
      </c>
      <c r="C233" s="7" t="s">
        <v>85</v>
      </c>
      <c r="D233" s="76">
        <v>37361</v>
      </c>
      <c r="E233" s="10">
        <f t="shared" ca="1" si="3"/>
        <v>8</v>
      </c>
      <c r="F233" s="84">
        <v>76925</v>
      </c>
      <c r="G233" s="12">
        <v>3</v>
      </c>
      <c r="H233" s="117"/>
    </row>
    <row r="234" spans="1:8" x14ac:dyDescent="0.3">
      <c r="A234" s="7" t="s">
        <v>167</v>
      </c>
      <c r="B234" s="7" t="s">
        <v>93</v>
      </c>
      <c r="C234" s="7" t="s">
        <v>85</v>
      </c>
      <c r="D234" s="76">
        <v>37564</v>
      </c>
      <c r="E234" s="10">
        <f t="shared" ca="1" si="3"/>
        <v>8</v>
      </c>
      <c r="F234" s="84">
        <v>49545</v>
      </c>
      <c r="G234" s="12">
        <v>2</v>
      </c>
      <c r="H234" s="117"/>
    </row>
    <row r="235" spans="1:8" x14ac:dyDescent="0.3">
      <c r="A235" s="7" t="s">
        <v>556</v>
      </c>
      <c r="B235" s="7" t="s">
        <v>93</v>
      </c>
      <c r="C235" s="7" t="s">
        <v>85</v>
      </c>
      <c r="D235" s="76">
        <v>37739</v>
      </c>
      <c r="E235" s="10">
        <f t="shared" ca="1" si="3"/>
        <v>7</v>
      </c>
      <c r="F235" s="84">
        <v>75140</v>
      </c>
      <c r="G235" s="12">
        <v>1</v>
      </c>
      <c r="H235" s="117"/>
    </row>
    <row r="236" spans="1:8" x14ac:dyDescent="0.3">
      <c r="A236" s="7" t="s">
        <v>519</v>
      </c>
      <c r="B236" s="7" t="s">
        <v>93</v>
      </c>
      <c r="C236" s="7" t="s">
        <v>85</v>
      </c>
      <c r="D236" s="76">
        <v>37795</v>
      </c>
      <c r="E236" s="10">
        <f t="shared" ca="1" si="3"/>
        <v>7</v>
      </c>
      <c r="F236" s="84">
        <v>89172</v>
      </c>
      <c r="G236" s="12">
        <v>1</v>
      </c>
      <c r="H236" s="117"/>
    </row>
    <row r="237" spans="1:8" x14ac:dyDescent="0.3">
      <c r="A237" s="7" t="s">
        <v>312</v>
      </c>
      <c r="B237" s="7" t="s">
        <v>93</v>
      </c>
      <c r="C237" s="7" t="s">
        <v>85</v>
      </c>
      <c r="D237" s="76">
        <v>37795</v>
      </c>
      <c r="E237" s="10">
        <f t="shared" ca="1" si="3"/>
        <v>7</v>
      </c>
      <c r="F237" s="84">
        <v>42476</v>
      </c>
      <c r="G237" s="12">
        <v>3</v>
      </c>
      <c r="H237" s="117"/>
    </row>
    <row r="238" spans="1:8" x14ac:dyDescent="0.3">
      <c r="A238" s="7" t="s">
        <v>163</v>
      </c>
      <c r="B238" s="7" t="s">
        <v>93</v>
      </c>
      <c r="C238" s="7" t="s">
        <v>85</v>
      </c>
      <c r="D238" s="76">
        <v>38082</v>
      </c>
      <c r="E238" s="10">
        <f t="shared" ca="1" si="3"/>
        <v>6</v>
      </c>
      <c r="F238" s="84">
        <v>63469</v>
      </c>
      <c r="G238" s="12">
        <v>5</v>
      </c>
      <c r="H238" s="117"/>
    </row>
    <row r="239" spans="1:8" x14ac:dyDescent="0.3">
      <c r="A239" s="7" t="s">
        <v>822</v>
      </c>
      <c r="B239" s="7" t="s">
        <v>93</v>
      </c>
      <c r="C239" s="7" t="s">
        <v>85</v>
      </c>
      <c r="D239" s="76">
        <v>38151</v>
      </c>
      <c r="E239" s="10">
        <f t="shared" ca="1" si="3"/>
        <v>6</v>
      </c>
      <c r="F239" s="84">
        <v>70949</v>
      </c>
      <c r="G239" s="12">
        <v>4</v>
      </c>
      <c r="H239" s="117"/>
    </row>
    <row r="240" spans="1:8" x14ac:dyDescent="0.3">
      <c r="A240" s="7" t="s">
        <v>196</v>
      </c>
      <c r="B240" s="7" t="s">
        <v>93</v>
      </c>
      <c r="C240" s="7" t="s">
        <v>85</v>
      </c>
      <c r="D240" s="76">
        <v>38227</v>
      </c>
      <c r="E240" s="10">
        <f t="shared" ca="1" si="3"/>
        <v>6</v>
      </c>
      <c r="F240" s="84">
        <v>80509</v>
      </c>
      <c r="G240" s="12">
        <v>1</v>
      </c>
      <c r="H240" s="117"/>
    </row>
    <row r="241" spans="1:8" x14ac:dyDescent="0.3">
      <c r="A241" s="7" t="s">
        <v>402</v>
      </c>
      <c r="B241" s="7" t="s">
        <v>93</v>
      </c>
      <c r="C241" s="7" t="s">
        <v>85</v>
      </c>
      <c r="D241" s="76">
        <v>38239</v>
      </c>
      <c r="E241" s="10">
        <f t="shared" ca="1" si="3"/>
        <v>6</v>
      </c>
      <c r="F241" s="84">
        <v>70148</v>
      </c>
      <c r="G241" s="12">
        <v>1</v>
      </c>
      <c r="H241" s="117"/>
    </row>
    <row r="242" spans="1:8" x14ac:dyDescent="0.3">
      <c r="A242" s="7" t="s">
        <v>353</v>
      </c>
      <c r="B242" s="7" t="s">
        <v>93</v>
      </c>
      <c r="C242" s="7" t="s">
        <v>85</v>
      </c>
      <c r="D242" s="76">
        <v>38250</v>
      </c>
      <c r="E242" s="10">
        <f t="shared" ca="1" si="3"/>
        <v>6</v>
      </c>
      <c r="F242" s="84">
        <v>33309</v>
      </c>
      <c r="G242" s="12">
        <v>5</v>
      </c>
      <c r="H242" s="117"/>
    </row>
    <row r="243" spans="1:8" x14ac:dyDescent="0.3">
      <c r="A243" s="7" t="s">
        <v>482</v>
      </c>
      <c r="B243" s="7" t="s">
        <v>93</v>
      </c>
      <c r="C243" s="7" t="s">
        <v>85</v>
      </c>
      <c r="D243" s="76">
        <v>38730</v>
      </c>
      <c r="E243" s="10">
        <f t="shared" ca="1" si="3"/>
        <v>4</v>
      </c>
      <c r="F243" s="84">
        <v>74735</v>
      </c>
      <c r="G243" s="12">
        <v>3</v>
      </c>
      <c r="H243" s="117"/>
    </row>
    <row r="244" spans="1:8" x14ac:dyDescent="0.3">
      <c r="A244" s="7" t="s">
        <v>413</v>
      </c>
      <c r="B244" s="7" t="s">
        <v>93</v>
      </c>
      <c r="C244" s="7" t="s">
        <v>85</v>
      </c>
      <c r="D244" s="76">
        <v>38766</v>
      </c>
      <c r="E244" s="10">
        <f t="shared" ca="1" si="3"/>
        <v>4</v>
      </c>
      <c r="F244" s="84">
        <v>49706</v>
      </c>
      <c r="G244" s="12">
        <v>2</v>
      </c>
      <c r="H244" s="117"/>
    </row>
    <row r="245" spans="1:8" x14ac:dyDescent="0.3">
      <c r="A245" s="7" t="s">
        <v>511</v>
      </c>
      <c r="B245" s="7" t="s">
        <v>93</v>
      </c>
      <c r="C245" s="7" t="s">
        <v>85</v>
      </c>
      <c r="D245" s="76">
        <v>38808</v>
      </c>
      <c r="E245" s="10">
        <f t="shared" ca="1" si="3"/>
        <v>4</v>
      </c>
      <c r="F245" s="84">
        <v>75412</v>
      </c>
      <c r="G245" s="12">
        <v>5</v>
      </c>
      <c r="H245" s="117"/>
    </row>
    <row r="246" spans="1:8" x14ac:dyDescent="0.3">
      <c r="A246" s="7" t="s">
        <v>538</v>
      </c>
      <c r="B246" s="7" t="s">
        <v>93</v>
      </c>
      <c r="C246" s="7" t="s">
        <v>85</v>
      </c>
      <c r="D246" s="76">
        <v>38873</v>
      </c>
      <c r="E246" s="10">
        <f t="shared" ca="1" si="3"/>
        <v>4</v>
      </c>
      <c r="F246" s="84">
        <v>63762</v>
      </c>
      <c r="G246" s="12">
        <v>4</v>
      </c>
      <c r="H246" s="117"/>
    </row>
    <row r="247" spans="1:8" x14ac:dyDescent="0.3">
      <c r="A247" s="7" t="s">
        <v>469</v>
      </c>
      <c r="B247" s="7" t="s">
        <v>93</v>
      </c>
      <c r="C247" s="7" t="s">
        <v>85</v>
      </c>
      <c r="D247" s="76">
        <v>39114</v>
      </c>
      <c r="E247" s="10">
        <f t="shared" ca="1" si="3"/>
        <v>3</v>
      </c>
      <c r="F247" s="84">
        <v>72687</v>
      </c>
      <c r="G247" s="12">
        <v>3</v>
      </c>
      <c r="H247" s="117"/>
    </row>
    <row r="248" spans="1:8" x14ac:dyDescent="0.3">
      <c r="A248" s="7" t="s">
        <v>399</v>
      </c>
      <c r="B248" s="7" t="s">
        <v>93</v>
      </c>
      <c r="C248" s="7" t="s">
        <v>85</v>
      </c>
      <c r="D248" s="76">
        <v>39390</v>
      </c>
      <c r="E248" s="10">
        <f t="shared" ca="1" si="3"/>
        <v>3</v>
      </c>
      <c r="F248" s="84">
        <v>81412</v>
      </c>
      <c r="G248" s="12">
        <v>5</v>
      </c>
      <c r="H248" s="117"/>
    </row>
    <row r="249" spans="1:8" x14ac:dyDescent="0.3">
      <c r="A249" s="7" t="s">
        <v>138</v>
      </c>
      <c r="B249" s="7" t="s">
        <v>93</v>
      </c>
      <c r="C249" s="7" t="s">
        <v>85</v>
      </c>
      <c r="D249" s="76">
        <v>39593</v>
      </c>
      <c r="E249" s="10">
        <f t="shared" ca="1" si="3"/>
        <v>2</v>
      </c>
      <c r="F249" s="84">
        <v>36095</v>
      </c>
      <c r="G249" s="12">
        <v>2</v>
      </c>
      <c r="H249" s="117"/>
    </row>
    <row r="250" spans="1:8" x14ac:dyDescent="0.3">
      <c r="A250" s="7" t="s">
        <v>842</v>
      </c>
      <c r="B250" s="7" t="s">
        <v>93</v>
      </c>
      <c r="C250" s="7" t="s">
        <v>85</v>
      </c>
      <c r="D250" s="76">
        <v>39621</v>
      </c>
      <c r="E250" s="10">
        <f t="shared" ca="1" si="3"/>
        <v>2</v>
      </c>
      <c r="F250" s="84">
        <v>40320</v>
      </c>
      <c r="G250" s="12">
        <v>5</v>
      </c>
      <c r="H250" s="117"/>
    </row>
    <row r="251" spans="1:8" x14ac:dyDescent="0.3">
      <c r="A251" s="7" t="s">
        <v>142</v>
      </c>
      <c r="B251" s="7" t="s">
        <v>93</v>
      </c>
      <c r="C251" s="7" t="s">
        <v>85</v>
      </c>
      <c r="D251" s="76">
        <v>39688</v>
      </c>
      <c r="E251" s="10">
        <f t="shared" ca="1" si="3"/>
        <v>2</v>
      </c>
      <c r="F251" s="84">
        <v>38799</v>
      </c>
      <c r="G251" s="12">
        <v>5</v>
      </c>
      <c r="H251" s="117"/>
    </row>
    <row r="252" spans="1:8" x14ac:dyDescent="0.3">
      <c r="A252" s="7" t="s">
        <v>362</v>
      </c>
      <c r="B252" s="7" t="s">
        <v>93</v>
      </c>
      <c r="C252" s="7" t="s">
        <v>85</v>
      </c>
      <c r="D252" s="76">
        <v>39996</v>
      </c>
      <c r="E252" s="10">
        <f t="shared" ca="1" si="3"/>
        <v>1</v>
      </c>
      <c r="F252" s="84">
        <v>48410</v>
      </c>
      <c r="G252" s="12">
        <v>2</v>
      </c>
      <c r="H252" s="117"/>
    </row>
    <row r="253" spans="1:8" x14ac:dyDescent="0.3">
      <c r="A253" s="7" t="s">
        <v>183</v>
      </c>
      <c r="B253" s="7" t="s">
        <v>93</v>
      </c>
      <c r="C253" s="7" t="s">
        <v>85</v>
      </c>
      <c r="D253" s="77">
        <v>40021</v>
      </c>
      <c r="E253" s="10">
        <f t="shared" ca="1" si="3"/>
        <v>1</v>
      </c>
      <c r="F253" s="84">
        <v>47124</v>
      </c>
      <c r="G253" s="12">
        <v>1</v>
      </c>
      <c r="H253" s="117"/>
    </row>
    <row r="254" spans="1:8" x14ac:dyDescent="0.3">
      <c r="A254" s="7" t="s">
        <v>723</v>
      </c>
      <c r="B254" s="7" t="s">
        <v>93</v>
      </c>
      <c r="C254" s="7" t="s">
        <v>85</v>
      </c>
      <c r="D254" s="76">
        <v>40052</v>
      </c>
      <c r="E254" s="10">
        <f t="shared" ca="1" si="3"/>
        <v>1</v>
      </c>
      <c r="F254" s="84">
        <v>48988</v>
      </c>
      <c r="G254" s="12">
        <v>3</v>
      </c>
      <c r="H254" s="117"/>
    </row>
    <row r="255" spans="1:8" x14ac:dyDescent="0.3">
      <c r="A255" s="7" t="s">
        <v>476</v>
      </c>
      <c r="B255" s="7" t="s">
        <v>93</v>
      </c>
      <c r="C255" s="7" t="s">
        <v>86</v>
      </c>
      <c r="D255" s="76">
        <v>33581</v>
      </c>
      <c r="E255" s="10">
        <f t="shared" ca="1" si="3"/>
        <v>18</v>
      </c>
      <c r="F255" s="84">
        <v>21501</v>
      </c>
      <c r="G255" s="12">
        <v>4</v>
      </c>
      <c r="H255" s="117"/>
    </row>
    <row r="256" spans="1:8" x14ac:dyDescent="0.3">
      <c r="A256" s="7" t="s">
        <v>527</v>
      </c>
      <c r="B256" s="7" t="s">
        <v>93</v>
      </c>
      <c r="C256" s="7" t="s">
        <v>86</v>
      </c>
      <c r="D256" s="76">
        <v>34001</v>
      </c>
      <c r="E256" s="10">
        <f t="shared" ca="1" si="3"/>
        <v>17</v>
      </c>
      <c r="F256" s="84">
        <v>17991</v>
      </c>
      <c r="G256" s="12">
        <v>2</v>
      </c>
      <c r="H256" s="117"/>
    </row>
    <row r="257" spans="1:8" x14ac:dyDescent="0.3">
      <c r="A257" s="7" t="s">
        <v>150</v>
      </c>
      <c r="B257" s="7" t="s">
        <v>93</v>
      </c>
      <c r="C257" s="7" t="s">
        <v>86</v>
      </c>
      <c r="D257" s="76">
        <v>34607</v>
      </c>
      <c r="E257" s="10">
        <f t="shared" ca="1" si="3"/>
        <v>16</v>
      </c>
      <c r="F257" s="84">
        <v>49352</v>
      </c>
      <c r="G257" s="12">
        <v>5</v>
      </c>
      <c r="H257" s="117"/>
    </row>
    <row r="258" spans="1:8" x14ac:dyDescent="0.3">
      <c r="A258" s="7" t="s">
        <v>116</v>
      </c>
      <c r="B258" s="7" t="s">
        <v>93</v>
      </c>
      <c r="C258" s="7" t="s">
        <v>86</v>
      </c>
      <c r="D258" s="76">
        <v>34761</v>
      </c>
      <c r="E258" s="10">
        <f t="shared" ref="E258:E321" ca="1" si="4">DATEDIF(D258,TODAY(),"Y")</f>
        <v>15</v>
      </c>
      <c r="F258" s="84">
        <v>51186</v>
      </c>
      <c r="G258" s="12">
        <v>5</v>
      </c>
      <c r="H258" s="117"/>
    </row>
    <row r="259" spans="1:8" x14ac:dyDescent="0.3">
      <c r="A259" s="7" t="s">
        <v>603</v>
      </c>
      <c r="B259" s="7" t="s">
        <v>93</v>
      </c>
      <c r="C259" s="7" t="s">
        <v>86</v>
      </c>
      <c r="D259" s="76">
        <v>35225</v>
      </c>
      <c r="E259" s="10">
        <f t="shared" ca="1" si="4"/>
        <v>14</v>
      </c>
      <c r="F259" s="84">
        <v>50045</v>
      </c>
      <c r="G259" s="12">
        <v>5</v>
      </c>
      <c r="H259" s="117"/>
    </row>
    <row r="260" spans="1:8" x14ac:dyDescent="0.3">
      <c r="A260" s="7" t="s">
        <v>461</v>
      </c>
      <c r="B260" s="7" t="s">
        <v>93</v>
      </c>
      <c r="C260" s="7" t="s">
        <v>86</v>
      </c>
      <c r="D260" s="76">
        <v>35595</v>
      </c>
      <c r="E260" s="10">
        <f t="shared" ca="1" si="4"/>
        <v>13</v>
      </c>
      <c r="F260" s="84">
        <v>23498</v>
      </c>
      <c r="G260" s="12">
        <v>2</v>
      </c>
      <c r="H260" s="117"/>
    </row>
    <row r="261" spans="1:8" x14ac:dyDescent="0.3">
      <c r="A261" s="7" t="s">
        <v>133</v>
      </c>
      <c r="B261" s="7" t="s">
        <v>93</v>
      </c>
      <c r="C261" s="7" t="s">
        <v>86</v>
      </c>
      <c r="D261" s="76">
        <v>35687</v>
      </c>
      <c r="E261" s="10">
        <f t="shared" ca="1" si="4"/>
        <v>13</v>
      </c>
      <c r="F261" s="84">
        <v>50407</v>
      </c>
      <c r="G261" s="12">
        <v>1</v>
      </c>
      <c r="H261" s="117"/>
    </row>
    <row r="262" spans="1:8" x14ac:dyDescent="0.3">
      <c r="A262" s="7" t="s">
        <v>602</v>
      </c>
      <c r="B262" s="7" t="s">
        <v>93</v>
      </c>
      <c r="C262" s="7" t="s">
        <v>86</v>
      </c>
      <c r="D262" s="76">
        <v>35778</v>
      </c>
      <c r="E262" s="10">
        <f t="shared" ca="1" si="4"/>
        <v>12</v>
      </c>
      <c r="F262" s="84">
        <v>14330</v>
      </c>
      <c r="G262" s="12">
        <v>1</v>
      </c>
      <c r="H262" s="117"/>
    </row>
    <row r="263" spans="1:8" x14ac:dyDescent="0.3">
      <c r="A263" s="7" t="s">
        <v>283</v>
      </c>
      <c r="B263" s="7" t="s">
        <v>93</v>
      </c>
      <c r="C263" s="7" t="s">
        <v>86</v>
      </c>
      <c r="D263" s="76">
        <v>35840</v>
      </c>
      <c r="E263" s="10">
        <f t="shared" ca="1" si="4"/>
        <v>12</v>
      </c>
      <c r="F263" s="84">
        <v>21882</v>
      </c>
      <c r="G263" s="12">
        <v>5</v>
      </c>
      <c r="H263" s="117"/>
    </row>
    <row r="264" spans="1:8" x14ac:dyDescent="0.3">
      <c r="A264" s="7" t="s">
        <v>828</v>
      </c>
      <c r="B264" s="7" t="s">
        <v>93</v>
      </c>
      <c r="C264" s="7" t="s">
        <v>86</v>
      </c>
      <c r="D264" s="76">
        <v>35921</v>
      </c>
      <c r="E264" s="10">
        <f t="shared" ca="1" si="4"/>
        <v>12</v>
      </c>
      <c r="F264" s="84">
        <v>45860</v>
      </c>
      <c r="G264" s="12">
        <v>1</v>
      </c>
      <c r="H264" s="117"/>
    </row>
    <row r="265" spans="1:8" x14ac:dyDescent="0.3">
      <c r="A265" s="7" t="s">
        <v>505</v>
      </c>
      <c r="B265" s="7" t="s">
        <v>93</v>
      </c>
      <c r="C265" s="7" t="s">
        <v>86</v>
      </c>
      <c r="D265" s="76">
        <v>36022</v>
      </c>
      <c r="E265" s="10">
        <f t="shared" ca="1" si="4"/>
        <v>12</v>
      </c>
      <c r="F265" s="84">
        <v>51001</v>
      </c>
      <c r="G265" s="12">
        <v>3</v>
      </c>
      <c r="H265" s="117"/>
    </row>
    <row r="266" spans="1:8" x14ac:dyDescent="0.3">
      <c r="A266" s="7" t="s">
        <v>466</v>
      </c>
      <c r="B266" s="7" t="s">
        <v>93</v>
      </c>
      <c r="C266" s="7" t="s">
        <v>86</v>
      </c>
      <c r="D266" s="76">
        <v>37038</v>
      </c>
      <c r="E266" s="10">
        <f t="shared" ca="1" si="4"/>
        <v>9</v>
      </c>
      <c r="F266" s="84">
        <v>29104</v>
      </c>
      <c r="G266" s="12">
        <v>1</v>
      </c>
      <c r="H266" s="117"/>
    </row>
    <row r="267" spans="1:8" x14ac:dyDescent="0.3">
      <c r="A267" s="7" t="s">
        <v>474</v>
      </c>
      <c r="B267" s="7" t="s">
        <v>93</v>
      </c>
      <c r="C267" s="7" t="s">
        <v>87</v>
      </c>
      <c r="D267" s="76">
        <v>33169</v>
      </c>
      <c r="E267" s="10">
        <f t="shared" ca="1" si="4"/>
        <v>20</v>
      </c>
      <c r="F267" s="84">
        <v>24133</v>
      </c>
      <c r="G267" s="12">
        <v>4</v>
      </c>
      <c r="H267" s="117"/>
    </row>
    <row r="268" spans="1:8" x14ac:dyDescent="0.3">
      <c r="A268" s="7" t="s">
        <v>683</v>
      </c>
      <c r="B268" s="7" t="s">
        <v>93</v>
      </c>
      <c r="C268" s="7" t="s">
        <v>87</v>
      </c>
      <c r="D268" s="76">
        <v>33583</v>
      </c>
      <c r="E268" s="10">
        <f t="shared" ca="1" si="4"/>
        <v>18</v>
      </c>
      <c r="F268" s="84">
        <v>32917</v>
      </c>
      <c r="G268" s="12">
        <v>1</v>
      </c>
      <c r="H268" s="117"/>
    </row>
    <row r="269" spans="1:8" x14ac:dyDescent="0.3">
      <c r="A269" s="7" t="s">
        <v>348</v>
      </c>
      <c r="B269" s="7" t="s">
        <v>93</v>
      </c>
      <c r="C269" s="7" t="s">
        <v>87</v>
      </c>
      <c r="D269" s="76">
        <v>34908</v>
      </c>
      <c r="E269" s="10">
        <f t="shared" ca="1" si="4"/>
        <v>15</v>
      </c>
      <c r="F269" s="84">
        <v>26764</v>
      </c>
      <c r="G269" s="12">
        <v>1</v>
      </c>
      <c r="H269" s="117"/>
    </row>
    <row r="270" spans="1:8" x14ac:dyDescent="0.3">
      <c r="A270" s="7" t="s">
        <v>750</v>
      </c>
      <c r="B270" s="7" t="s">
        <v>93</v>
      </c>
      <c r="C270" s="7" t="s">
        <v>87</v>
      </c>
      <c r="D270" s="76">
        <v>35247</v>
      </c>
      <c r="E270" s="10">
        <f t="shared" ca="1" si="4"/>
        <v>14</v>
      </c>
      <c r="F270" s="84">
        <v>31249</v>
      </c>
      <c r="G270" s="12">
        <v>3</v>
      </c>
      <c r="H270" s="117"/>
    </row>
    <row r="271" spans="1:8" x14ac:dyDescent="0.3">
      <c r="A271" s="7" t="s">
        <v>628</v>
      </c>
      <c r="B271" s="7" t="s">
        <v>93</v>
      </c>
      <c r="C271" s="7" t="s">
        <v>87</v>
      </c>
      <c r="D271" s="76">
        <v>35400</v>
      </c>
      <c r="E271" s="10">
        <f t="shared" ca="1" si="4"/>
        <v>13</v>
      </c>
      <c r="F271" s="84">
        <v>10506</v>
      </c>
      <c r="G271" s="12">
        <v>3</v>
      </c>
      <c r="H271" s="117"/>
    </row>
    <row r="272" spans="1:8" x14ac:dyDescent="0.3">
      <c r="A272" s="7" t="s">
        <v>661</v>
      </c>
      <c r="B272" s="7" t="s">
        <v>93</v>
      </c>
      <c r="C272" s="7" t="s">
        <v>87</v>
      </c>
      <c r="D272" s="76">
        <v>35485</v>
      </c>
      <c r="E272" s="10">
        <f t="shared" ca="1" si="4"/>
        <v>13</v>
      </c>
      <c r="F272" s="84">
        <v>41988</v>
      </c>
      <c r="G272" s="12">
        <v>4</v>
      </c>
      <c r="H272" s="117"/>
    </row>
    <row r="273" spans="1:8" x14ac:dyDescent="0.3">
      <c r="A273" s="7" t="s">
        <v>843</v>
      </c>
      <c r="B273" s="7" t="s">
        <v>93</v>
      </c>
      <c r="C273" s="7" t="s">
        <v>87</v>
      </c>
      <c r="D273" s="76">
        <v>35723</v>
      </c>
      <c r="E273" s="10">
        <f t="shared" ca="1" si="4"/>
        <v>13</v>
      </c>
      <c r="F273" s="84">
        <v>12918</v>
      </c>
      <c r="G273" s="12">
        <v>4</v>
      </c>
      <c r="H273" s="117"/>
    </row>
    <row r="274" spans="1:8" x14ac:dyDescent="0.3">
      <c r="A274" s="7" t="s">
        <v>219</v>
      </c>
      <c r="B274" s="7" t="s">
        <v>93</v>
      </c>
      <c r="C274" s="7" t="s">
        <v>87</v>
      </c>
      <c r="D274" s="76">
        <v>37148</v>
      </c>
      <c r="E274" s="10">
        <f t="shared" ca="1" si="4"/>
        <v>9</v>
      </c>
      <c r="F274" s="84">
        <v>12407</v>
      </c>
      <c r="G274" s="12">
        <v>1</v>
      </c>
      <c r="H274" s="117"/>
    </row>
    <row r="275" spans="1:8" x14ac:dyDescent="0.3">
      <c r="A275" s="7" t="s">
        <v>520</v>
      </c>
      <c r="B275" s="7" t="s">
        <v>93</v>
      </c>
      <c r="C275" s="7" t="s">
        <v>87</v>
      </c>
      <c r="D275" s="76">
        <v>38505</v>
      </c>
      <c r="E275" s="10">
        <f t="shared" ca="1" si="4"/>
        <v>5</v>
      </c>
      <c r="F275" s="84">
        <v>18766</v>
      </c>
      <c r="G275" s="12">
        <v>4</v>
      </c>
      <c r="H275" s="117"/>
    </row>
    <row r="276" spans="1:8" x14ac:dyDescent="0.3">
      <c r="A276" s="7" t="s">
        <v>230</v>
      </c>
      <c r="B276" s="7" t="s">
        <v>93</v>
      </c>
      <c r="C276" s="7" t="s">
        <v>87</v>
      </c>
      <c r="D276" s="76">
        <v>39165</v>
      </c>
      <c r="E276" s="10">
        <f t="shared" ca="1" si="4"/>
        <v>3</v>
      </c>
      <c r="F276" s="84">
        <v>15311</v>
      </c>
      <c r="G276" s="12">
        <v>4</v>
      </c>
      <c r="H276" s="117"/>
    </row>
    <row r="277" spans="1:8" x14ac:dyDescent="0.3">
      <c r="A277" s="7" t="s">
        <v>760</v>
      </c>
      <c r="B277" s="7" t="s">
        <v>93</v>
      </c>
      <c r="C277" s="7" t="s">
        <v>87</v>
      </c>
      <c r="D277" s="76">
        <v>39992</v>
      </c>
      <c r="E277" s="10">
        <f t="shared" ca="1" si="4"/>
        <v>1</v>
      </c>
      <c r="F277" s="84">
        <v>29722</v>
      </c>
      <c r="G277" s="12">
        <v>4</v>
      </c>
      <c r="H277" s="117"/>
    </row>
    <row r="278" spans="1:8" x14ac:dyDescent="0.3">
      <c r="A278" s="7" t="s">
        <v>364</v>
      </c>
      <c r="B278" s="7" t="s">
        <v>93</v>
      </c>
      <c r="C278" s="7" t="s">
        <v>84</v>
      </c>
      <c r="D278" s="76">
        <v>33192</v>
      </c>
      <c r="E278" s="10">
        <f t="shared" ca="1" si="4"/>
        <v>20</v>
      </c>
      <c r="F278" s="84">
        <v>36733</v>
      </c>
      <c r="G278" s="12">
        <v>3</v>
      </c>
      <c r="H278" s="117"/>
    </row>
    <row r="279" spans="1:8" x14ac:dyDescent="0.3">
      <c r="A279" s="7" t="s">
        <v>444</v>
      </c>
      <c r="B279" s="7" t="s">
        <v>93</v>
      </c>
      <c r="C279" s="7" t="s">
        <v>84</v>
      </c>
      <c r="D279" s="76">
        <v>33237</v>
      </c>
      <c r="E279" s="10">
        <f t="shared" ca="1" si="4"/>
        <v>19</v>
      </c>
      <c r="F279" s="84">
        <v>54526</v>
      </c>
      <c r="G279" s="12">
        <v>2</v>
      </c>
      <c r="H279" s="117"/>
    </row>
    <row r="280" spans="1:8" x14ac:dyDescent="0.3">
      <c r="A280" s="7" t="s">
        <v>560</v>
      </c>
      <c r="B280" s="7" t="s">
        <v>93</v>
      </c>
      <c r="C280" s="7" t="s">
        <v>84</v>
      </c>
      <c r="D280" s="76">
        <v>33397</v>
      </c>
      <c r="E280" s="10">
        <f t="shared" ca="1" si="4"/>
        <v>19</v>
      </c>
      <c r="F280" s="84">
        <v>76886</v>
      </c>
      <c r="G280" s="12">
        <v>3</v>
      </c>
      <c r="H280" s="117"/>
    </row>
    <row r="281" spans="1:8" x14ac:dyDescent="0.3">
      <c r="A281" s="7" t="s">
        <v>293</v>
      </c>
      <c r="B281" s="7" t="s">
        <v>93</v>
      </c>
      <c r="C281" s="7" t="s">
        <v>84</v>
      </c>
      <c r="D281" s="76">
        <v>33449</v>
      </c>
      <c r="E281" s="10">
        <f t="shared" ca="1" si="4"/>
        <v>19</v>
      </c>
      <c r="F281" s="84">
        <v>66499</v>
      </c>
      <c r="G281" s="12">
        <v>4</v>
      </c>
      <c r="H281" s="117"/>
    </row>
    <row r="282" spans="1:8" x14ac:dyDescent="0.3">
      <c r="A282" s="7" t="s">
        <v>675</v>
      </c>
      <c r="B282" s="7" t="s">
        <v>93</v>
      </c>
      <c r="C282" s="7" t="s">
        <v>84</v>
      </c>
      <c r="D282" s="76">
        <v>33471</v>
      </c>
      <c r="E282" s="10">
        <f t="shared" ca="1" si="4"/>
        <v>19</v>
      </c>
      <c r="F282" s="84">
        <v>83631</v>
      </c>
      <c r="G282" s="12">
        <v>4</v>
      </c>
      <c r="H282" s="117"/>
    </row>
    <row r="283" spans="1:8" x14ac:dyDescent="0.3">
      <c r="A283" s="7" t="s">
        <v>223</v>
      </c>
      <c r="B283" s="7" t="s">
        <v>93</v>
      </c>
      <c r="C283" s="7" t="s">
        <v>84</v>
      </c>
      <c r="D283" s="76">
        <v>33567</v>
      </c>
      <c r="E283" s="10">
        <f t="shared" ca="1" si="4"/>
        <v>19</v>
      </c>
      <c r="F283" s="84">
        <v>47831</v>
      </c>
      <c r="G283" s="12">
        <v>5</v>
      </c>
      <c r="H283" s="117"/>
    </row>
    <row r="284" spans="1:8" x14ac:dyDescent="0.3">
      <c r="A284" s="7" t="s">
        <v>421</v>
      </c>
      <c r="B284" s="7" t="s">
        <v>93</v>
      </c>
      <c r="C284" s="7" t="s">
        <v>84</v>
      </c>
      <c r="D284" s="76">
        <v>33683</v>
      </c>
      <c r="E284" s="10">
        <f t="shared" ca="1" si="4"/>
        <v>18</v>
      </c>
      <c r="F284" s="84">
        <v>36982</v>
      </c>
      <c r="G284" s="12">
        <v>3</v>
      </c>
      <c r="H284" s="117"/>
    </row>
    <row r="285" spans="1:8" x14ac:dyDescent="0.3">
      <c r="A285" s="7" t="s">
        <v>311</v>
      </c>
      <c r="B285" s="7" t="s">
        <v>93</v>
      </c>
      <c r="C285" s="7" t="s">
        <v>84</v>
      </c>
      <c r="D285" s="76">
        <v>33843</v>
      </c>
      <c r="E285" s="10">
        <f t="shared" ca="1" si="4"/>
        <v>18</v>
      </c>
      <c r="F285" s="84">
        <v>65806</v>
      </c>
      <c r="G285" s="12">
        <v>3</v>
      </c>
      <c r="H285" s="117"/>
    </row>
    <row r="286" spans="1:8" x14ac:dyDescent="0.3">
      <c r="A286" s="7" t="s">
        <v>191</v>
      </c>
      <c r="B286" s="7" t="s">
        <v>93</v>
      </c>
      <c r="C286" s="7" t="s">
        <v>84</v>
      </c>
      <c r="D286" s="76">
        <v>34089</v>
      </c>
      <c r="E286" s="10">
        <f t="shared" ca="1" si="4"/>
        <v>17</v>
      </c>
      <c r="F286" s="84">
        <v>83056</v>
      </c>
      <c r="G286" s="12">
        <v>3</v>
      </c>
      <c r="H286" s="117"/>
    </row>
    <row r="287" spans="1:8" x14ac:dyDescent="0.3">
      <c r="A287" s="7" t="s">
        <v>251</v>
      </c>
      <c r="B287" s="7" t="s">
        <v>93</v>
      </c>
      <c r="C287" s="7" t="s">
        <v>84</v>
      </c>
      <c r="D287" s="76">
        <v>34603</v>
      </c>
      <c r="E287" s="10">
        <f t="shared" ca="1" si="4"/>
        <v>16</v>
      </c>
      <c r="F287" s="84">
        <v>27539</v>
      </c>
      <c r="G287" s="12">
        <v>3</v>
      </c>
      <c r="H287" s="117"/>
    </row>
    <row r="288" spans="1:8" x14ac:dyDescent="0.3">
      <c r="A288" s="7" t="s">
        <v>390</v>
      </c>
      <c r="B288" s="7" t="s">
        <v>93</v>
      </c>
      <c r="C288" s="7" t="s">
        <v>84</v>
      </c>
      <c r="D288" s="76">
        <v>34767</v>
      </c>
      <c r="E288" s="10">
        <f t="shared" ca="1" si="4"/>
        <v>15</v>
      </c>
      <c r="F288" s="84">
        <v>56972</v>
      </c>
      <c r="G288" s="12">
        <v>4</v>
      </c>
      <c r="H288" s="117"/>
    </row>
    <row r="289" spans="1:8" x14ac:dyDescent="0.3">
      <c r="A289" s="7" t="s">
        <v>414</v>
      </c>
      <c r="B289" s="7" t="s">
        <v>93</v>
      </c>
      <c r="C289" s="7" t="s">
        <v>84</v>
      </c>
      <c r="D289" s="76">
        <v>34778</v>
      </c>
      <c r="E289" s="10">
        <f t="shared" ca="1" si="4"/>
        <v>15</v>
      </c>
      <c r="F289" s="84">
        <v>32299</v>
      </c>
      <c r="G289" s="12">
        <v>5</v>
      </c>
      <c r="H289" s="117"/>
    </row>
    <row r="290" spans="1:8" x14ac:dyDescent="0.3">
      <c r="A290" s="7" t="s">
        <v>128</v>
      </c>
      <c r="B290" s="7" t="s">
        <v>93</v>
      </c>
      <c r="C290" s="7" t="s">
        <v>84</v>
      </c>
      <c r="D290" s="76">
        <v>34797</v>
      </c>
      <c r="E290" s="10">
        <f t="shared" ca="1" si="4"/>
        <v>15</v>
      </c>
      <c r="F290" s="84">
        <v>69657</v>
      </c>
      <c r="G290" s="12">
        <v>2</v>
      </c>
      <c r="H290" s="117"/>
    </row>
    <row r="291" spans="1:8" x14ac:dyDescent="0.3">
      <c r="A291" s="7" t="s">
        <v>341</v>
      </c>
      <c r="B291" s="7" t="s">
        <v>93</v>
      </c>
      <c r="C291" s="7" t="s">
        <v>84</v>
      </c>
      <c r="D291" s="76">
        <v>34869</v>
      </c>
      <c r="E291" s="10">
        <f t="shared" ca="1" si="4"/>
        <v>15</v>
      </c>
      <c r="F291" s="84">
        <v>43192</v>
      </c>
      <c r="G291" s="12">
        <v>5</v>
      </c>
      <c r="H291" s="117"/>
    </row>
    <row r="292" spans="1:8" x14ac:dyDescent="0.3">
      <c r="A292" s="7" t="s">
        <v>467</v>
      </c>
      <c r="B292" s="7" t="s">
        <v>93</v>
      </c>
      <c r="C292" s="7" t="s">
        <v>84</v>
      </c>
      <c r="D292" s="76">
        <v>35345</v>
      </c>
      <c r="E292" s="10">
        <f t="shared" ca="1" si="4"/>
        <v>14</v>
      </c>
      <c r="F292" s="84">
        <v>80937</v>
      </c>
      <c r="G292" s="12">
        <v>1</v>
      </c>
      <c r="H292" s="117"/>
    </row>
    <row r="293" spans="1:8" x14ac:dyDescent="0.3">
      <c r="A293" s="7" t="s">
        <v>735</v>
      </c>
      <c r="B293" s="7" t="s">
        <v>93</v>
      </c>
      <c r="C293" s="7" t="s">
        <v>84</v>
      </c>
      <c r="D293" s="76">
        <v>35390</v>
      </c>
      <c r="E293" s="10">
        <f t="shared" ca="1" si="4"/>
        <v>14</v>
      </c>
      <c r="F293" s="84">
        <v>73135</v>
      </c>
      <c r="G293" s="12">
        <v>5</v>
      </c>
      <c r="H293" s="117"/>
    </row>
    <row r="294" spans="1:8" x14ac:dyDescent="0.3">
      <c r="A294" s="7" t="s">
        <v>599</v>
      </c>
      <c r="B294" s="7" t="s">
        <v>93</v>
      </c>
      <c r="C294" s="7" t="s">
        <v>84</v>
      </c>
      <c r="D294" s="76">
        <v>35410</v>
      </c>
      <c r="E294" s="10">
        <f t="shared" ca="1" si="4"/>
        <v>13</v>
      </c>
      <c r="F294" s="84">
        <v>72908</v>
      </c>
      <c r="G294" s="12">
        <v>5</v>
      </c>
      <c r="H294" s="117"/>
    </row>
    <row r="295" spans="1:8" x14ac:dyDescent="0.3">
      <c r="A295" s="7" t="s">
        <v>479</v>
      </c>
      <c r="B295" s="7" t="s">
        <v>93</v>
      </c>
      <c r="C295" s="7" t="s">
        <v>84</v>
      </c>
      <c r="D295" s="76">
        <v>35415</v>
      </c>
      <c r="E295" s="10">
        <f t="shared" ca="1" si="4"/>
        <v>13</v>
      </c>
      <c r="F295" s="84">
        <v>77423</v>
      </c>
      <c r="G295" s="12">
        <v>3</v>
      </c>
      <c r="H295" s="117"/>
    </row>
    <row r="296" spans="1:8" x14ac:dyDescent="0.3">
      <c r="A296" s="7" t="s">
        <v>472</v>
      </c>
      <c r="B296" s="7" t="s">
        <v>93</v>
      </c>
      <c r="C296" s="7" t="s">
        <v>84</v>
      </c>
      <c r="D296" s="76">
        <v>35429</v>
      </c>
      <c r="E296" s="10">
        <f t="shared" ca="1" si="4"/>
        <v>13</v>
      </c>
      <c r="F296" s="84">
        <v>46806</v>
      </c>
      <c r="G296" s="12">
        <v>1</v>
      </c>
      <c r="H296" s="117"/>
    </row>
    <row r="297" spans="1:8" x14ac:dyDescent="0.3">
      <c r="A297" s="7" t="s">
        <v>514</v>
      </c>
      <c r="B297" s="7" t="s">
        <v>93</v>
      </c>
      <c r="C297" s="7" t="s">
        <v>84</v>
      </c>
      <c r="D297" s="76">
        <v>35701</v>
      </c>
      <c r="E297" s="10">
        <f t="shared" ca="1" si="4"/>
        <v>13</v>
      </c>
      <c r="F297" s="84">
        <v>29272</v>
      </c>
      <c r="G297" s="12">
        <v>5</v>
      </c>
      <c r="H297" s="117"/>
    </row>
    <row r="298" spans="1:8" x14ac:dyDescent="0.3">
      <c r="A298" s="7" t="s">
        <v>636</v>
      </c>
      <c r="B298" s="7" t="s">
        <v>93</v>
      </c>
      <c r="C298" s="7" t="s">
        <v>84</v>
      </c>
      <c r="D298" s="76">
        <v>35768</v>
      </c>
      <c r="E298" s="10">
        <f t="shared" ca="1" si="4"/>
        <v>12</v>
      </c>
      <c r="F298" s="84">
        <v>28407</v>
      </c>
      <c r="G298" s="12">
        <v>3</v>
      </c>
      <c r="H298" s="117"/>
    </row>
    <row r="299" spans="1:8" x14ac:dyDescent="0.3">
      <c r="A299" s="7" t="s">
        <v>162</v>
      </c>
      <c r="B299" s="7" t="s">
        <v>93</v>
      </c>
      <c r="C299" s="7" t="s">
        <v>84</v>
      </c>
      <c r="D299" s="76">
        <v>35873</v>
      </c>
      <c r="E299" s="10">
        <f t="shared" ca="1" si="4"/>
        <v>12</v>
      </c>
      <c r="F299" s="84">
        <v>25752</v>
      </c>
      <c r="G299" s="12">
        <v>4</v>
      </c>
      <c r="H299" s="117"/>
    </row>
    <row r="300" spans="1:8" x14ac:dyDescent="0.3">
      <c r="A300" s="7" t="s">
        <v>436</v>
      </c>
      <c r="B300" s="7" t="s">
        <v>93</v>
      </c>
      <c r="C300" s="7" t="s">
        <v>84</v>
      </c>
      <c r="D300" s="76">
        <v>36018</v>
      </c>
      <c r="E300" s="10">
        <f t="shared" ca="1" si="4"/>
        <v>12</v>
      </c>
      <c r="F300" s="84">
        <v>43573</v>
      </c>
      <c r="G300" s="12">
        <v>2</v>
      </c>
      <c r="H300" s="117"/>
    </row>
    <row r="301" spans="1:8" x14ac:dyDescent="0.3">
      <c r="A301" s="7" t="s">
        <v>394</v>
      </c>
      <c r="B301" s="7" t="s">
        <v>93</v>
      </c>
      <c r="C301" s="7" t="s">
        <v>84</v>
      </c>
      <c r="D301" s="76">
        <v>36055</v>
      </c>
      <c r="E301" s="10">
        <f t="shared" ca="1" si="4"/>
        <v>12</v>
      </c>
      <c r="F301" s="84">
        <v>60132</v>
      </c>
      <c r="G301" s="12">
        <v>3</v>
      </c>
      <c r="H301" s="117"/>
    </row>
    <row r="302" spans="1:8" x14ac:dyDescent="0.3">
      <c r="A302" s="7" t="s">
        <v>313</v>
      </c>
      <c r="B302" s="7" t="s">
        <v>93</v>
      </c>
      <c r="C302" s="7" t="s">
        <v>84</v>
      </c>
      <c r="D302" s="76">
        <v>36122</v>
      </c>
      <c r="E302" s="10">
        <f t="shared" ca="1" si="4"/>
        <v>12</v>
      </c>
      <c r="F302" s="84">
        <v>60828</v>
      </c>
      <c r="G302" s="12">
        <v>3</v>
      </c>
      <c r="H302" s="117"/>
    </row>
    <row r="303" spans="1:8" x14ac:dyDescent="0.3">
      <c r="A303" s="7" t="s">
        <v>648</v>
      </c>
      <c r="B303" s="7" t="s">
        <v>93</v>
      </c>
      <c r="C303" s="7" t="s">
        <v>84</v>
      </c>
      <c r="D303" s="76">
        <v>36136</v>
      </c>
      <c r="E303" s="10">
        <f t="shared" ca="1" si="4"/>
        <v>11</v>
      </c>
      <c r="F303" s="84">
        <v>90980</v>
      </c>
      <c r="G303" s="12">
        <v>5</v>
      </c>
      <c r="H303" s="117"/>
    </row>
    <row r="304" spans="1:8" x14ac:dyDescent="0.3">
      <c r="A304" s="7" t="s">
        <v>639</v>
      </c>
      <c r="B304" s="7" t="s">
        <v>93</v>
      </c>
      <c r="C304" s="7" t="s">
        <v>84</v>
      </c>
      <c r="D304" s="76">
        <v>36147</v>
      </c>
      <c r="E304" s="10">
        <f t="shared" ca="1" si="4"/>
        <v>11</v>
      </c>
      <c r="F304" s="84">
        <v>46709</v>
      </c>
      <c r="G304" s="12">
        <v>1</v>
      </c>
      <c r="H304" s="117"/>
    </row>
    <row r="305" spans="1:8" x14ac:dyDescent="0.3">
      <c r="A305" s="7" t="s">
        <v>669</v>
      </c>
      <c r="B305" s="7" t="s">
        <v>93</v>
      </c>
      <c r="C305" s="7" t="s">
        <v>84</v>
      </c>
      <c r="D305" s="76">
        <v>36395</v>
      </c>
      <c r="E305" s="10">
        <f t="shared" ca="1" si="4"/>
        <v>11</v>
      </c>
      <c r="F305" s="84">
        <v>72110</v>
      </c>
      <c r="G305" s="12">
        <v>5</v>
      </c>
      <c r="H305" s="117"/>
    </row>
    <row r="306" spans="1:8" x14ac:dyDescent="0.3">
      <c r="A306" s="7" t="s">
        <v>545</v>
      </c>
      <c r="B306" s="7" t="s">
        <v>93</v>
      </c>
      <c r="C306" s="7" t="s">
        <v>84</v>
      </c>
      <c r="D306" s="76">
        <v>36744</v>
      </c>
      <c r="E306" s="10">
        <f t="shared" ca="1" si="4"/>
        <v>10</v>
      </c>
      <c r="F306" s="84">
        <v>56974</v>
      </c>
      <c r="G306" s="12">
        <v>2</v>
      </c>
      <c r="H306" s="117"/>
    </row>
    <row r="307" spans="1:8" x14ac:dyDescent="0.3">
      <c r="A307" s="7" t="s">
        <v>840</v>
      </c>
      <c r="B307" s="7" t="s">
        <v>93</v>
      </c>
      <c r="C307" s="7" t="s">
        <v>84</v>
      </c>
      <c r="D307" s="76">
        <v>37052</v>
      </c>
      <c r="E307" s="10">
        <f t="shared" ca="1" si="4"/>
        <v>9</v>
      </c>
      <c r="F307" s="84">
        <v>64534</v>
      </c>
      <c r="G307" s="12">
        <v>3</v>
      </c>
      <c r="H307" s="117"/>
    </row>
    <row r="308" spans="1:8" x14ac:dyDescent="0.3">
      <c r="A308" s="7" t="s">
        <v>250</v>
      </c>
      <c r="B308" s="7" t="s">
        <v>93</v>
      </c>
      <c r="C308" s="7" t="s">
        <v>84</v>
      </c>
      <c r="D308" s="76">
        <v>37238</v>
      </c>
      <c r="E308" s="10">
        <f t="shared" ca="1" si="4"/>
        <v>8</v>
      </c>
      <c r="F308" s="84">
        <v>77856</v>
      </c>
      <c r="G308" s="12">
        <v>1</v>
      </c>
      <c r="H308" s="117"/>
    </row>
    <row r="309" spans="1:8" x14ac:dyDescent="0.3">
      <c r="A309" s="7" t="s">
        <v>242</v>
      </c>
      <c r="B309" s="7" t="s">
        <v>93</v>
      </c>
      <c r="C309" s="7" t="s">
        <v>84</v>
      </c>
      <c r="D309" s="76">
        <v>37317</v>
      </c>
      <c r="E309" s="10">
        <f t="shared" ca="1" si="4"/>
        <v>8</v>
      </c>
      <c r="F309" s="84">
        <v>67211</v>
      </c>
      <c r="G309" s="12">
        <v>5</v>
      </c>
      <c r="H309" s="117"/>
    </row>
    <row r="310" spans="1:8" x14ac:dyDescent="0.3">
      <c r="A310" s="7" t="s">
        <v>468</v>
      </c>
      <c r="B310" s="7" t="s">
        <v>93</v>
      </c>
      <c r="C310" s="7" t="s">
        <v>84</v>
      </c>
      <c r="D310" s="76">
        <v>37462</v>
      </c>
      <c r="E310" s="10">
        <f t="shared" ca="1" si="4"/>
        <v>8</v>
      </c>
      <c r="F310" s="84">
        <v>59238</v>
      </c>
      <c r="G310" s="12">
        <v>2</v>
      </c>
      <c r="H310" s="117"/>
    </row>
    <row r="311" spans="1:8" x14ac:dyDescent="0.3">
      <c r="A311" s="7" t="s">
        <v>526</v>
      </c>
      <c r="B311" s="7" t="s">
        <v>93</v>
      </c>
      <c r="C311" s="7" t="s">
        <v>84</v>
      </c>
      <c r="D311" s="76">
        <v>37491</v>
      </c>
      <c r="E311" s="10">
        <f t="shared" ca="1" si="4"/>
        <v>8</v>
      </c>
      <c r="F311" s="84">
        <v>43457</v>
      </c>
      <c r="G311" s="12">
        <v>2</v>
      </c>
      <c r="H311" s="117"/>
    </row>
    <row r="312" spans="1:8" x14ac:dyDescent="0.3">
      <c r="A312" s="7" t="s">
        <v>677</v>
      </c>
      <c r="B312" s="7" t="s">
        <v>93</v>
      </c>
      <c r="C312" s="7" t="s">
        <v>84</v>
      </c>
      <c r="D312" s="76">
        <v>37707</v>
      </c>
      <c r="E312" s="10">
        <f t="shared" ca="1" si="4"/>
        <v>7</v>
      </c>
      <c r="F312" s="84">
        <v>74578</v>
      </c>
      <c r="G312" s="12">
        <v>3</v>
      </c>
      <c r="H312" s="117"/>
    </row>
    <row r="313" spans="1:8" x14ac:dyDescent="0.3">
      <c r="A313" s="7" t="s">
        <v>159</v>
      </c>
      <c r="B313" s="7" t="s">
        <v>93</v>
      </c>
      <c r="C313" s="7" t="s">
        <v>84</v>
      </c>
      <c r="D313" s="76">
        <v>37739</v>
      </c>
      <c r="E313" s="10">
        <f t="shared" ca="1" si="4"/>
        <v>7</v>
      </c>
      <c r="F313" s="84">
        <v>40966</v>
      </c>
      <c r="G313" s="12">
        <v>4</v>
      </c>
      <c r="H313" s="117"/>
    </row>
    <row r="314" spans="1:8" x14ac:dyDescent="0.3">
      <c r="A314" s="7" t="s">
        <v>224</v>
      </c>
      <c r="B314" s="7" t="s">
        <v>93</v>
      </c>
      <c r="C314" s="7" t="s">
        <v>84</v>
      </c>
      <c r="D314" s="76">
        <v>37925</v>
      </c>
      <c r="E314" s="10">
        <f t="shared" ca="1" si="4"/>
        <v>7</v>
      </c>
      <c r="F314" s="84">
        <v>41976</v>
      </c>
      <c r="G314" s="12">
        <v>2</v>
      </c>
      <c r="H314" s="117"/>
    </row>
    <row r="315" spans="1:8" x14ac:dyDescent="0.3">
      <c r="A315" s="7" t="s">
        <v>817</v>
      </c>
      <c r="B315" s="7" t="s">
        <v>93</v>
      </c>
      <c r="C315" s="7" t="s">
        <v>84</v>
      </c>
      <c r="D315" s="76">
        <v>37955</v>
      </c>
      <c r="E315" s="10">
        <f t="shared" ca="1" si="4"/>
        <v>7</v>
      </c>
      <c r="F315" s="84">
        <v>43749</v>
      </c>
      <c r="G315" s="12">
        <v>1</v>
      </c>
      <c r="H315" s="117"/>
    </row>
    <row r="316" spans="1:8" x14ac:dyDescent="0.3">
      <c r="A316" s="7" t="s">
        <v>164</v>
      </c>
      <c r="B316" s="7" t="s">
        <v>93</v>
      </c>
      <c r="C316" s="7" t="s">
        <v>84</v>
      </c>
      <c r="D316" s="76">
        <v>38292</v>
      </c>
      <c r="E316" s="10">
        <f t="shared" ca="1" si="4"/>
        <v>6</v>
      </c>
      <c r="F316" s="84">
        <v>63540</v>
      </c>
      <c r="G316" s="12">
        <v>4</v>
      </c>
      <c r="H316" s="117"/>
    </row>
    <row r="317" spans="1:8" x14ac:dyDescent="0.3">
      <c r="A317" s="7" t="s">
        <v>319</v>
      </c>
      <c r="B317" s="7" t="s">
        <v>93</v>
      </c>
      <c r="C317" s="7" t="s">
        <v>84</v>
      </c>
      <c r="D317" s="76">
        <v>38330</v>
      </c>
      <c r="E317" s="10">
        <f t="shared" ca="1" si="4"/>
        <v>5</v>
      </c>
      <c r="F317" s="84">
        <v>83089</v>
      </c>
      <c r="G317" s="12">
        <v>4</v>
      </c>
      <c r="H317" s="117"/>
    </row>
    <row r="318" spans="1:8" x14ac:dyDescent="0.3">
      <c r="A318" s="7" t="s">
        <v>578</v>
      </c>
      <c r="B318" s="7" t="s">
        <v>93</v>
      </c>
      <c r="C318" s="7" t="s">
        <v>84</v>
      </c>
      <c r="D318" s="76">
        <v>38607</v>
      </c>
      <c r="E318" s="10">
        <f t="shared" ca="1" si="4"/>
        <v>5</v>
      </c>
      <c r="F318" s="84">
        <v>68502</v>
      </c>
      <c r="G318" s="12">
        <v>2</v>
      </c>
      <c r="H318" s="117"/>
    </row>
    <row r="319" spans="1:8" x14ac:dyDescent="0.3">
      <c r="A319" s="7" t="s">
        <v>746</v>
      </c>
      <c r="B319" s="7" t="s">
        <v>93</v>
      </c>
      <c r="C319" s="7" t="s">
        <v>84</v>
      </c>
      <c r="D319" s="76">
        <v>38956</v>
      </c>
      <c r="E319" s="10">
        <f t="shared" ca="1" si="4"/>
        <v>4</v>
      </c>
      <c r="F319" s="84">
        <v>64132</v>
      </c>
      <c r="G319" s="12">
        <v>4</v>
      </c>
      <c r="H319" s="117"/>
    </row>
    <row r="320" spans="1:8" x14ac:dyDescent="0.3">
      <c r="A320" s="7" t="s">
        <v>778</v>
      </c>
      <c r="B320" s="7" t="s">
        <v>93</v>
      </c>
      <c r="C320" s="7" t="s">
        <v>84</v>
      </c>
      <c r="D320" s="76">
        <v>38963</v>
      </c>
      <c r="E320" s="10">
        <f t="shared" ca="1" si="4"/>
        <v>4</v>
      </c>
      <c r="F320" s="84">
        <v>86168</v>
      </c>
      <c r="G320" s="12">
        <v>2</v>
      </c>
      <c r="H320" s="117"/>
    </row>
    <row r="321" spans="1:8" x14ac:dyDescent="0.3">
      <c r="A321" s="7" t="s">
        <v>336</v>
      </c>
      <c r="B321" s="7" t="s">
        <v>93</v>
      </c>
      <c r="C321" s="7" t="s">
        <v>84</v>
      </c>
      <c r="D321" s="76">
        <v>39240</v>
      </c>
      <c r="E321" s="10">
        <f t="shared" ca="1" si="4"/>
        <v>3</v>
      </c>
      <c r="F321" s="84">
        <v>61245</v>
      </c>
      <c r="G321" s="12">
        <v>5</v>
      </c>
      <c r="H321" s="117"/>
    </row>
    <row r="322" spans="1:8" x14ac:dyDescent="0.3">
      <c r="A322" s="7" t="s">
        <v>764</v>
      </c>
      <c r="B322" s="7" t="s">
        <v>93</v>
      </c>
      <c r="C322" s="7" t="s">
        <v>84</v>
      </c>
      <c r="D322" s="76">
        <v>39248</v>
      </c>
      <c r="E322" s="10">
        <f t="shared" ref="E322:E385" ca="1" si="5">DATEDIF(D322,TODAY(),"Y")</f>
        <v>3</v>
      </c>
      <c r="F322" s="84">
        <v>82023</v>
      </c>
      <c r="G322" s="12">
        <v>4</v>
      </c>
      <c r="H322" s="117"/>
    </row>
    <row r="323" spans="1:8" x14ac:dyDescent="0.3">
      <c r="A323" s="7" t="s">
        <v>317</v>
      </c>
      <c r="B323" s="7" t="s">
        <v>93</v>
      </c>
      <c r="C323" s="7" t="s">
        <v>84</v>
      </c>
      <c r="D323" s="77">
        <v>39867</v>
      </c>
      <c r="E323" s="10">
        <f t="shared" ca="1" si="5"/>
        <v>1</v>
      </c>
      <c r="F323" s="84">
        <v>93062</v>
      </c>
      <c r="G323" s="12">
        <v>5</v>
      </c>
      <c r="H323" s="117"/>
    </row>
    <row r="324" spans="1:8" x14ac:dyDescent="0.3">
      <c r="A324" s="7" t="s">
        <v>690</v>
      </c>
      <c r="B324" s="7" t="s">
        <v>93</v>
      </c>
      <c r="C324" s="7" t="s">
        <v>84</v>
      </c>
      <c r="D324" s="76">
        <v>39888</v>
      </c>
      <c r="E324" s="10">
        <f t="shared" ca="1" si="5"/>
        <v>1</v>
      </c>
      <c r="F324" s="84">
        <v>39899</v>
      </c>
      <c r="G324" s="12">
        <v>1</v>
      </c>
      <c r="H324" s="117"/>
    </row>
    <row r="325" spans="1:8" x14ac:dyDescent="0.3">
      <c r="A325" s="7" t="s">
        <v>548</v>
      </c>
      <c r="B325" s="7" t="s">
        <v>93</v>
      </c>
      <c r="C325" s="7" t="s">
        <v>84</v>
      </c>
      <c r="D325" s="77">
        <v>40098</v>
      </c>
      <c r="E325" s="10">
        <f t="shared" ca="1" si="5"/>
        <v>1</v>
      </c>
      <c r="F325" s="84">
        <v>59916</v>
      </c>
      <c r="G325" s="12">
        <v>3</v>
      </c>
      <c r="H325" s="117"/>
    </row>
    <row r="326" spans="1:8" x14ac:dyDescent="0.3">
      <c r="A326" s="7" t="s">
        <v>301</v>
      </c>
      <c r="B326" s="7" t="s">
        <v>94</v>
      </c>
      <c r="C326" s="7" t="s">
        <v>85</v>
      </c>
      <c r="D326" s="76">
        <v>33250</v>
      </c>
      <c r="E326" s="10">
        <f t="shared" ca="1" si="5"/>
        <v>19</v>
      </c>
      <c r="F326" s="84">
        <v>43120</v>
      </c>
      <c r="G326" s="12">
        <v>3</v>
      </c>
      <c r="H326" s="117"/>
    </row>
    <row r="327" spans="1:8" x14ac:dyDescent="0.3">
      <c r="A327" s="7" t="s">
        <v>681</v>
      </c>
      <c r="B327" s="7" t="s">
        <v>94</v>
      </c>
      <c r="C327" s="7" t="s">
        <v>85</v>
      </c>
      <c r="D327" s="76">
        <v>36825</v>
      </c>
      <c r="E327" s="10">
        <f t="shared" ca="1" si="5"/>
        <v>10</v>
      </c>
      <c r="F327" s="84">
        <v>64106</v>
      </c>
      <c r="G327" s="12">
        <v>5</v>
      </c>
      <c r="H327" s="117"/>
    </row>
    <row r="328" spans="1:8" x14ac:dyDescent="0.3">
      <c r="A328" s="7" t="s">
        <v>503</v>
      </c>
      <c r="B328" s="7" t="s">
        <v>94</v>
      </c>
      <c r="C328" s="7" t="s">
        <v>85</v>
      </c>
      <c r="D328" s="76">
        <v>37354</v>
      </c>
      <c r="E328" s="10">
        <f t="shared" ca="1" si="5"/>
        <v>8</v>
      </c>
      <c r="F328" s="84">
        <v>55792</v>
      </c>
      <c r="G328" s="12">
        <v>2</v>
      </c>
      <c r="H328" s="117"/>
    </row>
    <row r="329" spans="1:8" x14ac:dyDescent="0.3">
      <c r="A329" s="7" t="s">
        <v>730</v>
      </c>
      <c r="B329" s="7" t="s">
        <v>94</v>
      </c>
      <c r="C329" s="7" t="s">
        <v>85</v>
      </c>
      <c r="D329" s="76">
        <v>38456</v>
      </c>
      <c r="E329" s="10">
        <f t="shared" ca="1" si="5"/>
        <v>5</v>
      </c>
      <c r="F329" s="84">
        <v>73361</v>
      </c>
      <c r="G329" s="12">
        <v>4</v>
      </c>
      <c r="H329" s="117"/>
    </row>
    <row r="330" spans="1:8" x14ac:dyDescent="0.3">
      <c r="A330" s="7" t="s">
        <v>591</v>
      </c>
      <c r="B330" s="7" t="s">
        <v>94</v>
      </c>
      <c r="C330" s="7" t="s">
        <v>85</v>
      </c>
      <c r="D330" s="77">
        <v>39731</v>
      </c>
      <c r="E330" s="10">
        <f t="shared" ca="1" si="5"/>
        <v>2</v>
      </c>
      <c r="F330" s="84">
        <v>30975</v>
      </c>
      <c r="G330" s="12">
        <v>5</v>
      </c>
      <c r="H330" s="117"/>
    </row>
    <row r="331" spans="1:8" x14ac:dyDescent="0.3">
      <c r="A331" s="7" t="s">
        <v>500</v>
      </c>
      <c r="B331" s="7" t="s">
        <v>94</v>
      </c>
      <c r="C331" s="7" t="s">
        <v>84</v>
      </c>
      <c r="D331" s="76">
        <v>36183</v>
      </c>
      <c r="E331" s="10">
        <f t="shared" ca="1" si="5"/>
        <v>11</v>
      </c>
      <c r="F331" s="84">
        <v>77425</v>
      </c>
      <c r="G331" s="12">
        <v>4</v>
      </c>
      <c r="H331" s="117"/>
    </row>
    <row r="332" spans="1:8" x14ac:dyDescent="0.3">
      <c r="A332" s="7" t="s">
        <v>743</v>
      </c>
      <c r="B332" s="7" t="s">
        <v>94</v>
      </c>
      <c r="C332" s="7" t="s">
        <v>84</v>
      </c>
      <c r="D332" s="77">
        <v>39710</v>
      </c>
      <c r="E332" s="10">
        <f t="shared" ca="1" si="5"/>
        <v>2</v>
      </c>
      <c r="F332" s="84">
        <v>63346</v>
      </c>
      <c r="G332" s="12">
        <v>2</v>
      </c>
      <c r="H332" s="117"/>
    </row>
    <row r="333" spans="1:8" x14ac:dyDescent="0.3">
      <c r="A333" s="7" t="s">
        <v>235</v>
      </c>
      <c r="B333" s="7" t="s">
        <v>95</v>
      </c>
      <c r="C333" s="7" t="s">
        <v>85</v>
      </c>
      <c r="D333" s="76">
        <v>32641</v>
      </c>
      <c r="E333" s="10">
        <f t="shared" ca="1" si="5"/>
        <v>21</v>
      </c>
      <c r="F333" s="84">
        <v>32628</v>
      </c>
      <c r="G333" s="12">
        <v>5</v>
      </c>
      <c r="H333" s="117"/>
    </row>
    <row r="334" spans="1:8" x14ac:dyDescent="0.3">
      <c r="A334" s="7" t="s">
        <v>484</v>
      </c>
      <c r="B334" s="7" t="s">
        <v>95</v>
      </c>
      <c r="C334" s="7" t="s">
        <v>85</v>
      </c>
      <c r="D334" s="76">
        <v>32665</v>
      </c>
      <c r="E334" s="10">
        <f t="shared" ca="1" si="5"/>
        <v>21</v>
      </c>
      <c r="F334" s="84">
        <v>65760</v>
      </c>
      <c r="G334" s="12">
        <v>4</v>
      </c>
      <c r="H334" s="117"/>
    </row>
    <row r="335" spans="1:8" x14ac:dyDescent="0.3">
      <c r="A335" s="7" t="s">
        <v>507</v>
      </c>
      <c r="B335" s="7" t="s">
        <v>95</v>
      </c>
      <c r="C335" s="7" t="s">
        <v>85</v>
      </c>
      <c r="D335" s="76">
        <v>32825</v>
      </c>
      <c r="E335" s="10">
        <f t="shared" ca="1" si="5"/>
        <v>21</v>
      </c>
      <c r="F335" s="84">
        <v>25482</v>
      </c>
      <c r="G335" s="12">
        <v>1</v>
      </c>
      <c r="H335" s="117"/>
    </row>
    <row r="336" spans="1:8" x14ac:dyDescent="0.3">
      <c r="A336" s="7" t="s">
        <v>331</v>
      </c>
      <c r="B336" s="7" t="s">
        <v>95</v>
      </c>
      <c r="C336" s="7" t="s">
        <v>85</v>
      </c>
      <c r="D336" s="76">
        <v>33024</v>
      </c>
      <c r="E336" s="10">
        <f t="shared" ca="1" si="5"/>
        <v>20</v>
      </c>
      <c r="F336" s="84">
        <v>90690</v>
      </c>
      <c r="G336" s="12">
        <v>3</v>
      </c>
      <c r="H336" s="117"/>
    </row>
    <row r="337" spans="1:8" x14ac:dyDescent="0.3">
      <c r="A337" s="7" t="s">
        <v>672</v>
      </c>
      <c r="B337" s="7" t="s">
        <v>95</v>
      </c>
      <c r="C337" s="7" t="s">
        <v>85</v>
      </c>
      <c r="D337" s="76">
        <v>33113</v>
      </c>
      <c r="E337" s="10">
        <f t="shared" ca="1" si="5"/>
        <v>20</v>
      </c>
      <c r="F337" s="84">
        <v>65251</v>
      </c>
      <c r="G337" s="12">
        <v>4</v>
      </c>
      <c r="H337" s="117"/>
    </row>
    <row r="338" spans="1:8" x14ac:dyDescent="0.3">
      <c r="A338" s="7" t="s">
        <v>623</v>
      </c>
      <c r="B338" s="7" t="s">
        <v>95</v>
      </c>
      <c r="C338" s="7" t="s">
        <v>85</v>
      </c>
      <c r="D338" s="76">
        <v>33120</v>
      </c>
      <c r="E338" s="10">
        <f t="shared" ca="1" si="5"/>
        <v>20</v>
      </c>
      <c r="F338" s="84">
        <v>39401</v>
      </c>
      <c r="G338" s="12">
        <v>2</v>
      </c>
      <c r="H338" s="117"/>
    </row>
    <row r="339" spans="1:8" x14ac:dyDescent="0.3">
      <c r="A339" s="7" t="s">
        <v>694</v>
      </c>
      <c r="B339" s="7" t="s">
        <v>95</v>
      </c>
      <c r="C339" s="7" t="s">
        <v>85</v>
      </c>
      <c r="D339" s="76">
        <v>33183</v>
      </c>
      <c r="E339" s="10">
        <f t="shared" ca="1" si="5"/>
        <v>20</v>
      </c>
      <c r="F339" s="84">
        <v>77992</v>
      </c>
      <c r="G339" s="12">
        <v>1</v>
      </c>
      <c r="H339" s="117"/>
    </row>
    <row r="340" spans="1:8" x14ac:dyDescent="0.3">
      <c r="A340" s="7" t="s">
        <v>815</v>
      </c>
      <c r="B340" s="7" t="s">
        <v>95</v>
      </c>
      <c r="C340" s="7" t="s">
        <v>85</v>
      </c>
      <c r="D340" s="76">
        <v>33452</v>
      </c>
      <c r="E340" s="10">
        <f t="shared" ca="1" si="5"/>
        <v>19</v>
      </c>
      <c r="F340" s="84">
        <v>47863</v>
      </c>
      <c r="G340" s="12">
        <v>5</v>
      </c>
      <c r="H340" s="117"/>
    </row>
    <row r="341" spans="1:8" x14ac:dyDescent="0.3">
      <c r="A341" s="7" t="s">
        <v>400</v>
      </c>
      <c r="B341" s="7" t="s">
        <v>95</v>
      </c>
      <c r="C341" s="7" t="s">
        <v>85</v>
      </c>
      <c r="D341" s="76">
        <v>33485</v>
      </c>
      <c r="E341" s="10">
        <f t="shared" ca="1" si="5"/>
        <v>19</v>
      </c>
      <c r="F341" s="84">
        <v>89962</v>
      </c>
      <c r="G341" s="12">
        <v>4</v>
      </c>
      <c r="H341" s="117"/>
    </row>
    <row r="342" spans="1:8" x14ac:dyDescent="0.3">
      <c r="A342" s="7" t="s">
        <v>441</v>
      </c>
      <c r="B342" s="7" t="s">
        <v>95</v>
      </c>
      <c r="C342" s="7" t="s">
        <v>85</v>
      </c>
      <c r="D342" s="76">
        <v>33595</v>
      </c>
      <c r="E342" s="10">
        <f t="shared" ca="1" si="5"/>
        <v>18</v>
      </c>
      <c r="F342" s="84">
        <v>67457</v>
      </c>
      <c r="G342" s="12">
        <v>2</v>
      </c>
      <c r="H342" s="117"/>
    </row>
    <row r="343" spans="1:8" x14ac:dyDescent="0.3">
      <c r="A343" s="7" t="s">
        <v>323</v>
      </c>
      <c r="B343" s="7" t="s">
        <v>95</v>
      </c>
      <c r="C343" s="7" t="s">
        <v>85</v>
      </c>
      <c r="D343" s="76">
        <v>34293</v>
      </c>
      <c r="E343" s="10">
        <f t="shared" ca="1" si="5"/>
        <v>17</v>
      </c>
      <c r="F343" s="84">
        <v>69189</v>
      </c>
      <c r="G343" s="12">
        <v>2</v>
      </c>
      <c r="H343" s="117"/>
    </row>
    <row r="344" spans="1:8" x14ac:dyDescent="0.3">
      <c r="A344" s="7" t="s">
        <v>388</v>
      </c>
      <c r="B344" s="7" t="s">
        <v>95</v>
      </c>
      <c r="C344" s="7" t="s">
        <v>85</v>
      </c>
      <c r="D344" s="76">
        <v>34638</v>
      </c>
      <c r="E344" s="10">
        <f t="shared" ca="1" si="5"/>
        <v>16</v>
      </c>
      <c r="F344" s="84">
        <v>74107</v>
      </c>
      <c r="G344" s="12">
        <v>4</v>
      </c>
      <c r="H344" s="117"/>
    </row>
    <row r="345" spans="1:8" x14ac:dyDescent="0.3">
      <c r="A345" s="7" t="s">
        <v>612</v>
      </c>
      <c r="B345" s="7" t="s">
        <v>95</v>
      </c>
      <c r="C345" s="7" t="s">
        <v>85</v>
      </c>
      <c r="D345" s="76">
        <v>34672</v>
      </c>
      <c r="E345" s="10">
        <f t="shared" ca="1" si="5"/>
        <v>15</v>
      </c>
      <c r="F345" s="84">
        <v>52424</v>
      </c>
      <c r="G345" s="12">
        <v>4</v>
      </c>
      <c r="H345" s="117"/>
    </row>
    <row r="346" spans="1:8" x14ac:dyDescent="0.3">
      <c r="A346" s="7" t="s">
        <v>553</v>
      </c>
      <c r="B346" s="7" t="s">
        <v>95</v>
      </c>
      <c r="C346" s="7" t="s">
        <v>85</v>
      </c>
      <c r="D346" s="76">
        <v>34700</v>
      </c>
      <c r="E346" s="10">
        <f t="shared" ca="1" si="5"/>
        <v>15</v>
      </c>
      <c r="F346" s="84">
        <v>60386</v>
      </c>
      <c r="G346" s="12">
        <v>4</v>
      </c>
      <c r="H346" s="117"/>
    </row>
    <row r="347" spans="1:8" x14ac:dyDescent="0.3">
      <c r="A347" s="7" t="s">
        <v>149</v>
      </c>
      <c r="B347" s="7" t="s">
        <v>95</v>
      </c>
      <c r="C347" s="7" t="s">
        <v>85</v>
      </c>
      <c r="D347" s="76">
        <v>34965</v>
      </c>
      <c r="E347" s="10">
        <f t="shared" ca="1" si="5"/>
        <v>15</v>
      </c>
      <c r="F347" s="84">
        <v>83268</v>
      </c>
      <c r="G347" s="12">
        <v>4</v>
      </c>
      <c r="H347" s="117"/>
    </row>
    <row r="348" spans="1:8" x14ac:dyDescent="0.3">
      <c r="A348" s="7" t="s">
        <v>184</v>
      </c>
      <c r="B348" s="7" t="s">
        <v>95</v>
      </c>
      <c r="C348" s="7" t="s">
        <v>85</v>
      </c>
      <c r="D348" s="76">
        <v>35274</v>
      </c>
      <c r="E348" s="10">
        <f t="shared" ca="1" si="5"/>
        <v>14</v>
      </c>
      <c r="F348" s="84">
        <v>91260</v>
      </c>
      <c r="G348" s="12">
        <v>3</v>
      </c>
      <c r="H348" s="117"/>
    </row>
    <row r="349" spans="1:8" x14ac:dyDescent="0.3">
      <c r="A349" s="7" t="s">
        <v>161</v>
      </c>
      <c r="B349" s="7" t="s">
        <v>95</v>
      </c>
      <c r="C349" s="7" t="s">
        <v>85</v>
      </c>
      <c r="D349" s="76">
        <v>35275</v>
      </c>
      <c r="E349" s="10">
        <f t="shared" ca="1" si="5"/>
        <v>14</v>
      </c>
      <c r="F349" s="84">
        <v>85333</v>
      </c>
      <c r="G349" s="12">
        <v>3</v>
      </c>
      <c r="H349" s="117"/>
    </row>
    <row r="350" spans="1:8" x14ac:dyDescent="0.3">
      <c r="A350" s="7" t="s">
        <v>308</v>
      </c>
      <c r="B350" s="7" t="s">
        <v>95</v>
      </c>
      <c r="C350" s="7" t="s">
        <v>85</v>
      </c>
      <c r="D350" s="76">
        <v>35534</v>
      </c>
      <c r="E350" s="10">
        <f t="shared" ca="1" si="5"/>
        <v>13</v>
      </c>
      <c r="F350" s="84">
        <v>53587</v>
      </c>
      <c r="G350" s="12">
        <v>1</v>
      </c>
      <c r="H350" s="117"/>
    </row>
    <row r="351" spans="1:8" x14ac:dyDescent="0.3">
      <c r="A351" s="7" t="s">
        <v>327</v>
      </c>
      <c r="B351" s="7" t="s">
        <v>95</v>
      </c>
      <c r="C351" s="7" t="s">
        <v>85</v>
      </c>
      <c r="D351" s="76">
        <v>35715</v>
      </c>
      <c r="E351" s="10">
        <f t="shared" ca="1" si="5"/>
        <v>13</v>
      </c>
      <c r="F351" s="84">
        <v>47722</v>
      </c>
      <c r="G351" s="12">
        <v>2</v>
      </c>
      <c r="H351" s="117"/>
    </row>
    <row r="352" spans="1:8" x14ac:dyDescent="0.3">
      <c r="A352" s="7" t="s">
        <v>229</v>
      </c>
      <c r="B352" s="7" t="s">
        <v>95</v>
      </c>
      <c r="C352" s="7" t="s">
        <v>85</v>
      </c>
      <c r="D352" s="76">
        <v>35810</v>
      </c>
      <c r="E352" s="10">
        <f t="shared" ca="1" si="5"/>
        <v>12</v>
      </c>
      <c r="F352" s="84">
        <v>56039</v>
      </c>
      <c r="G352" s="12">
        <v>4</v>
      </c>
      <c r="H352" s="117"/>
    </row>
    <row r="353" spans="1:8" x14ac:dyDescent="0.3">
      <c r="A353" s="7" t="s">
        <v>542</v>
      </c>
      <c r="B353" s="7" t="s">
        <v>95</v>
      </c>
      <c r="C353" s="7" t="s">
        <v>85</v>
      </c>
      <c r="D353" s="76">
        <v>35874</v>
      </c>
      <c r="E353" s="10">
        <f t="shared" ca="1" si="5"/>
        <v>12</v>
      </c>
      <c r="F353" s="84">
        <v>45029</v>
      </c>
      <c r="G353" s="12">
        <v>5</v>
      </c>
      <c r="H353" s="117"/>
    </row>
    <row r="354" spans="1:8" x14ac:dyDescent="0.3">
      <c r="A354" s="7" t="s">
        <v>572</v>
      </c>
      <c r="B354" s="7" t="s">
        <v>95</v>
      </c>
      <c r="C354" s="7" t="s">
        <v>85</v>
      </c>
      <c r="D354" s="76">
        <v>35881</v>
      </c>
      <c r="E354" s="10">
        <f t="shared" ca="1" si="5"/>
        <v>12</v>
      </c>
      <c r="F354" s="84">
        <v>45941</v>
      </c>
      <c r="G354" s="12">
        <v>3</v>
      </c>
      <c r="H354" s="117"/>
    </row>
    <row r="355" spans="1:8" x14ac:dyDescent="0.3">
      <c r="A355" s="7" t="s">
        <v>617</v>
      </c>
      <c r="B355" s="7" t="s">
        <v>95</v>
      </c>
      <c r="C355" s="7" t="s">
        <v>85</v>
      </c>
      <c r="D355" s="76">
        <v>36080</v>
      </c>
      <c r="E355" s="10">
        <f t="shared" ca="1" si="5"/>
        <v>12</v>
      </c>
      <c r="F355" s="84">
        <v>55131</v>
      </c>
      <c r="G355" s="12">
        <v>4</v>
      </c>
      <c r="H355" s="117"/>
    </row>
    <row r="356" spans="1:8" x14ac:dyDescent="0.3">
      <c r="A356" s="7" t="s">
        <v>665</v>
      </c>
      <c r="B356" s="7" t="s">
        <v>95</v>
      </c>
      <c r="C356" s="7" t="s">
        <v>85</v>
      </c>
      <c r="D356" s="76">
        <v>36358</v>
      </c>
      <c r="E356" s="10">
        <f t="shared" ca="1" si="5"/>
        <v>11</v>
      </c>
      <c r="F356" s="84">
        <v>53981</v>
      </c>
      <c r="G356" s="12">
        <v>5</v>
      </c>
      <c r="H356" s="117"/>
    </row>
    <row r="357" spans="1:8" x14ac:dyDescent="0.3">
      <c r="A357" s="7" t="s">
        <v>830</v>
      </c>
      <c r="B357" s="7" t="s">
        <v>95</v>
      </c>
      <c r="C357" s="7" t="s">
        <v>85</v>
      </c>
      <c r="D357" s="76">
        <v>38575</v>
      </c>
      <c r="E357" s="10">
        <f t="shared" ca="1" si="5"/>
        <v>5</v>
      </c>
      <c r="F357" s="84">
        <v>49621</v>
      </c>
      <c r="G357" s="12">
        <v>4</v>
      </c>
      <c r="H357" s="117"/>
    </row>
    <row r="358" spans="1:8" x14ac:dyDescent="0.3">
      <c r="A358" s="7" t="s">
        <v>776</v>
      </c>
      <c r="B358" s="7" t="s">
        <v>95</v>
      </c>
      <c r="C358" s="7" t="s">
        <v>85</v>
      </c>
      <c r="D358" s="76">
        <v>39501</v>
      </c>
      <c r="E358" s="10">
        <f t="shared" ca="1" si="5"/>
        <v>2</v>
      </c>
      <c r="F358" s="84">
        <v>47566</v>
      </c>
      <c r="G358" s="12">
        <v>4</v>
      </c>
      <c r="H358" s="117"/>
    </row>
    <row r="359" spans="1:8" x14ac:dyDescent="0.3">
      <c r="A359" s="7" t="s">
        <v>646</v>
      </c>
      <c r="B359" s="7" t="s">
        <v>95</v>
      </c>
      <c r="C359" s="7" t="s">
        <v>85</v>
      </c>
      <c r="D359" s="76">
        <v>39627</v>
      </c>
      <c r="E359" s="10">
        <f t="shared" ca="1" si="5"/>
        <v>2</v>
      </c>
      <c r="F359" s="84">
        <v>46781</v>
      </c>
      <c r="G359" s="12">
        <v>4</v>
      </c>
      <c r="H359" s="117"/>
    </row>
    <row r="360" spans="1:8" x14ac:dyDescent="0.3">
      <c r="A360" s="7" t="s">
        <v>403</v>
      </c>
      <c r="B360" s="7" t="s">
        <v>95</v>
      </c>
      <c r="C360" s="7" t="s">
        <v>85</v>
      </c>
      <c r="D360" s="76">
        <v>39779</v>
      </c>
      <c r="E360" s="10">
        <f t="shared" ca="1" si="5"/>
        <v>2</v>
      </c>
      <c r="F360" s="84">
        <v>78837</v>
      </c>
      <c r="G360" s="12">
        <v>2</v>
      </c>
      <c r="H360" s="117"/>
    </row>
    <row r="361" spans="1:8" x14ac:dyDescent="0.3">
      <c r="A361" s="7" t="s">
        <v>211</v>
      </c>
      <c r="B361" s="7" t="s">
        <v>95</v>
      </c>
      <c r="C361" s="7" t="s">
        <v>85</v>
      </c>
      <c r="D361" s="76">
        <v>39865</v>
      </c>
      <c r="E361" s="10">
        <f t="shared" ca="1" si="5"/>
        <v>1</v>
      </c>
      <c r="F361" s="84">
        <v>38738</v>
      </c>
      <c r="G361" s="12">
        <v>4</v>
      </c>
      <c r="H361" s="117"/>
    </row>
    <row r="362" spans="1:8" x14ac:dyDescent="0.3">
      <c r="A362" s="7" t="s">
        <v>272</v>
      </c>
      <c r="B362" s="7" t="s">
        <v>95</v>
      </c>
      <c r="C362" s="7" t="s">
        <v>86</v>
      </c>
      <c r="D362" s="76">
        <v>32737</v>
      </c>
      <c r="E362" s="10">
        <f t="shared" ca="1" si="5"/>
        <v>21</v>
      </c>
      <c r="F362" s="84">
        <v>14283</v>
      </c>
      <c r="G362" s="12">
        <v>4</v>
      </c>
      <c r="H362" s="117"/>
    </row>
    <row r="363" spans="1:8" x14ac:dyDescent="0.3">
      <c r="A363" s="7" t="s">
        <v>171</v>
      </c>
      <c r="B363" s="7" t="s">
        <v>95</v>
      </c>
      <c r="C363" s="7" t="s">
        <v>86</v>
      </c>
      <c r="D363" s="76">
        <v>35512</v>
      </c>
      <c r="E363" s="10">
        <f t="shared" ca="1" si="5"/>
        <v>13</v>
      </c>
      <c r="F363" s="84">
        <v>49333</v>
      </c>
      <c r="G363" s="12">
        <v>1</v>
      </c>
      <c r="H363" s="117"/>
    </row>
    <row r="364" spans="1:8" x14ac:dyDescent="0.3">
      <c r="A364" s="7" t="s">
        <v>269</v>
      </c>
      <c r="B364" s="7" t="s">
        <v>95</v>
      </c>
      <c r="C364" s="7" t="s">
        <v>86</v>
      </c>
      <c r="D364" s="76">
        <v>35539</v>
      </c>
      <c r="E364" s="10">
        <f t="shared" ca="1" si="5"/>
        <v>13</v>
      </c>
      <c r="F364" s="84">
        <v>32381</v>
      </c>
      <c r="G364" s="12">
        <v>3</v>
      </c>
      <c r="H364" s="117"/>
    </row>
    <row r="365" spans="1:8" x14ac:dyDescent="0.3">
      <c r="A365" s="7" t="s">
        <v>703</v>
      </c>
      <c r="B365" s="7" t="s">
        <v>95</v>
      </c>
      <c r="C365" s="7" t="s">
        <v>86</v>
      </c>
      <c r="D365" s="76">
        <v>35789</v>
      </c>
      <c r="E365" s="10">
        <f t="shared" ca="1" si="5"/>
        <v>12</v>
      </c>
      <c r="F365" s="84">
        <v>28427</v>
      </c>
      <c r="G365" s="12">
        <v>2</v>
      </c>
      <c r="H365" s="117"/>
    </row>
    <row r="366" spans="1:8" x14ac:dyDescent="0.3">
      <c r="A366" s="7" t="s">
        <v>706</v>
      </c>
      <c r="B366" s="7" t="s">
        <v>95</v>
      </c>
      <c r="C366" s="7" t="s">
        <v>86</v>
      </c>
      <c r="D366" s="76">
        <v>36556</v>
      </c>
      <c r="E366" s="10">
        <f t="shared" ca="1" si="5"/>
        <v>10</v>
      </c>
      <c r="F366" s="84">
        <v>33681</v>
      </c>
      <c r="G366" s="12">
        <v>1</v>
      </c>
      <c r="H366" s="117"/>
    </row>
    <row r="367" spans="1:8" x14ac:dyDescent="0.3">
      <c r="A367" s="7" t="s">
        <v>792</v>
      </c>
      <c r="B367" s="7" t="s">
        <v>95</v>
      </c>
      <c r="C367" s="7" t="s">
        <v>86</v>
      </c>
      <c r="D367" s="76">
        <v>36559</v>
      </c>
      <c r="E367" s="10">
        <f t="shared" ca="1" si="5"/>
        <v>10</v>
      </c>
      <c r="F367" s="84">
        <v>19214</v>
      </c>
      <c r="G367" s="12">
        <v>3</v>
      </c>
      <c r="H367" s="117"/>
    </row>
    <row r="368" spans="1:8" x14ac:dyDescent="0.3">
      <c r="A368" s="7" t="s">
        <v>351</v>
      </c>
      <c r="B368" s="7" t="s">
        <v>95</v>
      </c>
      <c r="C368" s="7" t="s">
        <v>86</v>
      </c>
      <c r="D368" s="76">
        <v>36584</v>
      </c>
      <c r="E368" s="10">
        <f t="shared" ca="1" si="5"/>
        <v>10</v>
      </c>
      <c r="F368" s="84">
        <v>49639</v>
      </c>
      <c r="G368" s="12">
        <v>4</v>
      </c>
      <c r="H368" s="117"/>
    </row>
    <row r="369" spans="1:8" x14ac:dyDescent="0.3">
      <c r="A369" s="7" t="s">
        <v>453</v>
      </c>
      <c r="B369" s="7" t="s">
        <v>95</v>
      </c>
      <c r="C369" s="7" t="s">
        <v>86</v>
      </c>
      <c r="D369" s="76">
        <v>37780</v>
      </c>
      <c r="E369" s="10">
        <f t="shared" ca="1" si="5"/>
        <v>7</v>
      </c>
      <c r="F369" s="84">
        <v>33325</v>
      </c>
      <c r="G369" s="12">
        <v>5</v>
      </c>
      <c r="H369" s="117"/>
    </row>
    <row r="370" spans="1:8" x14ac:dyDescent="0.3">
      <c r="A370" s="7" t="s">
        <v>800</v>
      </c>
      <c r="B370" s="7" t="s">
        <v>95</v>
      </c>
      <c r="C370" s="7" t="s">
        <v>86</v>
      </c>
      <c r="D370" s="76">
        <v>38516</v>
      </c>
      <c r="E370" s="10">
        <f t="shared" ca="1" si="5"/>
        <v>5</v>
      </c>
      <c r="F370" s="84">
        <v>52081</v>
      </c>
      <c r="G370" s="12">
        <v>5</v>
      </c>
      <c r="H370" s="117"/>
    </row>
    <row r="371" spans="1:8" x14ac:dyDescent="0.3">
      <c r="A371" s="7" t="s">
        <v>624</v>
      </c>
      <c r="B371" s="7" t="s">
        <v>95</v>
      </c>
      <c r="C371" s="7" t="s">
        <v>86</v>
      </c>
      <c r="D371" s="76">
        <v>39289</v>
      </c>
      <c r="E371" s="10">
        <f t="shared" ca="1" si="5"/>
        <v>3</v>
      </c>
      <c r="F371" s="84">
        <v>41276</v>
      </c>
      <c r="G371" s="12">
        <v>2</v>
      </c>
      <c r="H371" s="117"/>
    </row>
    <row r="372" spans="1:8" x14ac:dyDescent="0.3">
      <c r="A372" s="7" t="s">
        <v>294</v>
      </c>
      <c r="B372" s="7" t="s">
        <v>95</v>
      </c>
      <c r="C372" s="7" t="s">
        <v>86</v>
      </c>
      <c r="D372" s="76">
        <v>39769</v>
      </c>
      <c r="E372" s="10">
        <f t="shared" ca="1" si="5"/>
        <v>2</v>
      </c>
      <c r="F372" s="84">
        <v>21771</v>
      </c>
      <c r="G372" s="12">
        <v>3</v>
      </c>
      <c r="H372" s="117"/>
    </row>
    <row r="373" spans="1:8" x14ac:dyDescent="0.3">
      <c r="A373" s="7" t="s">
        <v>771</v>
      </c>
      <c r="B373" s="7" t="s">
        <v>95</v>
      </c>
      <c r="C373" s="7" t="s">
        <v>87</v>
      </c>
      <c r="D373" s="76">
        <v>32723</v>
      </c>
      <c r="E373" s="10">
        <f t="shared" ca="1" si="5"/>
        <v>21</v>
      </c>
      <c r="F373" s="84">
        <v>38746</v>
      </c>
      <c r="G373" s="12">
        <v>4</v>
      </c>
      <c r="H373" s="117"/>
    </row>
    <row r="374" spans="1:8" x14ac:dyDescent="0.3">
      <c r="A374" s="7" t="s">
        <v>410</v>
      </c>
      <c r="B374" s="7" t="s">
        <v>95</v>
      </c>
      <c r="C374" s="7" t="s">
        <v>84</v>
      </c>
      <c r="D374" s="76">
        <v>33472</v>
      </c>
      <c r="E374" s="10">
        <f t="shared" ca="1" si="5"/>
        <v>19</v>
      </c>
      <c r="F374" s="84">
        <v>31760</v>
      </c>
      <c r="G374" s="12">
        <v>5</v>
      </c>
      <c r="H374" s="117"/>
    </row>
    <row r="375" spans="1:8" x14ac:dyDescent="0.3">
      <c r="A375" s="7" t="s">
        <v>637</v>
      </c>
      <c r="B375" s="7" t="s">
        <v>95</v>
      </c>
      <c r="C375" s="7" t="s">
        <v>84</v>
      </c>
      <c r="D375" s="76">
        <v>34365</v>
      </c>
      <c r="E375" s="10">
        <f t="shared" ca="1" si="5"/>
        <v>16</v>
      </c>
      <c r="F375" s="84">
        <v>84751</v>
      </c>
      <c r="G375" s="12">
        <v>5</v>
      </c>
      <c r="H375" s="117"/>
    </row>
    <row r="376" spans="1:8" x14ac:dyDescent="0.3">
      <c r="A376" s="7" t="s">
        <v>204</v>
      </c>
      <c r="B376" s="7" t="s">
        <v>95</v>
      </c>
      <c r="C376" s="7" t="s">
        <v>84</v>
      </c>
      <c r="D376" s="76">
        <v>34936</v>
      </c>
      <c r="E376" s="10">
        <f t="shared" ca="1" si="5"/>
        <v>15</v>
      </c>
      <c r="F376" s="84">
        <v>57836</v>
      </c>
      <c r="G376" s="12">
        <v>2</v>
      </c>
      <c r="H376" s="117"/>
    </row>
    <row r="377" spans="1:8" x14ac:dyDescent="0.3">
      <c r="A377" s="7" t="s">
        <v>446</v>
      </c>
      <c r="B377" s="7" t="s">
        <v>95</v>
      </c>
      <c r="C377" s="7" t="s">
        <v>84</v>
      </c>
      <c r="D377" s="76">
        <v>35100</v>
      </c>
      <c r="E377" s="10">
        <f t="shared" ca="1" si="5"/>
        <v>14</v>
      </c>
      <c r="F377" s="84">
        <v>67880</v>
      </c>
      <c r="G377" s="12">
        <v>2</v>
      </c>
      <c r="H377" s="117"/>
    </row>
    <row r="378" spans="1:8" x14ac:dyDescent="0.3">
      <c r="A378" s="7" t="s">
        <v>245</v>
      </c>
      <c r="B378" s="7" t="s">
        <v>95</v>
      </c>
      <c r="C378" s="7" t="s">
        <v>84</v>
      </c>
      <c r="D378" s="76">
        <v>35194</v>
      </c>
      <c r="E378" s="10">
        <f t="shared" ca="1" si="5"/>
        <v>14</v>
      </c>
      <c r="F378" s="84">
        <v>81483</v>
      </c>
      <c r="G378" s="12">
        <v>5</v>
      </c>
      <c r="H378" s="117"/>
    </row>
    <row r="379" spans="1:8" x14ac:dyDescent="0.3">
      <c r="A379" s="7" t="s">
        <v>155</v>
      </c>
      <c r="B379" s="7" t="s">
        <v>95</v>
      </c>
      <c r="C379" s="7" t="s">
        <v>84</v>
      </c>
      <c r="D379" s="76">
        <v>35610</v>
      </c>
      <c r="E379" s="10">
        <f t="shared" ca="1" si="5"/>
        <v>13</v>
      </c>
      <c r="F379" s="84">
        <v>51452</v>
      </c>
      <c r="G379" s="12">
        <v>5</v>
      </c>
      <c r="H379" s="117"/>
    </row>
    <row r="380" spans="1:8" x14ac:dyDescent="0.3">
      <c r="A380" s="7" t="s">
        <v>360</v>
      </c>
      <c r="B380" s="7" t="s">
        <v>95</v>
      </c>
      <c r="C380" s="7" t="s">
        <v>84</v>
      </c>
      <c r="D380" s="76">
        <v>35617</v>
      </c>
      <c r="E380" s="10">
        <f t="shared" ca="1" si="5"/>
        <v>13</v>
      </c>
      <c r="F380" s="84">
        <v>32438</v>
      </c>
      <c r="G380" s="12">
        <v>5</v>
      </c>
      <c r="H380" s="117"/>
    </row>
    <row r="381" spans="1:8" x14ac:dyDescent="0.3">
      <c r="A381" s="7" t="s">
        <v>789</v>
      </c>
      <c r="B381" s="7" t="s">
        <v>95</v>
      </c>
      <c r="C381" s="7" t="s">
        <v>84</v>
      </c>
      <c r="D381" s="76">
        <v>36121</v>
      </c>
      <c r="E381" s="10">
        <f t="shared" ca="1" si="5"/>
        <v>12</v>
      </c>
      <c r="F381" s="84">
        <v>53301</v>
      </c>
      <c r="G381" s="12">
        <v>4</v>
      </c>
      <c r="H381" s="117"/>
    </row>
    <row r="382" spans="1:8" x14ac:dyDescent="0.3">
      <c r="A382" s="7" t="s">
        <v>489</v>
      </c>
      <c r="B382" s="7" t="s">
        <v>95</v>
      </c>
      <c r="C382" s="7" t="s">
        <v>84</v>
      </c>
      <c r="D382" s="76">
        <v>37914</v>
      </c>
      <c r="E382" s="10">
        <f t="shared" ca="1" si="5"/>
        <v>7</v>
      </c>
      <c r="F382" s="84">
        <v>60091</v>
      </c>
      <c r="G382" s="12">
        <v>3</v>
      </c>
      <c r="H382" s="117"/>
    </row>
    <row r="383" spans="1:8" x14ac:dyDescent="0.3">
      <c r="A383" s="7" t="s">
        <v>424</v>
      </c>
      <c r="B383" s="7" t="s">
        <v>95</v>
      </c>
      <c r="C383" s="7" t="s">
        <v>84</v>
      </c>
      <c r="D383" s="76">
        <v>38701</v>
      </c>
      <c r="E383" s="10">
        <f t="shared" ca="1" si="5"/>
        <v>4</v>
      </c>
      <c r="F383" s="84">
        <v>78492</v>
      </c>
      <c r="G383" s="12">
        <v>3</v>
      </c>
      <c r="H383" s="117"/>
    </row>
    <row r="384" spans="1:8" x14ac:dyDescent="0.3">
      <c r="A384" s="7" t="s">
        <v>316</v>
      </c>
      <c r="B384" s="7" t="s">
        <v>96</v>
      </c>
      <c r="C384" s="7" t="s">
        <v>85</v>
      </c>
      <c r="D384" s="76">
        <v>33035</v>
      </c>
      <c r="E384" s="10">
        <f t="shared" ca="1" si="5"/>
        <v>20</v>
      </c>
      <c r="F384" s="84">
        <v>43729</v>
      </c>
      <c r="G384" s="12">
        <v>5</v>
      </c>
      <c r="H384" s="117"/>
    </row>
    <row r="385" spans="1:11" x14ac:dyDescent="0.3">
      <c r="A385" s="7" t="s">
        <v>846</v>
      </c>
      <c r="B385" s="7" t="s">
        <v>96</v>
      </c>
      <c r="C385" s="7" t="s">
        <v>85</v>
      </c>
      <c r="D385" s="76">
        <v>33159</v>
      </c>
      <c r="E385" s="10">
        <f t="shared" ca="1" si="5"/>
        <v>20</v>
      </c>
      <c r="F385" s="84">
        <v>49773</v>
      </c>
      <c r="G385" s="12">
        <v>5</v>
      </c>
      <c r="H385" s="117"/>
      <c r="K385" s="13"/>
    </row>
    <row r="386" spans="1:11" x14ac:dyDescent="0.3">
      <c r="A386" s="7" t="s">
        <v>803</v>
      </c>
      <c r="B386" s="7" t="s">
        <v>96</v>
      </c>
      <c r="C386" s="7" t="s">
        <v>85</v>
      </c>
      <c r="D386" s="76">
        <v>33322</v>
      </c>
      <c r="E386" s="10">
        <f t="shared" ref="E386:E449" ca="1" si="6">DATEDIF(D386,TODAY(),"Y")</f>
        <v>19</v>
      </c>
      <c r="F386" s="84">
        <v>92040</v>
      </c>
      <c r="G386" s="12">
        <v>1</v>
      </c>
      <c r="H386" s="117"/>
    </row>
    <row r="387" spans="1:11" x14ac:dyDescent="0.3">
      <c r="A387" s="7" t="s">
        <v>654</v>
      </c>
      <c r="B387" s="7" t="s">
        <v>96</v>
      </c>
      <c r="C387" s="7" t="s">
        <v>85</v>
      </c>
      <c r="D387" s="76">
        <v>34539</v>
      </c>
      <c r="E387" s="10">
        <f t="shared" ca="1" si="6"/>
        <v>16</v>
      </c>
      <c r="F387" s="84">
        <v>25702</v>
      </c>
      <c r="G387" s="12">
        <v>5</v>
      </c>
      <c r="H387" s="117"/>
    </row>
    <row r="388" spans="1:11" x14ac:dyDescent="0.3">
      <c r="A388" s="7" t="s">
        <v>692</v>
      </c>
      <c r="B388" s="7" t="s">
        <v>96</v>
      </c>
      <c r="C388" s="7" t="s">
        <v>85</v>
      </c>
      <c r="D388" s="76">
        <v>35593</v>
      </c>
      <c r="E388" s="10">
        <f t="shared" ca="1" si="6"/>
        <v>13</v>
      </c>
      <c r="F388" s="84">
        <v>27897</v>
      </c>
      <c r="G388" s="12">
        <v>2</v>
      </c>
      <c r="H388" s="117"/>
    </row>
    <row r="389" spans="1:11" x14ac:dyDescent="0.3">
      <c r="A389" s="7" t="s">
        <v>257</v>
      </c>
      <c r="B389" s="7" t="s">
        <v>96</v>
      </c>
      <c r="C389" s="7" t="s">
        <v>85</v>
      </c>
      <c r="D389" s="76">
        <v>35884</v>
      </c>
      <c r="E389" s="10">
        <f t="shared" ca="1" si="6"/>
        <v>12</v>
      </c>
      <c r="F389" s="84">
        <v>72031</v>
      </c>
      <c r="G389" s="12">
        <v>5</v>
      </c>
      <c r="H389" s="117"/>
    </row>
    <row r="390" spans="1:11" x14ac:dyDescent="0.3">
      <c r="A390" s="7" t="s">
        <v>175</v>
      </c>
      <c r="B390" s="7" t="s">
        <v>96</v>
      </c>
      <c r="C390" s="7" t="s">
        <v>85</v>
      </c>
      <c r="D390" s="76">
        <v>35985</v>
      </c>
      <c r="E390" s="10">
        <f t="shared" ca="1" si="6"/>
        <v>12</v>
      </c>
      <c r="F390" s="84">
        <v>49170</v>
      </c>
      <c r="G390" s="12">
        <v>5</v>
      </c>
      <c r="H390" s="117"/>
    </row>
    <row r="391" spans="1:11" x14ac:dyDescent="0.3">
      <c r="A391" s="7" t="s">
        <v>634</v>
      </c>
      <c r="B391" s="7" t="s">
        <v>96</v>
      </c>
      <c r="C391" s="7" t="s">
        <v>85</v>
      </c>
      <c r="D391" s="76">
        <v>36316</v>
      </c>
      <c r="E391" s="10">
        <f t="shared" ca="1" si="6"/>
        <v>11</v>
      </c>
      <c r="F391" s="84">
        <v>75128</v>
      </c>
      <c r="G391" s="12">
        <v>2</v>
      </c>
      <c r="H391" s="117"/>
      <c r="K391" s="13"/>
    </row>
    <row r="392" spans="1:11" x14ac:dyDescent="0.3">
      <c r="A392" s="7" t="s">
        <v>439</v>
      </c>
      <c r="B392" s="7" t="s">
        <v>96</v>
      </c>
      <c r="C392" s="7" t="s">
        <v>85</v>
      </c>
      <c r="D392" s="76">
        <v>39951</v>
      </c>
      <c r="E392" s="10">
        <f t="shared" ca="1" si="6"/>
        <v>1</v>
      </c>
      <c r="F392" s="84">
        <v>64991</v>
      </c>
      <c r="G392" s="12">
        <v>2</v>
      </c>
      <c r="H392" s="117"/>
    </row>
    <row r="393" spans="1:11" x14ac:dyDescent="0.3">
      <c r="A393" s="7" t="s">
        <v>212</v>
      </c>
      <c r="B393" s="7" t="s">
        <v>96</v>
      </c>
      <c r="C393" s="7" t="s">
        <v>86</v>
      </c>
      <c r="D393" s="76">
        <v>34568</v>
      </c>
      <c r="E393" s="10">
        <f t="shared" ca="1" si="6"/>
        <v>16</v>
      </c>
      <c r="F393" s="84">
        <v>53336</v>
      </c>
      <c r="G393" s="12">
        <v>4</v>
      </c>
      <c r="H393" s="117"/>
    </row>
    <row r="394" spans="1:11" x14ac:dyDescent="0.3">
      <c r="A394" s="7" t="s">
        <v>329</v>
      </c>
      <c r="B394" s="7" t="s">
        <v>96</v>
      </c>
      <c r="C394" s="7" t="s">
        <v>86</v>
      </c>
      <c r="D394" s="76">
        <v>35379</v>
      </c>
      <c r="E394" s="10">
        <f t="shared" ca="1" si="6"/>
        <v>14</v>
      </c>
      <c r="F394" s="84">
        <v>22412</v>
      </c>
      <c r="G394" s="12">
        <v>3</v>
      </c>
      <c r="H394" s="117"/>
    </row>
    <row r="395" spans="1:11" x14ac:dyDescent="0.3">
      <c r="A395" s="7" t="s">
        <v>679</v>
      </c>
      <c r="B395" s="7" t="s">
        <v>96</v>
      </c>
      <c r="C395" s="7" t="s">
        <v>87</v>
      </c>
      <c r="D395" s="76">
        <v>34799</v>
      </c>
      <c r="E395" s="10">
        <f t="shared" ca="1" si="6"/>
        <v>15</v>
      </c>
      <c r="F395" s="84">
        <v>40245</v>
      </c>
      <c r="G395" s="12">
        <v>3</v>
      </c>
      <c r="H395" s="117"/>
    </row>
    <row r="396" spans="1:11" x14ac:dyDescent="0.3">
      <c r="A396" s="7" t="s">
        <v>568</v>
      </c>
      <c r="B396" s="7" t="s">
        <v>96</v>
      </c>
      <c r="C396" s="7" t="s">
        <v>87</v>
      </c>
      <c r="D396" s="76">
        <v>35502</v>
      </c>
      <c r="E396" s="10">
        <f t="shared" ca="1" si="6"/>
        <v>13</v>
      </c>
      <c r="F396" s="84">
        <v>25492</v>
      </c>
      <c r="G396" s="12">
        <v>4</v>
      </c>
      <c r="H396" s="117"/>
    </row>
    <row r="397" spans="1:11" x14ac:dyDescent="0.3">
      <c r="A397" s="7" t="s">
        <v>264</v>
      </c>
      <c r="B397" s="7" t="s">
        <v>96</v>
      </c>
      <c r="C397" s="7" t="s">
        <v>87</v>
      </c>
      <c r="D397" s="76">
        <v>37245</v>
      </c>
      <c r="E397" s="10">
        <f t="shared" ca="1" si="6"/>
        <v>8</v>
      </c>
      <c r="F397" s="84">
        <v>14266</v>
      </c>
      <c r="G397" s="12">
        <v>2</v>
      </c>
      <c r="H397" s="117"/>
    </row>
    <row r="398" spans="1:11" x14ac:dyDescent="0.3">
      <c r="A398" s="7" t="s">
        <v>702</v>
      </c>
      <c r="B398" s="7" t="s">
        <v>96</v>
      </c>
      <c r="C398" s="7" t="s">
        <v>84</v>
      </c>
      <c r="D398" s="76">
        <v>34865</v>
      </c>
      <c r="E398" s="10">
        <f t="shared" ca="1" si="6"/>
        <v>15</v>
      </c>
      <c r="F398" s="84">
        <v>55550</v>
      </c>
      <c r="G398" s="12">
        <v>4</v>
      </c>
      <c r="H398" s="117"/>
    </row>
    <row r="399" spans="1:11" x14ac:dyDescent="0.3">
      <c r="A399" s="7" t="s">
        <v>765</v>
      </c>
      <c r="B399" s="7" t="s">
        <v>96</v>
      </c>
      <c r="C399" s="7" t="s">
        <v>84</v>
      </c>
      <c r="D399" s="76">
        <v>35142</v>
      </c>
      <c r="E399" s="10">
        <f t="shared" ca="1" si="6"/>
        <v>14</v>
      </c>
      <c r="F399" s="84">
        <v>89730</v>
      </c>
      <c r="G399" s="12">
        <v>4</v>
      </c>
      <c r="H399" s="117"/>
    </row>
    <row r="400" spans="1:11" x14ac:dyDescent="0.3">
      <c r="A400" s="7" t="s">
        <v>181</v>
      </c>
      <c r="B400" s="7" t="s">
        <v>96</v>
      </c>
      <c r="C400" s="7" t="s">
        <v>84</v>
      </c>
      <c r="D400" s="76">
        <v>35465</v>
      </c>
      <c r="E400" s="10">
        <f t="shared" ca="1" si="6"/>
        <v>13</v>
      </c>
      <c r="F400" s="84">
        <v>77388</v>
      </c>
      <c r="G400" s="12">
        <v>2</v>
      </c>
      <c r="H400" s="117"/>
    </row>
    <row r="401" spans="1:8" x14ac:dyDescent="0.3">
      <c r="A401" s="7" t="s">
        <v>156</v>
      </c>
      <c r="B401" s="7" t="s">
        <v>96</v>
      </c>
      <c r="C401" s="7" t="s">
        <v>84</v>
      </c>
      <c r="D401" s="76">
        <v>36654</v>
      </c>
      <c r="E401" s="10">
        <f t="shared" ca="1" si="6"/>
        <v>10</v>
      </c>
      <c r="F401" s="84">
        <v>32441</v>
      </c>
      <c r="G401" s="12">
        <v>3</v>
      </c>
      <c r="H401" s="117"/>
    </row>
    <row r="402" spans="1:8" x14ac:dyDescent="0.3">
      <c r="A402" s="7" t="s">
        <v>188</v>
      </c>
      <c r="B402" s="7" t="s">
        <v>96</v>
      </c>
      <c r="C402" s="7" t="s">
        <v>84</v>
      </c>
      <c r="D402" s="76">
        <v>37221</v>
      </c>
      <c r="E402" s="10">
        <f t="shared" ca="1" si="6"/>
        <v>9</v>
      </c>
      <c r="F402" s="84">
        <v>81410</v>
      </c>
      <c r="G402" s="12">
        <v>3</v>
      </c>
      <c r="H402" s="117"/>
    </row>
    <row r="403" spans="1:8" x14ac:dyDescent="0.3">
      <c r="A403" s="7" t="s">
        <v>237</v>
      </c>
      <c r="B403" s="7" t="s">
        <v>96</v>
      </c>
      <c r="C403" s="7" t="s">
        <v>84</v>
      </c>
      <c r="D403" s="76">
        <v>39751</v>
      </c>
      <c r="E403" s="10">
        <f t="shared" ca="1" si="6"/>
        <v>2</v>
      </c>
      <c r="F403" s="84">
        <v>76156</v>
      </c>
      <c r="G403" s="12">
        <v>2</v>
      </c>
      <c r="H403" s="117"/>
    </row>
    <row r="404" spans="1:8" x14ac:dyDescent="0.3">
      <c r="A404" s="7" t="s">
        <v>132</v>
      </c>
      <c r="B404" s="7" t="s">
        <v>96</v>
      </c>
      <c r="C404" s="7" t="s">
        <v>84</v>
      </c>
      <c r="D404" s="76">
        <v>39790</v>
      </c>
      <c r="E404" s="10">
        <f t="shared" ca="1" si="6"/>
        <v>1</v>
      </c>
      <c r="F404" s="84">
        <v>77720</v>
      </c>
      <c r="G404" s="12">
        <v>4</v>
      </c>
      <c r="H404" s="117"/>
    </row>
    <row r="405" spans="1:8" x14ac:dyDescent="0.3">
      <c r="A405" s="7" t="s">
        <v>761</v>
      </c>
      <c r="B405" s="7" t="s">
        <v>97</v>
      </c>
      <c r="C405" s="7" t="s">
        <v>85</v>
      </c>
      <c r="D405" s="76">
        <v>34232</v>
      </c>
      <c r="E405" s="10">
        <f t="shared" ca="1" si="6"/>
        <v>17</v>
      </c>
      <c r="F405" s="84">
        <v>68144</v>
      </c>
      <c r="G405" s="12">
        <v>1</v>
      </c>
      <c r="H405" s="117"/>
    </row>
    <row r="406" spans="1:8" x14ac:dyDescent="0.3">
      <c r="A406" s="7" t="s">
        <v>481</v>
      </c>
      <c r="B406" s="7" t="s">
        <v>97</v>
      </c>
      <c r="C406" s="7" t="s">
        <v>84</v>
      </c>
      <c r="D406" s="76">
        <v>33826</v>
      </c>
      <c r="E406" s="10">
        <f t="shared" ca="1" si="6"/>
        <v>18</v>
      </c>
      <c r="F406" s="84">
        <v>73003</v>
      </c>
      <c r="G406" s="12">
        <v>2</v>
      </c>
      <c r="H406" s="117"/>
    </row>
    <row r="407" spans="1:8" x14ac:dyDescent="0.3">
      <c r="A407" s="7" t="s">
        <v>291</v>
      </c>
      <c r="B407" s="7" t="s">
        <v>97</v>
      </c>
      <c r="C407" s="7" t="s">
        <v>84</v>
      </c>
      <c r="D407" s="76">
        <v>34869</v>
      </c>
      <c r="E407" s="10">
        <f t="shared" ca="1" si="6"/>
        <v>15</v>
      </c>
      <c r="F407" s="84">
        <v>26844</v>
      </c>
      <c r="G407" s="12">
        <v>2</v>
      </c>
      <c r="H407" s="117"/>
    </row>
    <row r="408" spans="1:8" x14ac:dyDescent="0.3">
      <c r="A408" s="7" t="s">
        <v>838</v>
      </c>
      <c r="B408" s="7" t="s">
        <v>97</v>
      </c>
      <c r="C408" s="7" t="s">
        <v>84</v>
      </c>
      <c r="D408" s="76">
        <v>34985</v>
      </c>
      <c r="E408" s="10">
        <f t="shared" ca="1" si="6"/>
        <v>15</v>
      </c>
      <c r="F408" s="84">
        <v>48624</v>
      </c>
      <c r="G408" s="12">
        <v>4</v>
      </c>
      <c r="H408" s="117"/>
    </row>
    <row r="409" spans="1:8" x14ac:dyDescent="0.3">
      <c r="A409" s="7" t="s">
        <v>342</v>
      </c>
      <c r="B409" s="7" t="s">
        <v>98</v>
      </c>
      <c r="C409" s="7" t="s">
        <v>85</v>
      </c>
      <c r="D409" s="76">
        <v>32875</v>
      </c>
      <c r="E409" s="10">
        <f t="shared" ca="1" si="6"/>
        <v>20</v>
      </c>
      <c r="F409" s="84">
        <v>65002</v>
      </c>
      <c r="G409" s="12">
        <v>5</v>
      </c>
      <c r="H409" s="117"/>
    </row>
    <row r="410" spans="1:8" x14ac:dyDescent="0.3">
      <c r="A410" s="7" t="s">
        <v>282</v>
      </c>
      <c r="B410" s="7" t="s">
        <v>98</v>
      </c>
      <c r="C410" s="7" t="s">
        <v>85</v>
      </c>
      <c r="D410" s="76">
        <v>32996</v>
      </c>
      <c r="E410" s="10">
        <f t="shared" ca="1" si="6"/>
        <v>20</v>
      </c>
      <c r="F410" s="84">
        <v>45403</v>
      </c>
      <c r="G410" s="12">
        <v>5</v>
      </c>
      <c r="H410" s="117"/>
    </row>
    <row r="411" spans="1:8" x14ac:dyDescent="0.3">
      <c r="A411" s="7" t="s">
        <v>307</v>
      </c>
      <c r="B411" s="7" t="s">
        <v>98</v>
      </c>
      <c r="C411" s="7" t="s">
        <v>85</v>
      </c>
      <c r="D411" s="76">
        <v>33038</v>
      </c>
      <c r="E411" s="10">
        <f t="shared" ca="1" si="6"/>
        <v>20</v>
      </c>
      <c r="F411" s="84">
        <v>44831</v>
      </c>
      <c r="G411" s="12">
        <v>2</v>
      </c>
      <c r="H411" s="117"/>
    </row>
    <row r="412" spans="1:8" x14ac:dyDescent="0.3">
      <c r="A412" s="7" t="s">
        <v>544</v>
      </c>
      <c r="B412" s="7" t="s">
        <v>98</v>
      </c>
      <c r="C412" s="7" t="s">
        <v>85</v>
      </c>
      <c r="D412" s="76">
        <v>33054</v>
      </c>
      <c r="E412" s="10">
        <f t="shared" ca="1" si="6"/>
        <v>20</v>
      </c>
      <c r="F412" s="84">
        <v>31253</v>
      </c>
      <c r="G412" s="12">
        <v>1</v>
      </c>
      <c r="H412" s="117"/>
    </row>
    <row r="413" spans="1:8" x14ac:dyDescent="0.3">
      <c r="A413" s="7" t="s">
        <v>772</v>
      </c>
      <c r="B413" s="7" t="s">
        <v>98</v>
      </c>
      <c r="C413" s="7" t="s">
        <v>85</v>
      </c>
      <c r="D413" s="76">
        <v>33060</v>
      </c>
      <c r="E413" s="10">
        <f t="shared" ca="1" si="6"/>
        <v>20</v>
      </c>
      <c r="F413" s="84">
        <v>84541</v>
      </c>
      <c r="G413" s="12">
        <v>4</v>
      </c>
      <c r="H413" s="117"/>
    </row>
    <row r="414" spans="1:8" x14ac:dyDescent="0.3">
      <c r="A414" s="7" t="s">
        <v>670</v>
      </c>
      <c r="B414" s="7" t="s">
        <v>98</v>
      </c>
      <c r="C414" s="7" t="s">
        <v>85</v>
      </c>
      <c r="D414" s="76">
        <v>33296</v>
      </c>
      <c r="E414" s="10">
        <f t="shared" ca="1" si="6"/>
        <v>19</v>
      </c>
      <c r="F414" s="84">
        <v>78011</v>
      </c>
      <c r="G414" s="12">
        <v>2</v>
      </c>
      <c r="H414" s="117"/>
    </row>
    <row r="415" spans="1:8" x14ac:dyDescent="0.3">
      <c r="A415" s="7" t="s">
        <v>622</v>
      </c>
      <c r="B415" s="7" t="s">
        <v>98</v>
      </c>
      <c r="C415" s="7" t="s">
        <v>85</v>
      </c>
      <c r="D415" s="76">
        <v>33299</v>
      </c>
      <c r="E415" s="10">
        <f t="shared" ca="1" si="6"/>
        <v>19</v>
      </c>
      <c r="F415" s="84">
        <v>51409</v>
      </c>
      <c r="G415" s="12">
        <v>3</v>
      </c>
      <c r="H415" s="117"/>
    </row>
    <row r="416" spans="1:8" x14ac:dyDescent="0.3">
      <c r="A416" s="7" t="s">
        <v>763</v>
      </c>
      <c r="B416" s="7" t="s">
        <v>98</v>
      </c>
      <c r="C416" s="7" t="s">
        <v>85</v>
      </c>
      <c r="D416" s="76">
        <v>33346</v>
      </c>
      <c r="E416" s="10">
        <f t="shared" ca="1" si="6"/>
        <v>19</v>
      </c>
      <c r="F416" s="84">
        <v>71324</v>
      </c>
      <c r="G416" s="12">
        <v>1</v>
      </c>
      <c r="H416" s="117"/>
    </row>
    <row r="417" spans="1:8" x14ac:dyDescent="0.3">
      <c r="A417" s="7" t="s">
        <v>324</v>
      </c>
      <c r="B417" s="7" t="s">
        <v>98</v>
      </c>
      <c r="C417" s="7" t="s">
        <v>85</v>
      </c>
      <c r="D417" s="76">
        <v>33529</v>
      </c>
      <c r="E417" s="10">
        <f t="shared" ca="1" si="6"/>
        <v>19</v>
      </c>
      <c r="F417" s="84">
        <v>76381</v>
      </c>
      <c r="G417" s="12">
        <v>5</v>
      </c>
      <c r="H417" s="117"/>
    </row>
    <row r="418" spans="1:8" x14ac:dyDescent="0.3">
      <c r="A418" s="7" t="s">
        <v>818</v>
      </c>
      <c r="B418" s="7" t="s">
        <v>98</v>
      </c>
      <c r="C418" s="7" t="s">
        <v>85</v>
      </c>
      <c r="D418" s="76">
        <v>34120</v>
      </c>
      <c r="E418" s="10">
        <f t="shared" ca="1" si="6"/>
        <v>17</v>
      </c>
      <c r="F418" s="84">
        <v>91826</v>
      </c>
      <c r="G418" s="12">
        <v>3</v>
      </c>
      <c r="H418" s="117"/>
    </row>
    <row r="419" spans="1:8" x14ac:dyDescent="0.3">
      <c r="A419" s="7" t="s">
        <v>712</v>
      </c>
      <c r="B419" s="7" t="s">
        <v>98</v>
      </c>
      <c r="C419" s="7" t="s">
        <v>85</v>
      </c>
      <c r="D419" s="76">
        <v>34155</v>
      </c>
      <c r="E419" s="10">
        <f t="shared" ca="1" si="6"/>
        <v>17</v>
      </c>
      <c r="F419" s="84">
        <v>91891</v>
      </c>
      <c r="G419" s="12">
        <v>3</v>
      </c>
      <c r="H419" s="117"/>
    </row>
    <row r="420" spans="1:8" x14ac:dyDescent="0.3">
      <c r="A420" s="7" t="s">
        <v>732</v>
      </c>
      <c r="B420" s="7" t="s">
        <v>98</v>
      </c>
      <c r="C420" s="7" t="s">
        <v>85</v>
      </c>
      <c r="D420" s="76">
        <v>34158</v>
      </c>
      <c r="E420" s="10">
        <f t="shared" ca="1" si="6"/>
        <v>17</v>
      </c>
      <c r="F420" s="84">
        <v>80020</v>
      </c>
      <c r="G420" s="12">
        <v>2</v>
      </c>
      <c r="H420" s="117"/>
    </row>
    <row r="421" spans="1:8" x14ac:dyDescent="0.3">
      <c r="A421" s="7" t="s">
        <v>234</v>
      </c>
      <c r="B421" s="7" t="s">
        <v>98</v>
      </c>
      <c r="C421" s="7" t="s">
        <v>85</v>
      </c>
      <c r="D421" s="76">
        <v>34319</v>
      </c>
      <c r="E421" s="10">
        <f t="shared" ca="1" si="6"/>
        <v>16</v>
      </c>
      <c r="F421" s="84">
        <v>29823</v>
      </c>
      <c r="G421" s="12">
        <v>5</v>
      </c>
      <c r="H421" s="117"/>
    </row>
    <row r="422" spans="1:8" x14ac:dyDescent="0.3">
      <c r="A422" s="7" t="s">
        <v>462</v>
      </c>
      <c r="B422" s="7" t="s">
        <v>98</v>
      </c>
      <c r="C422" s="7" t="s">
        <v>85</v>
      </c>
      <c r="D422" s="76">
        <v>34551</v>
      </c>
      <c r="E422" s="10">
        <f t="shared" ca="1" si="6"/>
        <v>16</v>
      </c>
      <c r="F422" s="84">
        <v>67616</v>
      </c>
      <c r="G422" s="12">
        <v>5</v>
      </c>
      <c r="H422" s="117"/>
    </row>
    <row r="423" spans="1:8" x14ac:dyDescent="0.3">
      <c r="A423" s="7" t="s">
        <v>125</v>
      </c>
      <c r="B423" s="7" t="s">
        <v>98</v>
      </c>
      <c r="C423" s="7" t="s">
        <v>85</v>
      </c>
      <c r="D423" s="76">
        <v>34757</v>
      </c>
      <c r="E423" s="10">
        <f t="shared" ca="1" si="6"/>
        <v>15</v>
      </c>
      <c r="F423" s="84">
        <v>48132</v>
      </c>
      <c r="G423" s="12">
        <v>1</v>
      </c>
      <c r="H423" s="117"/>
    </row>
    <row r="424" spans="1:8" x14ac:dyDescent="0.3">
      <c r="A424" s="7" t="s">
        <v>203</v>
      </c>
      <c r="B424" s="7" t="s">
        <v>98</v>
      </c>
      <c r="C424" s="7" t="s">
        <v>85</v>
      </c>
      <c r="D424" s="76">
        <v>34797</v>
      </c>
      <c r="E424" s="10">
        <f t="shared" ca="1" si="6"/>
        <v>15</v>
      </c>
      <c r="F424" s="84">
        <v>71482</v>
      </c>
      <c r="G424" s="12">
        <v>4</v>
      </c>
      <c r="H424" s="117"/>
    </row>
    <row r="425" spans="1:8" x14ac:dyDescent="0.3">
      <c r="A425" s="7" t="s">
        <v>524</v>
      </c>
      <c r="B425" s="7" t="s">
        <v>98</v>
      </c>
      <c r="C425" s="7" t="s">
        <v>85</v>
      </c>
      <c r="D425" s="76">
        <v>34830</v>
      </c>
      <c r="E425" s="10">
        <f t="shared" ca="1" si="6"/>
        <v>15</v>
      </c>
      <c r="F425" s="84">
        <v>80625</v>
      </c>
      <c r="G425" s="12">
        <v>4</v>
      </c>
      <c r="H425" s="117"/>
    </row>
    <row r="426" spans="1:8" x14ac:dyDescent="0.3">
      <c r="A426" s="7" t="s">
        <v>701</v>
      </c>
      <c r="B426" s="7" t="s">
        <v>98</v>
      </c>
      <c r="C426" s="7" t="s">
        <v>85</v>
      </c>
      <c r="D426" s="76">
        <v>35321</v>
      </c>
      <c r="E426" s="10">
        <f t="shared" ca="1" si="6"/>
        <v>14</v>
      </c>
      <c r="F426" s="84">
        <v>72336</v>
      </c>
      <c r="G426" s="12">
        <v>5</v>
      </c>
      <c r="H426" s="117"/>
    </row>
    <row r="427" spans="1:8" x14ac:dyDescent="0.3">
      <c r="A427" s="7" t="s">
        <v>182</v>
      </c>
      <c r="B427" s="7" t="s">
        <v>98</v>
      </c>
      <c r="C427" s="7" t="s">
        <v>85</v>
      </c>
      <c r="D427" s="76">
        <v>35387</v>
      </c>
      <c r="E427" s="10">
        <f t="shared" ca="1" si="6"/>
        <v>14</v>
      </c>
      <c r="F427" s="84">
        <v>79192</v>
      </c>
      <c r="G427" s="12">
        <v>5</v>
      </c>
      <c r="H427" s="117"/>
    </row>
    <row r="428" spans="1:8" x14ac:dyDescent="0.3">
      <c r="A428" s="7" t="s">
        <v>659</v>
      </c>
      <c r="B428" s="7" t="s">
        <v>98</v>
      </c>
      <c r="C428" s="7" t="s">
        <v>85</v>
      </c>
      <c r="D428" s="76">
        <v>37645</v>
      </c>
      <c r="E428" s="10">
        <f t="shared" ca="1" si="6"/>
        <v>7</v>
      </c>
      <c r="F428" s="84">
        <v>90617</v>
      </c>
      <c r="G428" s="12">
        <v>3</v>
      </c>
      <c r="H428" s="117"/>
    </row>
    <row r="429" spans="1:8" x14ac:dyDescent="0.3">
      <c r="A429" s="7" t="s">
        <v>671</v>
      </c>
      <c r="B429" s="7" t="s">
        <v>98</v>
      </c>
      <c r="C429" s="7" t="s">
        <v>85</v>
      </c>
      <c r="D429" s="76">
        <v>38225</v>
      </c>
      <c r="E429" s="10">
        <f t="shared" ca="1" si="6"/>
        <v>6</v>
      </c>
      <c r="F429" s="84">
        <v>48242</v>
      </c>
      <c r="G429" s="12">
        <v>4</v>
      </c>
      <c r="H429" s="117"/>
    </row>
    <row r="430" spans="1:8" x14ac:dyDescent="0.3">
      <c r="A430" s="7" t="s">
        <v>193</v>
      </c>
      <c r="B430" s="7" t="s">
        <v>98</v>
      </c>
      <c r="C430" s="7" t="s">
        <v>85</v>
      </c>
      <c r="D430" s="76">
        <v>38334</v>
      </c>
      <c r="E430" s="10">
        <f t="shared" ca="1" si="6"/>
        <v>5</v>
      </c>
      <c r="F430" s="84">
        <v>29142</v>
      </c>
      <c r="G430" s="12">
        <v>2</v>
      </c>
      <c r="H430" s="117"/>
    </row>
    <row r="431" spans="1:8" x14ac:dyDescent="0.3">
      <c r="A431" s="7" t="s">
        <v>575</v>
      </c>
      <c r="B431" s="7" t="s">
        <v>98</v>
      </c>
      <c r="C431" s="7" t="s">
        <v>85</v>
      </c>
      <c r="D431" s="76">
        <v>38822</v>
      </c>
      <c r="E431" s="10">
        <f t="shared" ca="1" si="6"/>
        <v>4</v>
      </c>
      <c r="F431" s="84">
        <v>53560</v>
      </c>
      <c r="G431" s="12">
        <v>4</v>
      </c>
      <c r="H431" s="117"/>
    </row>
    <row r="432" spans="1:8" x14ac:dyDescent="0.3">
      <c r="A432" s="7" t="s">
        <v>686</v>
      </c>
      <c r="B432" s="7" t="s">
        <v>98</v>
      </c>
      <c r="C432" s="7" t="s">
        <v>85</v>
      </c>
      <c r="D432" s="76">
        <v>39075</v>
      </c>
      <c r="E432" s="10">
        <f t="shared" ca="1" si="6"/>
        <v>3</v>
      </c>
      <c r="F432" s="84">
        <v>83280</v>
      </c>
      <c r="G432" s="12">
        <v>1</v>
      </c>
      <c r="H432" s="117"/>
    </row>
    <row r="433" spans="1:8" x14ac:dyDescent="0.3">
      <c r="A433" s="7" t="s">
        <v>310</v>
      </c>
      <c r="B433" s="7" t="s">
        <v>98</v>
      </c>
      <c r="C433" s="7" t="s">
        <v>85</v>
      </c>
      <c r="D433" s="76">
        <v>39096</v>
      </c>
      <c r="E433" s="10">
        <f t="shared" ca="1" si="6"/>
        <v>3</v>
      </c>
      <c r="F433" s="84">
        <v>82748</v>
      </c>
      <c r="G433" s="12">
        <v>2</v>
      </c>
      <c r="H433" s="117"/>
    </row>
    <row r="434" spans="1:8" x14ac:dyDescent="0.3">
      <c r="A434" s="7" t="s">
        <v>579</v>
      </c>
      <c r="B434" s="7" t="s">
        <v>98</v>
      </c>
      <c r="C434" s="7" t="s">
        <v>85</v>
      </c>
      <c r="D434" s="76">
        <v>39788</v>
      </c>
      <c r="E434" s="10">
        <f t="shared" ca="1" si="6"/>
        <v>1</v>
      </c>
      <c r="F434" s="84">
        <v>71314</v>
      </c>
      <c r="G434" s="12">
        <v>4</v>
      </c>
      <c r="H434" s="117"/>
    </row>
    <row r="435" spans="1:8" x14ac:dyDescent="0.3">
      <c r="A435" s="7" t="s">
        <v>573</v>
      </c>
      <c r="B435" s="7" t="s">
        <v>98</v>
      </c>
      <c r="C435" s="7" t="s">
        <v>86</v>
      </c>
      <c r="D435" s="76">
        <v>32920</v>
      </c>
      <c r="E435" s="10">
        <f t="shared" ca="1" si="6"/>
        <v>20</v>
      </c>
      <c r="F435" s="84">
        <v>37559</v>
      </c>
      <c r="G435" s="12">
        <v>4</v>
      </c>
      <c r="H435" s="117"/>
    </row>
    <row r="436" spans="1:8" x14ac:dyDescent="0.3">
      <c r="A436" s="7" t="s">
        <v>261</v>
      </c>
      <c r="B436" s="7" t="s">
        <v>98</v>
      </c>
      <c r="C436" s="7" t="s">
        <v>86</v>
      </c>
      <c r="D436" s="76">
        <v>34035</v>
      </c>
      <c r="E436" s="10">
        <f t="shared" ca="1" si="6"/>
        <v>17</v>
      </c>
      <c r="F436" s="84">
        <v>15690</v>
      </c>
      <c r="G436" s="12">
        <v>1</v>
      </c>
      <c r="H436" s="117"/>
    </row>
    <row r="437" spans="1:8" x14ac:dyDescent="0.3">
      <c r="A437" s="7" t="s">
        <v>738</v>
      </c>
      <c r="B437" s="7" t="s">
        <v>98</v>
      </c>
      <c r="C437" s="7" t="s">
        <v>86</v>
      </c>
      <c r="D437" s="76">
        <v>36113</v>
      </c>
      <c r="E437" s="10">
        <f t="shared" ca="1" si="6"/>
        <v>12</v>
      </c>
      <c r="F437" s="84">
        <v>32313</v>
      </c>
      <c r="G437" s="12">
        <v>1</v>
      </c>
      <c r="H437" s="117"/>
    </row>
    <row r="438" spans="1:8" x14ac:dyDescent="0.3">
      <c r="A438" s="7" t="s">
        <v>726</v>
      </c>
      <c r="B438" s="7" t="s">
        <v>98</v>
      </c>
      <c r="C438" s="7" t="s">
        <v>86</v>
      </c>
      <c r="D438" s="76">
        <v>36888</v>
      </c>
      <c r="E438" s="10">
        <f t="shared" ca="1" si="6"/>
        <v>9</v>
      </c>
      <c r="F438" s="84">
        <v>37760</v>
      </c>
      <c r="G438" s="12">
        <v>5</v>
      </c>
      <c r="H438" s="117"/>
    </row>
    <row r="439" spans="1:8" x14ac:dyDescent="0.3">
      <c r="A439" s="7" t="s">
        <v>247</v>
      </c>
      <c r="B439" s="7" t="s">
        <v>98</v>
      </c>
      <c r="C439" s="7" t="s">
        <v>86</v>
      </c>
      <c r="D439" s="76">
        <v>38717</v>
      </c>
      <c r="E439" s="10">
        <f t="shared" ca="1" si="6"/>
        <v>4</v>
      </c>
      <c r="F439" s="84">
        <v>49225</v>
      </c>
      <c r="G439" s="12">
        <v>3</v>
      </c>
      <c r="H439" s="117"/>
    </row>
    <row r="440" spans="1:8" x14ac:dyDescent="0.3">
      <c r="A440" s="7" t="s">
        <v>322</v>
      </c>
      <c r="B440" s="7" t="s">
        <v>98</v>
      </c>
      <c r="C440" s="7" t="s">
        <v>86</v>
      </c>
      <c r="D440" s="77">
        <v>39811</v>
      </c>
      <c r="E440" s="10">
        <f t="shared" ca="1" si="6"/>
        <v>1</v>
      </c>
      <c r="F440" s="84">
        <v>21219</v>
      </c>
      <c r="G440" s="12">
        <v>1</v>
      </c>
      <c r="H440" s="117"/>
    </row>
    <row r="441" spans="1:8" x14ac:dyDescent="0.3">
      <c r="A441" s="7" t="s">
        <v>393</v>
      </c>
      <c r="B441" s="7" t="s">
        <v>98</v>
      </c>
      <c r="C441" s="7" t="s">
        <v>87</v>
      </c>
      <c r="D441" s="76">
        <v>35747</v>
      </c>
      <c r="E441" s="10">
        <f t="shared" ca="1" si="6"/>
        <v>13</v>
      </c>
      <c r="F441" s="84">
        <v>40803</v>
      </c>
      <c r="G441" s="12">
        <v>1</v>
      </c>
      <c r="H441" s="117"/>
    </row>
    <row r="442" spans="1:8" x14ac:dyDescent="0.3">
      <c r="A442" s="7" t="s">
        <v>442</v>
      </c>
      <c r="B442" s="7" t="s">
        <v>98</v>
      </c>
      <c r="C442" s="7" t="s">
        <v>87</v>
      </c>
      <c r="D442" s="76">
        <v>37129</v>
      </c>
      <c r="E442" s="10">
        <f t="shared" ca="1" si="6"/>
        <v>9</v>
      </c>
      <c r="F442" s="84">
        <v>24513</v>
      </c>
      <c r="G442" s="12">
        <v>2</v>
      </c>
      <c r="H442" s="117"/>
    </row>
    <row r="443" spans="1:8" x14ac:dyDescent="0.3">
      <c r="A443" s="7" t="s">
        <v>571</v>
      </c>
      <c r="B443" s="7" t="s">
        <v>98</v>
      </c>
      <c r="C443" s="7" t="s">
        <v>87</v>
      </c>
      <c r="D443" s="76">
        <v>37562</v>
      </c>
      <c r="E443" s="10">
        <f t="shared" ca="1" si="6"/>
        <v>8</v>
      </c>
      <c r="F443" s="84">
        <v>37291</v>
      </c>
      <c r="G443" s="12">
        <v>4</v>
      </c>
      <c r="H443" s="117"/>
    </row>
    <row r="444" spans="1:8" x14ac:dyDescent="0.3">
      <c r="A444" s="7" t="s">
        <v>189</v>
      </c>
      <c r="B444" s="7" t="s">
        <v>98</v>
      </c>
      <c r="C444" s="7" t="s">
        <v>87</v>
      </c>
      <c r="D444" s="79">
        <v>39821</v>
      </c>
      <c r="E444" s="10">
        <f t="shared" ca="1" si="6"/>
        <v>1</v>
      </c>
      <c r="F444" s="84">
        <v>18593</v>
      </c>
      <c r="G444" s="12">
        <v>5</v>
      </c>
      <c r="H444" s="117"/>
    </row>
    <row r="445" spans="1:8" x14ac:dyDescent="0.3">
      <c r="A445" s="7" t="s">
        <v>488</v>
      </c>
      <c r="B445" s="7" t="s">
        <v>98</v>
      </c>
      <c r="C445" s="7" t="s">
        <v>87</v>
      </c>
      <c r="D445" s="77">
        <v>39870</v>
      </c>
      <c r="E445" s="10">
        <f t="shared" ca="1" si="6"/>
        <v>1</v>
      </c>
      <c r="F445" s="84">
        <v>10332</v>
      </c>
      <c r="G445" s="12">
        <v>3</v>
      </c>
      <c r="H445" s="117"/>
    </row>
    <row r="446" spans="1:8" x14ac:dyDescent="0.3">
      <c r="A446" s="7" t="s">
        <v>779</v>
      </c>
      <c r="B446" s="7" t="s">
        <v>98</v>
      </c>
      <c r="C446" s="7" t="s">
        <v>84</v>
      </c>
      <c r="D446" s="76">
        <v>33229</v>
      </c>
      <c r="E446" s="10">
        <f t="shared" ca="1" si="6"/>
        <v>19</v>
      </c>
      <c r="F446" s="84">
        <v>37637</v>
      </c>
      <c r="G446" s="12">
        <v>1</v>
      </c>
      <c r="H446" s="117"/>
    </row>
    <row r="447" spans="1:8" x14ac:dyDescent="0.3">
      <c r="A447" s="7" t="s">
        <v>309</v>
      </c>
      <c r="B447" s="7" t="s">
        <v>98</v>
      </c>
      <c r="C447" s="7" t="s">
        <v>84</v>
      </c>
      <c r="D447" s="76">
        <v>33920</v>
      </c>
      <c r="E447" s="10">
        <f t="shared" ca="1" si="6"/>
        <v>18</v>
      </c>
      <c r="F447" s="84">
        <v>69423</v>
      </c>
      <c r="G447" s="12">
        <v>2</v>
      </c>
      <c r="H447" s="117"/>
    </row>
    <row r="448" spans="1:8" x14ac:dyDescent="0.3">
      <c r="A448" s="7" t="s">
        <v>734</v>
      </c>
      <c r="B448" s="7" t="s">
        <v>98</v>
      </c>
      <c r="C448" s="7" t="s">
        <v>84</v>
      </c>
      <c r="D448" s="76">
        <v>35339</v>
      </c>
      <c r="E448" s="10">
        <f t="shared" ca="1" si="6"/>
        <v>14</v>
      </c>
      <c r="F448" s="84">
        <v>67002</v>
      </c>
      <c r="G448" s="12">
        <v>4</v>
      </c>
      <c r="H448" s="117"/>
    </row>
    <row r="449" spans="1:8" x14ac:dyDescent="0.3">
      <c r="A449" s="7" t="s">
        <v>606</v>
      </c>
      <c r="B449" s="7" t="s">
        <v>98</v>
      </c>
      <c r="C449" s="7" t="s">
        <v>84</v>
      </c>
      <c r="D449" s="76">
        <v>36041</v>
      </c>
      <c r="E449" s="10">
        <f t="shared" ca="1" si="6"/>
        <v>12</v>
      </c>
      <c r="F449" s="84">
        <v>32475</v>
      </c>
      <c r="G449" s="12">
        <v>1</v>
      </c>
      <c r="H449" s="117"/>
    </row>
    <row r="450" spans="1:8" x14ac:dyDescent="0.3">
      <c r="A450" s="7" t="s">
        <v>343</v>
      </c>
      <c r="B450" s="7" t="s">
        <v>98</v>
      </c>
      <c r="C450" s="7" t="s">
        <v>84</v>
      </c>
      <c r="D450" s="76">
        <v>39201</v>
      </c>
      <c r="E450" s="10">
        <f t="shared" ref="E450:E513" ca="1" si="7">DATEDIF(D450,TODAY(),"Y")</f>
        <v>3</v>
      </c>
      <c r="F450" s="84">
        <v>58745</v>
      </c>
      <c r="G450" s="12">
        <v>3</v>
      </c>
      <c r="H450" s="117"/>
    </row>
    <row r="451" spans="1:8" x14ac:dyDescent="0.3">
      <c r="A451" s="7" t="s">
        <v>485</v>
      </c>
      <c r="B451" s="7" t="s">
        <v>98</v>
      </c>
      <c r="C451" s="7" t="s">
        <v>84</v>
      </c>
      <c r="D451" s="76">
        <v>39886</v>
      </c>
      <c r="E451" s="10">
        <f t="shared" ca="1" si="7"/>
        <v>1</v>
      </c>
      <c r="F451" s="84">
        <v>41819</v>
      </c>
      <c r="G451" s="12">
        <v>4</v>
      </c>
      <c r="H451" s="117"/>
    </row>
    <row r="452" spans="1:8" x14ac:dyDescent="0.3">
      <c r="A452" s="7" t="s">
        <v>420</v>
      </c>
      <c r="B452" s="7" t="s">
        <v>98</v>
      </c>
      <c r="C452" s="7" t="s">
        <v>84</v>
      </c>
      <c r="D452" s="79">
        <v>40038</v>
      </c>
      <c r="E452" s="10">
        <f t="shared" ca="1" si="7"/>
        <v>1</v>
      </c>
      <c r="F452" s="84">
        <v>86233</v>
      </c>
      <c r="G452" s="12">
        <v>1</v>
      </c>
      <c r="H452" s="117"/>
    </row>
    <row r="453" spans="1:8" x14ac:dyDescent="0.3">
      <c r="A453" s="7" t="s">
        <v>263</v>
      </c>
      <c r="B453" s="7" t="s">
        <v>809</v>
      </c>
      <c r="C453" s="7" t="s">
        <v>85</v>
      </c>
      <c r="D453" s="76">
        <v>32531</v>
      </c>
      <c r="E453" s="10">
        <f t="shared" ca="1" si="7"/>
        <v>21</v>
      </c>
      <c r="F453" s="84">
        <v>34165</v>
      </c>
      <c r="G453" s="12">
        <v>5</v>
      </c>
      <c r="H453" s="117"/>
    </row>
    <row r="454" spans="1:8" x14ac:dyDescent="0.3">
      <c r="A454" s="7" t="s">
        <v>784</v>
      </c>
      <c r="B454" s="7" t="s">
        <v>809</v>
      </c>
      <c r="C454" s="7" t="s">
        <v>85</v>
      </c>
      <c r="D454" s="76">
        <v>32597</v>
      </c>
      <c r="E454" s="10">
        <f t="shared" ca="1" si="7"/>
        <v>21</v>
      </c>
      <c r="F454" s="84">
        <v>47432</v>
      </c>
      <c r="G454" s="12">
        <v>2</v>
      </c>
      <c r="H454" s="117"/>
    </row>
    <row r="455" spans="1:8" x14ac:dyDescent="0.3">
      <c r="A455" s="7" t="s">
        <v>528</v>
      </c>
      <c r="B455" s="7" t="s">
        <v>809</v>
      </c>
      <c r="C455" s="7" t="s">
        <v>85</v>
      </c>
      <c r="D455" s="76">
        <v>32604</v>
      </c>
      <c r="E455" s="10">
        <f t="shared" ca="1" si="7"/>
        <v>21</v>
      </c>
      <c r="F455" s="84">
        <v>43274</v>
      </c>
      <c r="G455" s="12">
        <v>3</v>
      </c>
      <c r="H455" s="117"/>
    </row>
    <row r="456" spans="1:8" x14ac:dyDescent="0.3">
      <c r="A456" s="7" t="s">
        <v>825</v>
      </c>
      <c r="B456" s="7" t="s">
        <v>809</v>
      </c>
      <c r="C456" s="7" t="s">
        <v>85</v>
      </c>
      <c r="D456" s="76">
        <v>32664</v>
      </c>
      <c r="E456" s="10">
        <f t="shared" ca="1" si="7"/>
        <v>21</v>
      </c>
      <c r="F456" s="84">
        <v>73705</v>
      </c>
      <c r="G456" s="12">
        <v>1</v>
      </c>
      <c r="H456" s="117"/>
    </row>
    <row r="457" spans="1:8" x14ac:dyDescent="0.3">
      <c r="A457" s="7" t="s">
        <v>470</v>
      </c>
      <c r="B457" s="7" t="s">
        <v>809</v>
      </c>
      <c r="C457" s="7" t="s">
        <v>85</v>
      </c>
      <c r="D457" s="76">
        <v>32698</v>
      </c>
      <c r="E457" s="10">
        <f t="shared" ca="1" si="7"/>
        <v>21</v>
      </c>
      <c r="F457" s="84">
        <v>91649</v>
      </c>
      <c r="G457" s="12">
        <v>4</v>
      </c>
      <c r="H457" s="117"/>
    </row>
    <row r="458" spans="1:8" x14ac:dyDescent="0.3">
      <c r="A458" s="7" t="s">
        <v>790</v>
      </c>
      <c r="B458" s="7" t="s">
        <v>809</v>
      </c>
      <c r="C458" s="7" t="s">
        <v>85</v>
      </c>
      <c r="D458" s="76">
        <v>32738</v>
      </c>
      <c r="E458" s="10">
        <f t="shared" ca="1" si="7"/>
        <v>21</v>
      </c>
      <c r="F458" s="84">
        <v>39815</v>
      </c>
      <c r="G458" s="12">
        <v>3</v>
      </c>
      <c r="H458" s="117"/>
    </row>
    <row r="459" spans="1:8" x14ac:dyDescent="0.3">
      <c r="A459" s="7" t="s">
        <v>456</v>
      </c>
      <c r="B459" s="7" t="s">
        <v>809</v>
      </c>
      <c r="C459" s="7" t="s">
        <v>85</v>
      </c>
      <c r="D459" s="76">
        <v>32858</v>
      </c>
      <c r="E459" s="10">
        <f t="shared" ca="1" si="7"/>
        <v>20</v>
      </c>
      <c r="F459" s="84">
        <v>71985</v>
      </c>
      <c r="G459" s="12">
        <v>5</v>
      </c>
      <c r="H459" s="117"/>
    </row>
    <row r="460" spans="1:8" x14ac:dyDescent="0.3">
      <c r="A460" s="7" t="s">
        <v>480</v>
      </c>
      <c r="B460" s="7" t="s">
        <v>809</v>
      </c>
      <c r="C460" s="7" t="s">
        <v>85</v>
      </c>
      <c r="D460" s="76">
        <v>32878</v>
      </c>
      <c r="E460" s="10">
        <f t="shared" ca="1" si="7"/>
        <v>20</v>
      </c>
      <c r="F460" s="84">
        <v>81656</v>
      </c>
      <c r="G460" s="12">
        <v>3</v>
      </c>
      <c r="H460" s="117"/>
    </row>
    <row r="461" spans="1:8" x14ac:dyDescent="0.3">
      <c r="A461" s="7" t="s">
        <v>202</v>
      </c>
      <c r="B461" s="7" t="s">
        <v>809</v>
      </c>
      <c r="C461" s="7" t="s">
        <v>85</v>
      </c>
      <c r="D461" s="76">
        <v>32931</v>
      </c>
      <c r="E461" s="10">
        <f t="shared" ca="1" si="7"/>
        <v>20</v>
      </c>
      <c r="F461" s="84">
        <v>48555</v>
      </c>
      <c r="G461" s="12">
        <v>2</v>
      </c>
      <c r="H461" s="117"/>
    </row>
    <row r="462" spans="1:8" x14ac:dyDescent="0.3">
      <c r="A462" s="7" t="s">
        <v>375</v>
      </c>
      <c r="B462" s="7" t="s">
        <v>809</v>
      </c>
      <c r="C462" s="7" t="s">
        <v>85</v>
      </c>
      <c r="D462" s="76">
        <v>32954</v>
      </c>
      <c r="E462" s="10">
        <f t="shared" ca="1" si="7"/>
        <v>20</v>
      </c>
      <c r="F462" s="84">
        <v>85785</v>
      </c>
      <c r="G462" s="12">
        <v>5</v>
      </c>
      <c r="H462" s="117"/>
    </row>
    <row r="463" spans="1:8" x14ac:dyDescent="0.3">
      <c r="A463" s="7" t="s">
        <v>430</v>
      </c>
      <c r="B463" s="7" t="s">
        <v>809</v>
      </c>
      <c r="C463" s="7" t="s">
        <v>85</v>
      </c>
      <c r="D463" s="76">
        <v>33006</v>
      </c>
      <c r="E463" s="10">
        <f t="shared" ca="1" si="7"/>
        <v>20</v>
      </c>
      <c r="F463" s="84">
        <v>46728</v>
      </c>
      <c r="G463" s="12">
        <v>5</v>
      </c>
      <c r="H463" s="117"/>
    </row>
    <row r="464" spans="1:8" x14ac:dyDescent="0.3">
      <c r="A464" s="7" t="s">
        <v>643</v>
      </c>
      <c r="B464" s="7" t="s">
        <v>809</v>
      </c>
      <c r="C464" s="7" t="s">
        <v>86</v>
      </c>
      <c r="D464" s="76">
        <v>32530</v>
      </c>
      <c r="E464" s="10">
        <f t="shared" ca="1" si="7"/>
        <v>21</v>
      </c>
      <c r="F464" s="84">
        <v>28423</v>
      </c>
      <c r="G464" s="12">
        <v>1</v>
      </c>
      <c r="H464" s="117"/>
    </row>
    <row r="465" spans="1:8" x14ac:dyDescent="0.3">
      <c r="A465" s="7" t="s">
        <v>405</v>
      </c>
      <c r="B465" s="7" t="s">
        <v>809</v>
      </c>
      <c r="C465" s="7" t="s">
        <v>86</v>
      </c>
      <c r="D465" s="78">
        <v>32578</v>
      </c>
      <c r="E465" s="10">
        <f t="shared" ca="1" si="7"/>
        <v>21</v>
      </c>
      <c r="F465" s="84">
        <v>43379</v>
      </c>
      <c r="G465" s="12">
        <v>5</v>
      </c>
      <c r="H465" s="117"/>
    </row>
    <row r="466" spans="1:8" x14ac:dyDescent="0.3">
      <c r="A466" s="7" t="s">
        <v>448</v>
      </c>
      <c r="B466" s="7" t="s">
        <v>809</v>
      </c>
      <c r="C466" s="7" t="s">
        <v>86</v>
      </c>
      <c r="D466" s="76">
        <v>32767</v>
      </c>
      <c r="E466" s="10">
        <f t="shared" ca="1" si="7"/>
        <v>21</v>
      </c>
      <c r="F466" s="84">
        <v>19917</v>
      </c>
      <c r="G466" s="12">
        <v>3</v>
      </c>
      <c r="H466" s="117"/>
    </row>
    <row r="467" spans="1:8" x14ac:dyDescent="0.3">
      <c r="A467" s="7" t="s">
        <v>411</v>
      </c>
      <c r="B467" s="7" t="s">
        <v>809</v>
      </c>
      <c r="C467" s="7" t="s">
        <v>87</v>
      </c>
      <c r="D467" s="76">
        <v>32576</v>
      </c>
      <c r="E467" s="10">
        <f t="shared" ca="1" si="7"/>
        <v>21</v>
      </c>
      <c r="F467" s="84">
        <v>34772</v>
      </c>
      <c r="G467" s="12">
        <v>4</v>
      </c>
      <c r="H467" s="117"/>
    </row>
    <row r="468" spans="1:8" x14ac:dyDescent="0.3">
      <c r="A468" s="7" t="s">
        <v>718</v>
      </c>
      <c r="B468" s="7" t="s">
        <v>809</v>
      </c>
      <c r="C468" s="7" t="s">
        <v>84</v>
      </c>
      <c r="D468" s="76">
        <v>32704</v>
      </c>
      <c r="E468" s="10">
        <f t="shared" ca="1" si="7"/>
        <v>21</v>
      </c>
      <c r="F468" s="84">
        <v>52997</v>
      </c>
      <c r="G468" s="12">
        <v>3</v>
      </c>
      <c r="H468" s="117"/>
    </row>
    <row r="469" spans="1:8" x14ac:dyDescent="0.3">
      <c r="A469" s="7" t="s">
        <v>475</v>
      </c>
      <c r="B469" s="7" t="s">
        <v>99</v>
      </c>
      <c r="C469" s="7" t="s">
        <v>85</v>
      </c>
      <c r="D469" s="76">
        <v>32516</v>
      </c>
      <c r="E469" s="10">
        <f t="shared" ca="1" si="7"/>
        <v>21</v>
      </c>
      <c r="F469" s="84">
        <v>51788</v>
      </c>
      <c r="G469" s="12">
        <v>2</v>
      </c>
      <c r="H469" s="117"/>
    </row>
    <row r="470" spans="1:8" x14ac:dyDescent="0.3">
      <c r="A470" s="7" t="s">
        <v>667</v>
      </c>
      <c r="B470" s="7" t="s">
        <v>99</v>
      </c>
      <c r="C470" s="7" t="s">
        <v>85</v>
      </c>
      <c r="D470" s="76">
        <v>32546</v>
      </c>
      <c r="E470" s="10">
        <f t="shared" ca="1" si="7"/>
        <v>21</v>
      </c>
      <c r="F470" s="84">
        <v>48611</v>
      </c>
      <c r="G470" s="12">
        <v>4</v>
      </c>
      <c r="H470" s="117"/>
    </row>
    <row r="471" spans="1:8" x14ac:dyDescent="0.3">
      <c r="A471" s="7" t="s">
        <v>145</v>
      </c>
      <c r="B471" s="7" t="s">
        <v>99</v>
      </c>
      <c r="C471" s="7" t="s">
        <v>85</v>
      </c>
      <c r="D471" s="76">
        <v>32779</v>
      </c>
      <c r="E471" s="10">
        <f t="shared" ca="1" si="7"/>
        <v>21</v>
      </c>
      <c r="F471" s="84">
        <v>28015</v>
      </c>
      <c r="G471" s="12">
        <v>4</v>
      </c>
      <c r="H471" s="117"/>
    </row>
    <row r="472" spans="1:8" x14ac:dyDescent="0.3">
      <c r="A472" s="7" t="s">
        <v>845</v>
      </c>
      <c r="B472" s="7" t="s">
        <v>99</v>
      </c>
      <c r="C472" s="7" t="s">
        <v>85</v>
      </c>
      <c r="D472" s="76">
        <v>32878</v>
      </c>
      <c r="E472" s="10">
        <f t="shared" ca="1" si="7"/>
        <v>20</v>
      </c>
      <c r="F472" s="84">
        <v>80085</v>
      </c>
      <c r="G472" s="12">
        <v>1</v>
      </c>
      <c r="H472" s="117"/>
    </row>
    <row r="473" spans="1:8" x14ac:dyDescent="0.3">
      <c r="A473" s="7" t="s">
        <v>169</v>
      </c>
      <c r="B473" s="7" t="s">
        <v>99</v>
      </c>
      <c r="C473" s="7" t="s">
        <v>85</v>
      </c>
      <c r="D473" s="76">
        <v>32928</v>
      </c>
      <c r="E473" s="10">
        <f t="shared" ca="1" si="7"/>
        <v>20</v>
      </c>
      <c r="F473" s="84">
        <v>58737</v>
      </c>
      <c r="G473" s="12">
        <v>5</v>
      </c>
      <c r="H473" s="117"/>
    </row>
    <row r="474" spans="1:8" x14ac:dyDescent="0.3">
      <c r="A474" s="7" t="s">
        <v>397</v>
      </c>
      <c r="B474" s="7" t="s">
        <v>99</v>
      </c>
      <c r="C474" s="7" t="s">
        <v>85</v>
      </c>
      <c r="D474" s="76">
        <v>32944</v>
      </c>
      <c r="E474" s="10">
        <f t="shared" ca="1" si="7"/>
        <v>20</v>
      </c>
      <c r="F474" s="84">
        <v>81184</v>
      </c>
      <c r="G474" s="12">
        <v>4</v>
      </c>
      <c r="H474" s="117"/>
    </row>
    <row r="475" spans="1:8" x14ac:dyDescent="0.3">
      <c r="A475" s="7" t="s">
        <v>756</v>
      </c>
      <c r="B475" s="7" t="s">
        <v>99</v>
      </c>
      <c r="C475" s="7" t="s">
        <v>85</v>
      </c>
      <c r="D475" s="76">
        <v>32991</v>
      </c>
      <c r="E475" s="10">
        <f t="shared" ca="1" si="7"/>
        <v>20</v>
      </c>
      <c r="F475" s="84">
        <v>75799</v>
      </c>
      <c r="G475" s="12">
        <v>4</v>
      </c>
      <c r="H475" s="117"/>
    </row>
    <row r="476" spans="1:8" x14ac:dyDescent="0.3">
      <c r="A476" s="7" t="s">
        <v>126</v>
      </c>
      <c r="B476" s="7" t="s">
        <v>99</v>
      </c>
      <c r="C476" s="7" t="s">
        <v>85</v>
      </c>
      <c r="D476" s="76">
        <v>33479</v>
      </c>
      <c r="E476" s="10">
        <f t="shared" ca="1" si="7"/>
        <v>19</v>
      </c>
      <c r="F476" s="84">
        <v>26546</v>
      </c>
      <c r="G476" s="12">
        <v>4</v>
      </c>
      <c r="H476" s="117"/>
    </row>
    <row r="477" spans="1:8" x14ac:dyDescent="0.3">
      <c r="A477" s="7" t="s">
        <v>320</v>
      </c>
      <c r="B477" s="7" t="s">
        <v>99</v>
      </c>
      <c r="C477" s="7" t="s">
        <v>85</v>
      </c>
      <c r="D477" s="76">
        <v>33567</v>
      </c>
      <c r="E477" s="10">
        <f t="shared" ca="1" si="7"/>
        <v>19</v>
      </c>
      <c r="F477" s="84">
        <v>64795</v>
      </c>
      <c r="G477" s="12">
        <v>3</v>
      </c>
      <c r="H477" s="117"/>
    </row>
    <row r="478" spans="1:8" x14ac:dyDescent="0.3">
      <c r="A478" s="7" t="s">
        <v>816</v>
      </c>
      <c r="B478" s="7" t="s">
        <v>99</v>
      </c>
      <c r="C478" s="7" t="s">
        <v>85</v>
      </c>
      <c r="D478" s="76">
        <v>33587</v>
      </c>
      <c r="E478" s="10">
        <f t="shared" ca="1" si="7"/>
        <v>18</v>
      </c>
      <c r="F478" s="84">
        <v>73396</v>
      </c>
      <c r="G478" s="12">
        <v>2</v>
      </c>
      <c r="H478" s="117"/>
    </row>
    <row r="479" spans="1:8" x14ac:dyDescent="0.3">
      <c r="A479" s="7" t="s">
        <v>613</v>
      </c>
      <c r="B479" s="7" t="s">
        <v>99</v>
      </c>
      <c r="C479" s="7" t="s">
        <v>85</v>
      </c>
      <c r="D479" s="76">
        <v>33640</v>
      </c>
      <c r="E479" s="10">
        <f t="shared" ca="1" si="7"/>
        <v>18</v>
      </c>
      <c r="F479" s="84">
        <v>66810</v>
      </c>
      <c r="G479" s="12">
        <v>2</v>
      </c>
      <c r="H479" s="117"/>
    </row>
    <row r="480" spans="1:8" x14ac:dyDescent="0.3">
      <c r="A480" s="7" t="s">
        <v>114</v>
      </c>
      <c r="B480" s="7" t="s">
        <v>99</v>
      </c>
      <c r="C480" s="7" t="s">
        <v>85</v>
      </c>
      <c r="D480" s="76">
        <v>34111</v>
      </c>
      <c r="E480" s="10">
        <f t="shared" ca="1" si="7"/>
        <v>17</v>
      </c>
      <c r="F480" s="84">
        <v>90475</v>
      </c>
      <c r="G480" s="12">
        <v>2</v>
      </c>
      <c r="H480" s="117"/>
    </row>
    <row r="481" spans="1:11" x14ac:dyDescent="0.3">
      <c r="A481" s="7" t="s">
        <v>680</v>
      </c>
      <c r="B481" s="7" t="s">
        <v>99</v>
      </c>
      <c r="C481" s="7" t="s">
        <v>85</v>
      </c>
      <c r="D481" s="76">
        <v>34407</v>
      </c>
      <c r="E481" s="10">
        <f t="shared" ca="1" si="7"/>
        <v>16</v>
      </c>
      <c r="F481" s="84">
        <v>53924</v>
      </c>
      <c r="G481" s="12">
        <v>4</v>
      </c>
      <c r="H481" s="117"/>
      <c r="K481" s="13"/>
    </row>
    <row r="482" spans="1:11" x14ac:dyDescent="0.3">
      <c r="A482" s="7" t="s">
        <v>290</v>
      </c>
      <c r="B482" s="7" t="s">
        <v>99</v>
      </c>
      <c r="C482" s="7" t="s">
        <v>85</v>
      </c>
      <c r="D482" s="76">
        <v>34512</v>
      </c>
      <c r="E482" s="10">
        <f t="shared" ca="1" si="7"/>
        <v>16</v>
      </c>
      <c r="F482" s="84">
        <v>63532</v>
      </c>
      <c r="G482" s="12">
        <v>2</v>
      </c>
      <c r="H482" s="117"/>
    </row>
    <row r="483" spans="1:11" x14ac:dyDescent="0.3">
      <c r="A483" s="7" t="s">
        <v>547</v>
      </c>
      <c r="B483" s="7" t="s">
        <v>99</v>
      </c>
      <c r="C483" s="7" t="s">
        <v>85</v>
      </c>
      <c r="D483" s="76">
        <v>34569</v>
      </c>
      <c r="E483" s="10">
        <f t="shared" ca="1" si="7"/>
        <v>16</v>
      </c>
      <c r="F483" s="84">
        <v>31076</v>
      </c>
      <c r="G483" s="12">
        <v>2</v>
      </c>
      <c r="H483" s="117"/>
    </row>
    <row r="484" spans="1:11" x14ac:dyDescent="0.3">
      <c r="A484" s="7" t="s">
        <v>144</v>
      </c>
      <c r="B484" s="7" t="s">
        <v>99</v>
      </c>
      <c r="C484" s="7" t="s">
        <v>85</v>
      </c>
      <c r="D484" s="76">
        <v>34587</v>
      </c>
      <c r="E484" s="10">
        <f t="shared" ca="1" si="7"/>
        <v>16</v>
      </c>
      <c r="F484" s="84">
        <v>73784</v>
      </c>
      <c r="G484" s="12">
        <v>3</v>
      </c>
      <c r="H484" s="117"/>
    </row>
    <row r="485" spans="1:11" x14ac:dyDescent="0.3">
      <c r="A485" s="7" t="s">
        <v>652</v>
      </c>
      <c r="B485" s="7" t="s">
        <v>99</v>
      </c>
      <c r="C485" s="7" t="s">
        <v>85</v>
      </c>
      <c r="D485" s="76">
        <v>34637</v>
      </c>
      <c r="E485" s="10">
        <f t="shared" ca="1" si="7"/>
        <v>16</v>
      </c>
      <c r="F485" s="84">
        <v>51521</v>
      </c>
      <c r="G485" s="12">
        <v>2</v>
      </c>
      <c r="H485" s="117"/>
    </row>
    <row r="486" spans="1:11" x14ac:dyDescent="0.3">
      <c r="A486" s="7" t="s">
        <v>117</v>
      </c>
      <c r="B486" s="7" t="s">
        <v>99</v>
      </c>
      <c r="C486" s="7" t="s">
        <v>85</v>
      </c>
      <c r="D486" s="76">
        <v>34704</v>
      </c>
      <c r="E486" s="10">
        <f t="shared" ca="1" si="7"/>
        <v>15</v>
      </c>
      <c r="F486" s="84">
        <v>77351</v>
      </c>
      <c r="G486" s="12">
        <v>5</v>
      </c>
      <c r="H486" s="117"/>
    </row>
    <row r="487" spans="1:11" x14ac:dyDescent="0.3">
      <c r="A487" s="7" t="s">
        <v>374</v>
      </c>
      <c r="B487" s="7" t="s">
        <v>99</v>
      </c>
      <c r="C487" s="7" t="s">
        <v>85</v>
      </c>
      <c r="D487" s="76">
        <v>34946</v>
      </c>
      <c r="E487" s="10">
        <f t="shared" ca="1" si="7"/>
        <v>15</v>
      </c>
      <c r="F487" s="84">
        <v>66165</v>
      </c>
      <c r="G487" s="12">
        <v>1</v>
      </c>
      <c r="H487" s="117"/>
    </row>
    <row r="488" spans="1:11" x14ac:dyDescent="0.3">
      <c r="A488" s="7" t="s">
        <v>433</v>
      </c>
      <c r="B488" s="7" t="s">
        <v>99</v>
      </c>
      <c r="C488" s="7" t="s">
        <v>85</v>
      </c>
      <c r="D488" s="76">
        <v>35034</v>
      </c>
      <c r="E488" s="10">
        <f t="shared" ca="1" si="7"/>
        <v>14</v>
      </c>
      <c r="F488" s="84">
        <v>37574</v>
      </c>
      <c r="G488" s="12">
        <v>2</v>
      </c>
      <c r="H488" s="117"/>
    </row>
    <row r="489" spans="1:11" x14ac:dyDescent="0.3">
      <c r="A489" s="7" t="s">
        <v>325</v>
      </c>
      <c r="B489" s="7" t="s">
        <v>99</v>
      </c>
      <c r="C489" s="7" t="s">
        <v>85</v>
      </c>
      <c r="D489" s="76">
        <v>35111</v>
      </c>
      <c r="E489" s="10">
        <f t="shared" ca="1" si="7"/>
        <v>14</v>
      </c>
      <c r="F489" s="84">
        <v>28267</v>
      </c>
      <c r="G489" s="12">
        <v>4</v>
      </c>
      <c r="H489" s="117"/>
    </row>
    <row r="490" spans="1:11" x14ac:dyDescent="0.3">
      <c r="A490" s="7" t="s">
        <v>611</v>
      </c>
      <c r="B490" s="7" t="s">
        <v>99</v>
      </c>
      <c r="C490" s="7" t="s">
        <v>85</v>
      </c>
      <c r="D490" s="76">
        <v>35239</v>
      </c>
      <c r="E490" s="10">
        <f t="shared" ca="1" si="7"/>
        <v>14</v>
      </c>
      <c r="F490" s="84">
        <v>26628</v>
      </c>
      <c r="G490" s="12">
        <v>3</v>
      </c>
      <c r="H490" s="117"/>
      <c r="K490" s="13"/>
    </row>
    <row r="491" spans="1:11" x14ac:dyDescent="0.3">
      <c r="A491" s="7" t="s">
        <v>445</v>
      </c>
      <c r="B491" s="7" t="s">
        <v>99</v>
      </c>
      <c r="C491" s="7" t="s">
        <v>85</v>
      </c>
      <c r="D491" s="76">
        <v>35336</v>
      </c>
      <c r="E491" s="10">
        <f t="shared" ca="1" si="7"/>
        <v>14</v>
      </c>
      <c r="F491" s="84">
        <v>76835</v>
      </c>
      <c r="G491" s="12">
        <v>4</v>
      </c>
      <c r="H491" s="117"/>
    </row>
    <row r="492" spans="1:11" x14ac:dyDescent="0.3">
      <c r="A492" s="7" t="s">
        <v>644</v>
      </c>
      <c r="B492" s="7" t="s">
        <v>99</v>
      </c>
      <c r="C492" s="7" t="s">
        <v>85</v>
      </c>
      <c r="D492" s="76">
        <v>35376</v>
      </c>
      <c r="E492" s="10">
        <f t="shared" ca="1" si="7"/>
        <v>14</v>
      </c>
      <c r="F492" s="84">
        <v>65418</v>
      </c>
      <c r="G492" s="12">
        <v>4</v>
      </c>
      <c r="H492" s="117"/>
    </row>
    <row r="493" spans="1:11" x14ac:dyDescent="0.3">
      <c r="A493" s="7" t="s">
        <v>105</v>
      </c>
      <c r="B493" s="7" t="s">
        <v>99</v>
      </c>
      <c r="C493" s="7" t="s">
        <v>85</v>
      </c>
      <c r="D493" s="76">
        <v>35408</v>
      </c>
      <c r="E493" s="10">
        <f t="shared" ca="1" si="7"/>
        <v>13</v>
      </c>
      <c r="F493" s="84">
        <v>41878</v>
      </c>
      <c r="G493" s="12">
        <v>1</v>
      </c>
      <c r="H493" s="117"/>
    </row>
    <row r="494" spans="1:11" x14ac:dyDescent="0.3">
      <c r="A494" s="7" t="s">
        <v>533</v>
      </c>
      <c r="B494" s="7" t="s">
        <v>99</v>
      </c>
      <c r="C494" s="7" t="s">
        <v>85</v>
      </c>
      <c r="D494" s="76">
        <v>35506</v>
      </c>
      <c r="E494" s="10">
        <f t="shared" ca="1" si="7"/>
        <v>13</v>
      </c>
      <c r="F494" s="84">
        <v>56117</v>
      </c>
      <c r="G494" s="12">
        <v>4</v>
      </c>
      <c r="H494" s="117"/>
    </row>
    <row r="495" spans="1:11" x14ac:dyDescent="0.3">
      <c r="A495" s="7" t="s">
        <v>689</v>
      </c>
      <c r="B495" s="7" t="s">
        <v>99</v>
      </c>
      <c r="C495" s="7" t="s">
        <v>85</v>
      </c>
      <c r="D495" s="76">
        <v>35554</v>
      </c>
      <c r="E495" s="10">
        <f t="shared" ca="1" si="7"/>
        <v>13</v>
      </c>
      <c r="F495" s="84">
        <v>47135</v>
      </c>
      <c r="G495" s="12">
        <v>4</v>
      </c>
      <c r="H495" s="117"/>
    </row>
    <row r="496" spans="1:11" x14ac:dyDescent="0.3">
      <c r="A496" s="7" t="s">
        <v>172</v>
      </c>
      <c r="B496" s="7" t="s">
        <v>99</v>
      </c>
      <c r="C496" s="7" t="s">
        <v>85</v>
      </c>
      <c r="D496" s="76">
        <v>35613</v>
      </c>
      <c r="E496" s="10">
        <f t="shared" ca="1" si="7"/>
        <v>13</v>
      </c>
      <c r="F496" s="84">
        <v>49901</v>
      </c>
      <c r="G496" s="12">
        <v>5</v>
      </c>
      <c r="H496" s="117"/>
    </row>
    <row r="497" spans="1:8" x14ac:dyDescent="0.3">
      <c r="A497" s="7" t="s">
        <v>557</v>
      </c>
      <c r="B497" s="7" t="s">
        <v>99</v>
      </c>
      <c r="C497" s="7" t="s">
        <v>85</v>
      </c>
      <c r="D497" s="76">
        <v>35811</v>
      </c>
      <c r="E497" s="10">
        <f t="shared" ca="1" si="7"/>
        <v>12</v>
      </c>
      <c r="F497" s="84">
        <v>69159</v>
      </c>
      <c r="G497" s="12">
        <v>5</v>
      </c>
      <c r="H497" s="117"/>
    </row>
    <row r="498" spans="1:8" x14ac:dyDescent="0.3">
      <c r="A498" s="7" t="s">
        <v>721</v>
      </c>
      <c r="B498" s="7" t="s">
        <v>99</v>
      </c>
      <c r="C498" s="7" t="s">
        <v>85</v>
      </c>
      <c r="D498" s="76">
        <v>35954</v>
      </c>
      <c r="E498" s="10">
        <f t="shared" ca="1" si="7"/>
        <v>12</v>
      </c>
      <c r="F498" s="84">
        <v>64492</v>
      </c>
      <c r="G498" s="12">
        <v>4</v>
      </c>
      <c r="H498" s="117"/>
    </row>
    <row r="499" spans="1:8" x14ac:dyDescent="0.3">
      <c r="A499" s="7" t="s">
        <v>152</v>
      </c>
      <c r="B499" s="7" t="s">
        <v>99</v>
      </c>
      <c r="C499" s="7" t="s">
        <v>85</v>
      </c>
      <c r="D499" s="76">
        <v>36091</v>
      </c>
      <c r="E499" s="10">
        <f t="shared" ca="1" si="7"/>
        <v>12</v>
      </c>
      <c r="F499" s="84">
        <v>51236</v>
      </c>
      <c r="G499" s="12">
        <v>1</v>
      </c>
      <c r="H499" s="117"/>
    </row>
    <row r="500" spans="1:8" x14ac:dyDescent="0.3">
      <c r="A500" s="7" t="s">
        <v>332</v>
      </c>
      <c r="B500" s="7" t="s">
        <v>99</v>
      </c>
      <c r="C500" s="7" t="s">
        <v>85</v>
      </c>
      <c r="D500" s="76">
        <v>36556</v>
      </c>
      <c r="E500" s="10">
        <f t="shared" ca="1" si="7"/>
        <v>10</v>
      </c>
      <c r="F500" s="84">
        <v>33896</v>
      </c>
      <c r="G500" s="12">
        <v>1</v>
      </c>
      <c r="H500" s="117"/>
    </row>
    <row r="501" spans="1:8" x14ac:dyDescent="0.3">
      <c r="A501" s="7" t="s">
        <v>802</v>
      </c>
      <c r="B501" s="7" t="s">
        <v>99</v>
      </c>
      <c r="C501" s="7" t="s">
        <v>85</v>
      </c>
      <c r="D501" s="76">
        <v>36986</v>
      </c>
      <c r="E501" s="10">
        <f t="shared" ca="1" si="7"/>
        <v>9</v>
      </c>
      <c r="F501" s="84">
        <v>47065</v>
      </c>
      <c r="G501" s="12">
        <v>2</v>
      </c>
      <c r="H501" s="117"/>
    </row>
    <row r="502" spans="1:8" x14ac:dyDescent="0.3">
      <c r="A502" s="7" t="s">
        <v>495</v>
      </c>
      <c r="B502" s="7" t="s">
        <v>99</v>
      </c>
      <c r="C502" s="7" t="s">
        <v>85</v>
      </c>
      <c r="D502" s="76">
        <v>37119</v>
      </c>
      <c r="E502" s="10">
        <f t="shared" ca="1" si="7"/>
        <v>9</v>
      </c>
      <c r="F502" s="84">
        <v>28261</v>
      </c>
      <c r="G502" s="12">
        <v>3</v>
      </c>
      <c r="H502" s="117"/>
    </row>
    <row r="503" spans="1:8" x14ac:dyDescent="0.3">
      <c r="A503" s="7" t="s">
        <v>304</v>
      </c>
      <c r="B503" s="7" t="s">
        <v>99</v>
      </c>
      <c r="C503" s="7" t="s">
        <v>85</v>
      </c>
      <c r="D503" s="76">
        <v>37266</v>
      </c>
      <c r="E503" s="10">
        <f t="shared" ca="1" si="7"/>
        <v>8</v>
      </c>
      <c r="F503" s="84">
        <v>78293</v>
      </c>
      <c r="G503" s="12">
        <v>2</v>
      </c>
      <c r="H503" s="117"/>
    </row>
    <row r="504" spans="1:8" x14ac:dyDescent="0.3">
      <c r="A504" s="7" t="s">
        <v>744</v>
      </c>
      <c r="B504" s="7" t="s">
        <v>99</v>
      </c>
      <c r="C504" s="7" t="s">
        <v>85</v>
      </c>
      <c r="D504" s="76">
        <v>37841</v>
      </c>
      <c r="E504" s="10">
        <f t="shared" ca="1" si="7"/>
        <v>7</v>
      </c>
      <c r="F504" s="84">
        <v>66097</v>
      </c>
      <c r="G504" s="12">
        <v>2</v>
      </c>
      <c r="H504" s="117"/>
    </row>
    <row r="505" spans="1:8" x14ac:dyDescent="0.3">
      <c r="A505" s="7" t="s">
        <v>297</v>
      </c>
      <c r="B505" s="7" t="s">
        <v>99</v>
      </c>
      <c r="C505" s="7" t="s">
        <v>85</v>
      </c>
      <c r="D505" s="76">
        <v>38208</v>
      </c>
      <c r="E505" s="10">
        <f t="shared" ca="1" si="7"/>
        <v>6</v>
      </c>
      <c r="F505" s="84">
        <v>65992</v>
      </c>
      <c r="G505" s="12">
        <v>3</v>
      </c>
      <c r="H505" s="117"/>
    </row>
    <row r="506" spans="1:8" x14ac:dyDescent="0.3">
      <c r="A506" s="7" t="s">
        <v>383</v>
      </c>
      <c r="B506" s="7" t="s">
        <v>99</v>
      </c>
      <c r="C506" s="7" t="s">
        <v>85</v>
      </c>
      <c r="D506" s="76">
        <v>38465</v>
      </c>
      <c r="E506" s="10">
        <f t="shared" ca="1" si="7"/>
        <v>5</v>
      </c>
      <c r="F506" s="84">
        <v>67882</v>
      </c>
      <c r="G506" s="12">
        <v>5</v>
      </c>
      <c r="H506" s="117"/>
    </row>
    <row r="507" spans="1:8" x14ac:dyDescent="0.3">
      <c r="A507" s="7" t="s">
        <v>604</v>
      </c>
      <c r="B507" s="7" t="s">
        <v>99</v>
      </c>
      <c r="C507" s="7" t="s">
        <v>85</v>
      </c>
      <c r="D507" s="76">
        <v>38635</v>
      </c>
      <c r="E507" s="10">
        <f t="shared" ca="1" si="7"/>
        <v>5</v>
      </c>
      <c r="F507" s="84">
        <v>77385</v>
      </c>
      <c r="G507" s="12">
        <v>2</v>
      </c>
      <c r="H507" s="117"/>
    </row>
    <row r="508" spans="1:8" x14ac:dyDescent="0.3">
      <c r="A508" s="7" t="s">
        <v>795</v>
      </c>
      <c r="B508" s="7" t="s">
        <v>99</v>
      </c>
      <c r="C508" s="7" t="s">
        <v>85</v>
      </c>
      <c r="D508" s="76">
        <v>38780</v>
      </c>
      <c r="E508" s="10">
        <f t="shared" ca="1" si="7"/>
        <v>4</v>
      </c>
      <c r="F508" s="84">
        <v>43664</v>
      </c>
      <c r="G508" s="12">
        <v>5</v>
      </c>
      <c r="H508" s="117"/>
    </row>
    <row r="509" spans="1:8" x14ac:dyDescent="0.3">
      <c r="A509" s="7" t="s">
        <v>121</v>
      </c>
      <c r="B509" s="7" t="s">
        <v>99</v>
      </c>
      <c r="C509" s="7" t="s">
        <v>85</v>
      </c>
      <c r="D509" s="76">
        <v>38864</v>
      </c>
      <c r="E509" s="10">
        <f t="shared" ca="1" si="7"/>
        <v>4</v>
      </c>
      <c r="F509" s="84">
        <v>45695</v>
      </c>
      <c r="G509" s="12">
        <v>1</v>
      </c>
      <c r="H509" s="117"/>
    </row>
    <row r="510" spans="1:8" x14ac:dyDescent="0.3">
      <c r="A510" s="7" t="s">
        <v>275</v>
      </c>
      <c r="B510" s="7" t="s">
        <v>99</v>
      </c>
      <c r="C510" s="7" t="s">
        <v>85</v>
      </c>
      <c r="D510" s="76">
        <v>39282</v>
      </c>
      <c r="E510" s="10">
        <f t="shared" ca="1" si="7"/>
        <v>3</v>
      </c>
      <c r="F510" s="84">
        <v>67521</v>
      </c>
      <c r="G510" s="12">
        <v>5</v>
      </c>
      <c r="H510" s="117"/>
    </row>
    <row r="511" spans="1:8" x14ac:dyDescent="0.3">
      <c r="A511" s="7" t="s">
        <v>496</v>
      </c>
      <c r="B511" s="7" t="s">
        <v>99</v>
      </c>
      <c r="C511" s="7" t="s">
        <v>85</v>
      </c>
      <c r="D511" s="76">
        <v>39317</v>
      </c>
      <c r="E511" s="10">
        <f t="shared" ca="1" si="7"/>
        <v>3</v>
      </c>
      <c r="F511" s="84">
        <v>27612</v>
      </c>
      <c r="G511" s="12">
        <v>3</v>
      </c>
      <c r="H511" s="117"/>
    </row>
    <row r="512" spans="1:8" x14ac:dyDescent="0.3">
      <c r="A512" s="7" t="s">
        <v>281</v>
      </c>
      <c r="B512" s="7" t="s">
        <v>99</v>
      </c>
      <c r="C512" s="7" t="s">
        <v>85</v>
      </c>
      <c r="D512" s="76">
        <v>39555</v>
      </c>
      <c r="E512" s="10">
        <f t="shared" ca="1" si="7"/>
        <v>2</v>
      </c>
      <c r="F512" s="84">
        <v>58479</v>
      </c>
      <c r="G512" s="12">
        <v>4</v>
      </c>
      <c r="H512" s="117"/>
    </row>
    <row r="513" spans="1:8" x14ac:dyDescent="0.3">
      <c r="A513" s="7" t="s">
        <v>386</v>
      </c>
      <c r="B513" s="7" t="s">
        <v>99</v>
      </c>
      <c r="C513" s="7" t="s">
        <v>85</v>
      </c>
      <c r="D513" s="76">
        <v>39856</v>
      </c>
      <c r="E513" s="10">
        <f t="shared" ca="1" si="7"/>
        <v>1</v>
      </c>
      <c r="F513" s="84">
        <v>62778</v>
      </c>
      <c r="G513" s="12">
        <v>4</v>
      </c>
      <c r="H513" s="117"/>
    </row>
    <row r="514" spans="1:8" x14ac:dyDescent="0.3">
      <c r="A514" s="7" t="s">
        <v>330</v>
      </c>
      <c r="B514" s="7" t="s">
        <v>99</v>
      </c>
      <c r="C514" s="7" t="s">
        <v>85</v>
      </c>
      <c r="D514" s="76">
        <v>39895</v>
      </c>
      <c r="E514" s="10">
        <f t="shared" ref="E514:E577" ca="1" si="8">DATEDIF(D514,TODAY(),"Y")</f>
        <v>1</v>
      </c>
      <c r="F514" s="84">
        <v>67946</v>
      </c>
      <c r="G514" s="12">
        <v>1</v>
      </c>
      <c r="H514" s="117"/>
    </row>
    <row r="515" spans="1:8" x14ac:dyDescent="0.3">
      <c r="A515" s="7" t="s">
        <v>460</v>
      </c>
      <c r="B515" s="7" t="s">
        <v>99</v>
      </c>
      <c r="C515" s="7" t="s">
        <v>85</v>
      </c>
      <c r="D515" s="76">
        <v>40042</v>
      </c>
      <c r="E515" s="10">
        <f t="shared" ca="1" si="8"/>
        <v>1</v>
      </c>
      <c r="F515" s="84">
        <v>90928</v>
      </c>
      <c r="G515" s="12">
        <v>1</v>
      </c>
      <c r="H515" s="117"/>
    </row>
    <row r="516" spans="1:8" x14ac:dyDescent="0.3">
      <c r="A516" s="7" t="s">
        <v>254</v>
      </c>
      <c r="B516" s="7" t="s">
        <v>99</v>
      </c>
      <c r="C516" s="7" t="s">
        <v>86</v>
      </c>
      <c r="D516" s="76">
        <v>33089</v>
      </c>
      <c r="E516" s="10">
        <f t="shared" ca="1" si="8"/>
        <v>20</v>
      </c>
      <c r="F516" s="84">
        <v>48026</v>
      </c>
      <c r="G516" s="12">
        <v>3</v>
      </c>
      <c r="H516" s="117"/>
    </row>
    <row r="517" spans="1:8" x14ac:dyDescent="0.3">
      <c r="A517" s="7" t="s">
        <v>110</v>
      </c>
      <c r="B517" s="7" t="s">
        <v>99</v>
      </c>
      <c r="C517" s="7" t="s">
        <v>86</v>
      </c>
      <c r="D517" s="76">
        <v>34211</v>
      </c>
      <c r="E517" s="10">
        <f t="shared" ca="1" si="8"/>
        <v>17</v>
      </c>
      <c r="F517" s="84">
        <v>14587</v>
      </c>
      <c r="G517" s="12">
        <v>4</v>
      </c>
      <c r="H517" s="117"/>
    </row>
    <row r="518" spans="1:8" x14ac:dyDescent="0.3">
      <c r="A518" s="7" t="s">
        <v>546</v>
      </c>
      <c r="B518" s="7" t="s">
        <v>99</v>
      </c>
      <c r="C518" s="7" t="s">
        <v>86</v>
      </c>
      <c r="D518" s="76">
        <v>35244</v>
      </c>
      <c r="E518" s="10">
        <f t="shared" ca="1" si="8"/>
        <v>14</v>
      </c>
      <c r="F518" s="84">
        <v>34764</v>
      </c>
      <c r="G518" s="12">
        <v>2</v>
      </c>
      <c r="H518" s="117"/>
    </row>
    <row r="519" spans="1:8" x14ac:dyDescent="0.3">
      <c r="A519" s="7" t="s">
        <v>540</v>
      </c>
      <c r="B519" s="7" t="s">
        <v>99</v>
      </c>
      <c r="C519" s="7" t="s">
        <v>86</v>
      </c>
      <c r="D519" s="76">
        <v>35502</v>
      </c>
      <c r="E519" s="10">
        <f t="shared" ca="1" si="8"/>
        <v>13</v>
      </c>
      <c r="F519" s="84">
        <v>49444</v>
      </c>
      <c r="G519" s="12">
        <v>5</v>
      </c>
      <c r="H519" s="117"/>
    </row>
    <row r="520" spans="1:8" x14ac:dyDescent="0.3">
      <c r="A520" s="7" t="s">
        <v>655</v>
      </c>
      <c r="B520" s="7" t="s">
        <v>99</v>
      </c>
      <c r="C520" s="7" t="s">
        <v>86</v>
      </c>
      <c r="D520" s="76">
        <v>35635</v>
      </c>
      <c r="E520" s="10">
        <f t="shared" ca="1" si="8"/>
        <v>13</v>
      </c>
      <c r="F520" s="84">
        <v>24594</v>
      </c>
      <c r="G520" s="12">
        <v>4</v>
      </c>
      <c r="H520" s="117"/>
    </row>
    <row r="521" spans="1:8" x14ac:dyDescent="0.3">
      <c r="A521" s="7" t="s">
        <v>638</v>
      </c>
      <c r="B521" s="7" t="s">
        <v>99</v>
      </c>
      <c r="C521" s="7" t="s">
        <v>86</v>
      </c>
      <c r="D521" s="76">
        <v>36667</v>
      </c>
      <c r="E521" s="10">
        <f t="shared" ca="1" si="8"/>
        <v>10</v>
      </c>
      <c r="F521" s="84">
        <v>17285</v>
      </c>
      <c r="G521" s="12">
        <v>4</v>
      </c>
      <c r="H521" s="117"/>
    </row>
    <row r="522" spans="1:8" x14ac:dyDescent="0.3">
      <c r="A522" s="7" t="s">
        <v>587</v>
      </c>
      <c r="B522" s="7" t="s">
        <v>99</v>
      </c>
      <c r="C522" s="7" t="s">
        <v>86</v>
      </c>
      <c r="D522" s="78">
        <v>37591</v>
      </c>
      <c r="E522" s="10">
        <f t="shared" ca="1" si="8"/>
        <v>7</v>
      </c>
      <c r="F522" s="84">
        <v>37237</v>
      </c>
      <c r="G522" s="12">
        <v>2</v>
      </c>
      <c r="H522" s="117"/>
    </row>
    <row r="523" spans="1:8" x14ac:dyDescent="0.3">
      <c r="A523" s="7" t="s">
        <v>222</v>
      </c>
      <c r="B523" s="7" t="s">
        <v>99</v>
      </c>
      <c r="C523" s="7" t="s">
        <v>86</v>
      </c>
      <c r="D523" s="76">
        <v>38141</v>
      </c>
      <c r="E523" s="10">
        <f t="shared" ca="1" si="8"/>
        <v>6</v>
      </c>
      <c r="F523" s="84">
        <v>14868</v>
      </c>
      <c r="G523" s="12">
        <v>3</v>
      </c>
      <c r="H523" s="117"/>
    </row>
    <row r="524" spans="1:8" x14ac:dyDescent="0.3">
      <c r="A524" s="7" t="s">
        <v>190</v>
      </c>
      <c r="B524" s="7" t="s">
        <v>99</v>
      </c>
      <c r="C524" s="7" t="s">
        <v>86</v>
      </c>
      <c r="D524" s="76">
        <v>39146</v>
      </c>
      <c r="E524" s="10">
        <f t="shared" ca="1" si="8"/>
        <v>3</v>
      </c>
      <c r="F524" s="84">
        <v>49769</v>
      </c>
      <c r="G524" s="12">
        <v>1</v>
      </c>
      <c r="H524" s="117"/>
    </row>
    <row r="525" spans="1:8" x14ac:dyDescent="0.3">
      <c r="A525" s="7" t="s">
        <v>615</v>
      </c>
      <c r="B525" s="7" t="s">
        <v>99</v>
      </c>
      <c r="C525" s="7" t="s">
        <v>86</v>
      </c>
      <c r="D525" s="76">
        <v>39584</v>
      </c>
      <c r="E525" s="10">
        <f t="shared" ca="1" si="8"/>
        <v>2</v>
      </c>
      <c r="F525" s="84">
        <v>27351</v>
      </c>
      <c r="G525" s="12">
        <v>5</v>
      </c>
      <c r="H525" s="117"/>
    </row>
    <row r="526" spans="1:8" x14ac:dyDescent="0.3">
      <c r="A526" s="7" t="s">
        <v>515</v>
      </c>
      <c r="B526" s="7" t="s">
        <v>99</v>
      </c>
      <c r="C526" s="7" t="s">
        <v>86</v>
      </c>
      <c r="D526" s="77">
        <v>39672</v>
      </c>
      <c r="E526" s="10">
        <f t="shared" ca="1" si="8"/>
        <v>2</v>
      </c>
      <c r="F526" s="84">
        <v>52245</v>
      </c>
      <c r="G526" s="12">
        <v>3</v>
      </c>
      <c r="H526" s="117"/>
    </row>
    <row r="527" spans="1:8" x14ac:dyDescent="0.3">
      <c r="A527" s="7" t="s">
        <v>656</v>
      </c>
      <c r="B527" s="7" t="s">
        <v>99</v>
      </c>
      <c r="C527" s="7" t="s">
        <v>86</v>
      </c>
      <c r="D527" s="76">
        <v>39711</v>
      </c>
      <c r="E527" s="10">
        <f t="shared" ca="1" si="8"/>
        <v>2</v>
      </c>
      <c r="F527" s="84">
        <v>15230</v>
      </c>
      <c r="G527" s="12">
        <v>1</v>
      </c>
      <c r="H527" s="117"/>
    </row>
    <row r="528" spans="1:8" x14ac:dyDescent="0.3">
      <c r="A528" s="7" t="s">
        <v>216</v>
      </c>
      <c r="B528" s="7" t="s">
        <v>99</v>
      </c>
      <c r="C528" s="7" t="s">
        <v>86</v>
      </c>
      <c r="D528" s="77">
        <v>39839</v>
      </c>
      <c r="E528" s="10">
        <f t="shared" ca="1" si="8"/>
        <v>1</v>
      </c>
      <c r="F528" s="84">
        <v>53422</v>
      </c>
      <c r="G528" s="12">
        <v>5</v>
      </c>
      <c r="H528" s="117"/>
    </row>
    <row r="529" spans="1:8" x14ac:dyDescent="0.3">
      <c r="A529" s="7" t="s">
        <v>355</v>
      </c>
      <c r="B529" s="7" t="s">
        <v>99</v>
      </c>
      <c r="C529" s="7" t="s">
        <v>87</v>
      </c>
      <c r="D529" s="76">
        <v>35364</v>
      </c>
      <c r="E529" s="10">
        <f t="shared" ca="1" si="8"/>
        <v>14</v>
      </c>
      <c r="F529" s="84">
        <v>18251</v>
      </c>
      <c r="G529" s="12">
        <v>5</v>
      </c>
      <c r="H529" s="117"/>
    </row>
    <row r="530" spans="1:8" x14ac:dyDescent="0.3">
      <c r="A530" s="7" t="s">
        <v>232</v>
      </c>
      <c r="B530" s="7" t="s">
        <v>99</v>
      </c>
      <c r="C530" s="7" t="s">
        <v>87</v>
      </c>
      <c r="D530" s="76">
        <v>35446</v>
      </c>
      <c r="E530" s="10">
        <f t="shared" ca="1" si="8"/>
        <v>13</v>
      </c>
      <c r="F530" s="84">
        <v>20785</v>
      </c>
      <c r="G530" s="12">
        <v>3</v>
      </c>
      <c r="H530" s="117"/>
    </row>
    <row r="531" spans="1:8" x14ac:dyDescent="0.3">
      <c r="A531" s="7" t="s">
        <v>798</v>
      </c>
      <c r="B531" s="7" t="s">
        <v>99</v>
      </c>
      <c r="C531" s="7" t="s">
        <v>87</v>
      </c>
      <c r="D531" s="76">
        <v>35758</v>
      </c>
      <c r="E531" s="10">
        <f t="shared" ca="1" si="8"/>
        <v>13</v>
      </c>
      <c r="F531" s="84">
        <v>40402</v>
      </c>
      <c r="G531" s="12">
        <v>4</v>
      </c>
      <c r="H531" s="117"/>
    </row>
    <row r="532" spans="1:8" x14ac:dyDescent="0.3">
      <c r="A532" s="7" t="s">
        <v>594</v>
      </c>
      <c r="B532" s="7" t="s">
        <v>99</v>
      </c>
      <c r="C532" s="7" t="s">
        <v>87</v>
      </c>
      <c r="D532" s="76">
        <v>35798</v>
      </c>
      <c r="E532" s="10">
        <f t="shared" ca="1" si="8"/>
        <v>12</v>
      </c>
      <c r="F532" s="84">
        <v>40377</v>
      </c>
      <c r="G532" s="12">
        <v>5</v>
      </c>
      <c r="H532" s="117"/>
    </row>
    <row r="533" spans="1:8" x14ac:dyDescent="0.3">
      <c r="A533" s="7" t="s">
        <v>794</v>
      </c>
      <c r="B533" s="7" t="s">
        <v>99</v>
      </c>
      <c r="C533" s="7" t="s">
        <v>84</v>
      </c>
      <c r="D533" s="76">
        <v>32585</v>
      </c>
      <c r="E533" s="10">
        <f t="shared" ca="1" si="8"/>
        <v>21</v>
      </c>
      <c r="F533" s="84">
        <v>24277</v>
      </c>
      <c r="G533" s="12">
        <v>4</v>
      </c>
      <c r="H533" s="117"/>
    </row>
    <row r="534" spans="1:8" x14ac:dyDescent="0.3">
      <c r="A534" s="7" t="s">
        <v>586</v>
      </c>
      <c r="B534" s="7" t="s">
        <v>99</v>
      </c>
      <c r="C534" s="7" t="s">
        <v>84</v>
      </c>
      <c r="D534" s="76">
        <v>32652</v>
      </c>
      <c r="E534" s="10">
        <f t="shared" ca="1" si="8"/>
        <v>21</v>
      </c>
      <c r="F534" s="84">
        <v>63131</v>
      </c>
      <c r="G534" s="12">
        <v>4</v>
      </c>
      <c r="H534" s="117"/>
    </row>
    <row r="535" spans="1:8" x14ac:dyDescent="0.3">
      <c r="A535" s="7" t="s">
        <v>510</v>
      </c>
      <c r="B535" s="7" t="s">
        <v>99</v>
      </c>
      <c r="C535" s="7" t="s">
        <v>84</v>
      </c>
      <c r="D535" s="76">
        <v>32820</v>
      </c>
      <c r="E535" s="10">
        <f t="shared" ca="1" si="8"/>
        <v>21</v>
      </c>
      <c r="F535" s="84">
        <v>80471</v>
      </c>
      <c r="G535" s="12">
        <v>1</v>
      </c>
      <c r="H535" s="117"/>
    </row>
    <row r="536" spans="1:8" x14ac:dyDescent="0.3">
      <c r="A536" s="7" t="s">
        <v>497</v>
      </c>
      <c r="B536" s="7" t="s">
        <v>99</v>
      </c>
      <c r="C536" s="7" t="s">
        <v>84</v>
      </c>
      <c r="D536" s="76">
        <v>32933</v>
      </c>
      <c r="E536" s="10">
        <f t="shared" ca="1" si="8"/>
        <v>20</v>
      </c>
      <c r="F536" s="84">
        <v>53843</v>
      </c>
      <c r="G536" s="12">
        <v>1</v>
      </c>
      <c r="H536" s="117"/>
    </row>
    <row r="537" spans="1:8" x14ac:dyDescent="0.3">
      <c r="A537" s="7" t="s">
        <v>821</v>
      </c>
      <c r="B537" s="7" t="s">
        <v>99</v>
      </c>
      <c r="C537" s="7" t="s">
        <v>84</v>
      </c>
      <c r="D537" s="76">
        <v>32996</v>
      </c>
      <c r="E537" s="10">
        <f t="shared" ca="1" si="8"/>
        <v>20</v>
      </c>
      <c r="F537" s="84">
        <v>55766</v>
      </c>
      <c r="G537" s="12">
        <v>4</v>
      </c>
      <c r="H537" s="117"/>
    </row>
    <row r="538" spans="1:8" x14ac:dyDescent="0.3">
      <c r="A538" s="7" t="s">
        <v>154</v>
      </c>
      <c r="B538" s="7" t="s">
        <v>99</v>
      </c>
      <c r="C538" s="7" t="s">
        <v>84</v>
      </c>
      <c r="D538" s="76">
        <v>33056</v>
      </c>
      <c r="E538" s="10">
        <f t="shared" ca="1" si="8"/>
        <v>20</v>
      </c>
      <c r="F538" s="84">
        <v>52258</v>
      </c>
      <c r="G538" s="12">
        <v>3</v>
      </c>
      <c r="H538" s="117"/>
    </row>
    <row r="539" spans="1:8" x14ac:dyDescent="0.3">
      <c r="A539" s="7" t="s">
        <v>814</v>
      </c>
      <c r="B539" s="7" t="s">
        <v>99</v>
      </c>
      <c r="C539" s="7" t="s">
        <v>84</v>
      </c>
      <c r="D539" s="76">
        <v>33076</v>
      </c>
      <c r="E539" s="10">
        <f t="shared" ca="1" si="8"/>
        <v>20</v>
      </c>
      <c r="F539" s="84">
        <v>64114</v>
      </c>
      <c r="G539" s="12">
        <v>2</v>
      </c>
      <c r="H539" s="117"/>
    </row>
    <row r="540" spans="1:8" x14ac:dyDescent="0.3">
      <c r="A540" s="7" t="s">
        <v>562</v>
      </c>
      <c r="B540" s="7" t="s">
        <v>99</v>
      </c>
      <c r="C540" s="7" t="s">
        <v>84</v>
      </c>
      <c r="D540" s="76">
        <v>33367</v>
      </c>
      <c r="E540" s="10">
        <f t="shared" ca="1" si="8"/>
        <v>19</v>
      </c>
      <c r="F540" s="84">
        <v>48972</v>
      </c>
      <c r="G540" s="12">
        <v>2</v>
      </c>
      <c r="H540" s="117"/>
    </row>
    <row r="541" spans="1:8" x14ac:dyDescent="0.3">
      <c r="A541" s="7" t="s">
        <v>192</v>
      </c>
      <c r="B541" s="7" t="s">
        <v>99</v>
      </c>
      <c r="C541" s="7" t="s">
        <v>84</v>
      </c>
      <c r="D541" s="76">
        <v>33896</v>
      </c>
      <c r="E541" s="10">
        <f t="shared" ca="1" si="8"/>
        <v>18</v>
      </c>
      <c r="F541" s="84">
        <v>57840</v>
      </c>
      <c r="G541" s="12">
        <v>1</v>
      </c>
      <c r="H541" s="117"/>
    </row>
    <row r="542" spans="1:8" x14ac:dyDescent="0.3">
      <c r="A542" s="7" t="s">
        <v>408</v>
      </c>
      <c r="B542" s="7" t="s">
        <v>99</v>
      </c>
      <c r="C542" s="7" t="s">
        <v>84</v>
      </c>
      <c r="D542" s="76">
        <v>34076</v>
      </c>
      <c r="E542" s="10">
        <f t="shared" ca="1" si="8"/>
        <v>17</v>
      </c>
      <c r="F542" s="84">
        <v>90156</v>
      </c>
      <c r="G542" s="12">
        <v>2</v>
      </c>
      <c r="H542" s="117"/>
    </row>
    <row r="543" spans="1:8" x14ac:dyDescent="0.3">
      <c r="A543" s="7" t="s">
        <v>498</v>
      </c>
      <c r="B543" s="7" t="s">
        <v>99</v>
      </c>
      <c r="C543" s="7" t="s">
        <v>84</v>
      </c>
      <c r="D543" s="76">
        <v>34144</v>
      </c>
      <c r="E543" s="10">
        <f t="shared" ca="1" si="8"/>
        <v>17</v>
      </c>
      <c r="F543" s="84">
        <v>34934</v>
      </c>
      <c r="G543" s="12">
        <v>2</v>
      </c>
      <c r="H543" s="117"/>
    </row>
    <row r="544" spans="1:8" x14ac:dyDescent="0.3">
      <c r="A544" s="7" t="s">
        <v>685</v>
      </c>
      <c r="B544" s="7" t="s">
        <v>99</v>
      </c>
      <c r="C544" s="7" t="s">
        <v>84</v>
      </c>
      <c r="D544" s="76">
        <v>34333</v>
      </c>
      <c r="E544" s="10">
        <f t="shared" ca="1" si="8"/>
        <v>16</v>
      </c>
      <c r="F544" s="84">
        <v>79049</v>
      </c>
      <c r="G544" s="12">
        <v>5</v>
      </c>
      <c r="H544" s="117"/>
    </row>
    <row r="545" spans="1:11" x14ac:dyDescent="0.3">
      <c r="A545" s="7" t="s">
        <v>276</v>
      </c>
      <c r="B545" s="7" t="s">
        <v>99</v>
      </c>
      <c r="C545" s="7" t="s">
        <v>84</v>
      </c>
      <c r="D545" s="76">
        <v>34564</v>
      </c>
      <c r="E545" s="10">
        <f t="shared" ca="1" si="8"/>
        <v>16</v>
      </c>
      <c r="F545" s="84">
        <v>75107</v>
      </c>
      <c r="G545" s="12">
        <v>1</v>
      </c>
      <c r="H545" s="117"/>
    </row>
    <row r="546" spans="1:11" x14ac:dyDescent="0.3">
      <c r="A546" s="7" t="s">
        <v>197</v>
      </c>
      <c r="B546" s="7" t="s">
        <v>99</v>
      </c>
      <c r="C546" s="7" t="s">
        <v>84</v>
      </c>
      <c r="D546" s="76">
        <v>34719</v>
      </c>
      <c r="E546" s="10">
        <f t="shared" ca="1" si="8"/>
        <v>15</v>
      </c>
      <c r="F546" s="84">
        <v>61901</v>
      </c>
      <c r="G546" s="12">
        <v>2</v>
      </c>
      <c r="H546" s="117"/>
    </row>
    <row r="547" spans="1:11" x14ac:dyDescent="0.3">
      <c r="A547" s="7" t="s">
        <v>725</v>
      </c>
      <c r="B547" s="7" t="s">
        <v>99</v>
      </c>
      <c r="C547" s="7" t="s">
        <v>84</v>
      </c>
      <c r="D547" s="76">
        <v>34959</v>
      </c>
      <c r="E547" s="10">
        <f t="shared" ca="1" si="8"/>
        <v>15</v>
      </c>
      <c r="F547" s="84">
        <v>53847</v>
      </c>
      <c r="G547" s="12">
        <v>4</v>
      </c>
      <c r="H547" s="117"/>
      <c r="K547" s="13"/>
    </row>
    <row r="548" spans="1:11" x14ac:dyDescent="0.3">
      <c r="A548" s="7" t="s">
        <v>214</v>
      </c>
      <c r="B548" s="7" t="s">
        <v>99</v>
      </c>
      <c r="C548" s="7" t="s">
        <v>84</v>
      </c>
      <c r="D548" s="76">
        <v>35117</v>
      </c>
      <c r="E548" s="10">
        <f t="shared" ca="1" si="8"/>
        <v>14</v>
      </c>
      <c r="F548" s="84">
        <v>40912</v>
      </c>
      <c r="G548" s="12">
        <v>2</v>
      </c>
      <c r="H548" s="117"/>
    </row>
    <row r="549" spans="1:11" x14ac:dyDescent="0.3">
      <c r="A549" s="7" t="s">
        <v>289</v>
      </c>
      <c r="B549" s="7" t="s">
        <v>99</v>
      </c>
      <c r="C549" s="7" t="s">
        <v>84</v>
      </c>
      <c r="D549" s="76">
        <v>35504</v>
      </c>
      <c r="E549" s="10">
        <f t="shared" ca="1" si="8"/>
        <v>13</v>
      </c>
      <c r="F549" s="84">
        <v>51253</v>
      </c>
      <c r="G549" s="12">
        <v>1</v>
      </c>
      <c r="H549" s="117"/>
    </row>
    <row r="550" spans="1:11" x14ac:dyDescent="0.3">
      <c r="A550" s="7" t="s">
        <v>233</v>
      </c>
      <c r="B550" s="7" t="s">
        <v>99</v>
      </c>
      <c r="C550" s="7" t="s">
        <v>84</v>
      </c>
      <c r="D550" s="76">
        <v>35715</v>
      </c>
      <c r="E550" s="10">
        <f t="shared" ca="1" si="8"/>
        <v>13</v>
      </c>
      <c r="F550" s="84">
        <v>61492</v>
      </c>
      <c r="G550" s="12">
        <v>5</v>
      </c>
      <c r="H550" s="117"/>
      <c r="K550" s="13"/>
    </row>
    <row r="551" spans="1:11" x14ac:dyDescent="0.3">
      <c r="A551" s="7" t="s">
        <v>315</v>
      </c>
      <c r="B551" s="7" t="s">
        <v>99</v>
      </c>
      <c r="C551" s="7" t="s">
        <v>84</v>
      </c>
      <c r="D551" s="76">
        <v>35793</v>
      </c>
      <c r="E551" s="10">
        <f t="shared" ca="1" si="8"/>
        <v>12</v>
      </c>
      <c r="F551" s="84">
        <v>72582</v>
      </c>
      <c r="G551" s="12">
        <v>5</v>
      </c>
      <c r="H551" s="117"/>
    </row>
    <row r="552" spans="1:11" x14ac:dyDescent="0.3">
      <c r="A552" s="7" t="s">
        <v>434</v>
      </c>
      <c r="B552" s="7" t="s">
        <v>99</v>
      </c>
      <c r="C552" s="7" t="s">
        <v>84</v>
      </c>
      <c r="D552" s="76">
        <v>36205</v>
      </c>
      <c r="E552" s="10">
        <f t="shared" ca="1" si="8"/>
        <v>11</v>
      </c>
      <c r="F552" s="84">
        <v>93289</v>
      </c>
      <c r="G552" s="12">
        <v>4</v>
      </c>
      <c r="H552" s="117"/>
      <c r="K552" s="13"/>
    </row>
    <row r="553" spans="1:11" x14ac:dyDescent="0.3">
      <c r="A553" s="7" t="s">
        <v>849</v>
      </c>
      <c r="B553" s="7" t="s">
        <v>99</v>
      </c>
      <c r="C553" s="7" t="s">
        <v>84</v>
      </c>
      <c r="D553" s="76">
        <v>36822</v>
      </c>
      <c r="E553" s="10">
        <f t="shared" ca="1" si="8"/>
        <v>10</v>
      </c>
      <c r="F553" s="84">
        <v>62115</v>
      </c>
      <c r="G553" s="12">
        <v>3</v>
      </c>
      <c r="H553" s="117"/>
    </row>
    <row r="554" spans="1:11" x14ac:dyDescent="0.3">
      <c r="A554" s="7" t="s">
        <v>757</v>
      </c>
      <c r="B554" s="7" t="s">
        <v>99</v>
      </c>
      <c r="C554" s="7" t="s">
        <v>84</v>
      </c>
      <c r="D554" s="76">
        <v>36944</v>
      </c>
      <c r="E554" s="10">
        <f t="shared" ca="1" si="8"/>
        <v>9</v>
      </c>
      <c r="F554" s="84">
        <v>64561</v>
      </c>
      <c r="G554" s="12">
        <v>3</v>
      </c>
      <c r="H554" s="117"/>
    </row>
    <row r="555" spans="1:11" x14ac:dyDescent="0.3">
      <c r="A555" s="7" t="s">
        <v>385</v>
      </c>
      <c r="B555" s="7" t="s">
        <v>99</v>
      </c>
      <c r="C555" s="7" t="s">
        <v>84</v>
      </c>
      <c r="D555" s="77">
        <v>39822</v>
      </c>
      <c r="E555" s="10">
        <f t="shared" ca="1" si="8"/>
        <v>1</v>
      </c>
      <c r="F555" s="84">
        <v>42201</v>
      </c>
      <c r="G555" s="12">
        <v>5</v>
      </c>
      <c r="H555" s="117"/>
    </row>
    <row r="556" spans="1:11" x14ac:dyDescent="0.3">
      <c r="A556" s="7" t="s">
        <v>302</v>
      </c>
      <c r="B556" s="7" t="s">
        <v>99</v>
      </c>
      <c r="C556" s="7" t="s">
        <v>84</v>
      </c>
      <c r="D556" s="77">
        <v>39828</v>
      </c>
      <c r="E556" s="10">
        <f t="shared" ca="1" si="8"/>
        <v>1</v>
      </c>
      <c r="F556" s="84">
        <v>59709</v>
      </c>
      <c r="G556" s="12">
        <v>4</v>
      </c>
      <c r="H556" s="117"/>
    </row>
    <row r="557" spans="1:11" x14ac:dyDescent="0.3">
      <c r="A557" s="7" t="s">
        <v>173</v>
      </c>
      <c r="B557" s="7" t="s">
        <v>100</v>
      </c>
      <c r="C557" s="7" t="s">
        <v>85</v>
      </c>
      <c r="D557" s="76">
        <v>32640</v>
      </c>
      <c r="E557" s="10">
        <f t="shared" ca="1" si="8"/>
        <v>21</v>
      </c>
      <c r="F557" s="84">
        <v>56807</v>
      </c>
      <c r="G557" s="12">
        <v>5</v>
      </c>
      <c r="H557" s="117"/>
    </row>
    <row r="558" spans="1:11" x14ac:dyDescent="0.3">
      <c r="A558" s="7" t="s">
        <v>759</v>
      </c>
      <c r="B558" s="7" t="s">
        <v>100</v>
      </c>
      <c r="C558" s="7" t="s">
        <v>85</v>
      </c>
      <c r="D558" s="76">
        <v>32687</v>
      </c>
      <c r="E558" s="10">
        <f t="shared" ca="1" si="8"/>
        <v>21</v>
      </c>
      <c r="F558" s="84">
        <v>29835</v>
      </c>
      <c r="G558" s="12">
        <v>1</v>
      </c>
      <c r="H558" s="117"/>
    </row>
    <row r="559" spans="1:11" x14ac:dyDescent="0.3">
      <c r="A559" s="7" t="s">
        <v>801</v>
      </c>
      <c r="B559" s="7" t="s">
        <v>100</v>
      </c>
      <c r="C559" s="7" t="s">
        <v>85</v>
      </c>
      <c r="D559" s="76">
        <v>32872</v>
      </c>
      <c r="E559" s="10">
        <f t="shared" ca="1" si="8"/>
        <v>20</v>
      </c>
      <c r="F559" s="84">
        <v>69334</v>
      </c>
      <c r="G559" s="12">
        <v>4</v>
      </c>
      <c r="H559" s="117"/>
    </row>
    <row r="560" spans="1:11" x14ac:dyDescent="0.3">
      <c r="A560" s="7" t="s">
        <v>506</v>
      </c>
      <c r="B560" s="7" t="s">
        <v>100</v>
      </c>
      <c r="C560" s="7" t="s">
        <v>85</v>
      </c>
      <c r="D560" s="76">
        <v>32966</v>
      </c>
      <c r="E560" s="10">
        <f t="shared" ca="1" si="8"/>
        <v>20</v>
      </c>
      <c r="F560" s="84">
        <v>66480</v>
      </c>
      <c r="G560" s="12">
        <v>3</v>
      </c>
      <c r="H560" s="117"/>
    </row>
    <row r="561" spans="1:11" x14ac:dyDescent="0.3">
      <c r="A561" s="7" t="s">
        <v>108</v>
      </c>
      <c r="B561" s="7" t="s">
        <v>100</v>
      </c>
      <c r="C561" s="7" t="s">
        <v>85</v>
      </c>
      <c r="D561" s="76">
        <v>33022</v>
      </c>
      <c r="E561" s="10">
        <f t="shared" ca="1" si="8"/>
        <v>20</v>
      </c>
      <c r="F561" s="84">
        <v>56667</v>
      </c>
      <c r="G561" s="12">
        <v>1</v>
      </c>
      <c r="H561" s="117"/>
    </row>
    <row r="562" spans="1:11" x14ac:dyDescent="0.3">
      <c r="A562" s="7" t="s">
        <v>464</v>
      </c>
      <c r="B562" s="7" t="s">
        <v>100</v>
      </c>
      <c r="C562" s="7" t="s">
        <v>85</v>
      </c>
      <c r="D562" s="76">
        <v>33103</v>
      </c>
      <c r="E562" s="10">
        <f t="shared" ca="1" si="8"/>
        <v>20</v>
      </c>
      <c r="F562" s="84">
        <v>69302</v>
      </c>
      <c r="G562" s="12">
        <v>3</v>
      </c>
      <c r="H562" s="117"/>
    </row>
    <row r="563" spans="1:11" x14ac:dyDescent="0.3">
      <c r="A563" s="7" t="s">
        <v>160</v>
      </c>
      <c r="B563" s="7" t="s">
        <v>100</v>
      </c>
      <c r="C563" s="7" t="s">
        <v>85</v>
      </c>
      <c r="D563" s="76">
        <v>33129</v>
      </c>
      <c r="E563" s="10">
        <f t="shared" ca="1" si="8"/>
        <v>20</v>
      </c>
      <c r="F563" s="84">
        <v>69616</v>
      </c>
      <c r="G563" s="12">
        <v>4</v>
      </c>
      <c r="H563" s="117"/>
      <c r="K563" s="13"/>
    </row>
    <row r="564" spans="1:11" x14ac:dyDescent="0.3">
      <c r="A564" s="7" t="s">
        <v>463</v>
      </c>
      <c r="B564" s="7" t="s">
        <v>100</v>
      </c>
      <c r="C564" s="7" t="s">
        <v>85</v>
      </c>
      <c r="D564" s="76">
        <v>33270</v>
      </c>
      <c r="E564" s="10">
        <f t="shared" ca="1" si="8"/>
        <v>19</v>
      </c>
      <c r="F564" s="84">
        <v>90969</v>
      </c>
      <c r="G564" s="12">
        <v>1</v>
      </c>
      <c r="H564" s="117"/>
    </row>
    <row r="565" spans="1:11" x14ac:dyDescent="0.3">
      <c r="A565" s="7" t="s">
        <v>733</v>
      </c>
      <c r="B565" s="7" t="s">
        <v>100</v>
      </c>
      <c r="C565" s="7" t="s">
        <v>85</v>
      </c>
      <c r="D565" s="76">
        <v>33428</v>
      </c>
      <c r="E565" s="10">
        <f t="shared" ca="1" si="8"/>
        <v>19</v>
      </c>
      <c r="F565" s="84">
        <v>58247</v>
      </c>
      <c r="G565" s="12">
        <v>3</v>
      </c>
      <c r="H565" s="117"/>
    </row>
    <row r="566" spans="1:11" x14ac:dyDescent="0.3">
      <c r="A566" s="7" t="s">
        <v>705</v>
      </c>
      <c r="B566" s="7" t="s">
        <v>100</v>
      </c>
      <c r="C566" s="7" t="s">
        <v>85</v>
      </c>
      <c r="D566" s="76">
        <v>33439</v>
      </c>
      <c r="E566" s="10">
        <f t="shared" ca="1" si="8"/>
        <v>19</v>
      </c>
      <c r="F566" s="84">
        <v>48008</v>
      </c>
      <c r="G566" s="12">
        <v>2</v>
      </c>
      <c r="H566" s="117"/>
    </row>
    <row r="567" spans="1:11" x14ac:dyDescent="0.3">
      <c r="A567" s="7" t="s">
        <v>833</v>
      </c>
      <c r="B567" s="7" t="s">
        <v>100</v>
      </c>
      <c r="C567" s="7" t="s">
        <v>85</v>
      </c>
      <c r="D567" s="76">
        <v>33446</v>
      </c>
      <c r="E567" s="10">
        <f t="shared" ca="1" si="8"/>
        <v>19</v>
      </c>
      <c r="F567" s="84">
        <v>68907</v>
      </c>
      <c r="G567" s="12">
        <v>2</v>
      </c>
      <c r="H567" s="117"/>
    </row>
    <row r="568" spans="1:11" x14ac:dyDescent="0.3">
      <c r="A568" s="7" t="s">
        <v>737</v>
      </c>
      <c r="B568" s="7" t="s">
        <v>100</v>
      </c>
      <c r="C568" s="7" t="s">
        <v>85</v>
      </c>
      <c r="D568" s="76">
        <v>33578</v>
      </c>
      <c r="E568" s="10">
        <f t="shared" ca="1" si="8"/>
        <v>18</v>
      </c>
      <c r="F568" s="84">
        <v>55554</v>
      </c>
      <c r="G568" s="12">
        <v>4</v>
      </c>
      <c r="H568" s="117"/>
    </row>
    <row r="569" spans="1:11" x14ac:dyDescent="0.3">
      <c r="A569" s="7" t="s">
        <v>423</v>
      </c>
      <c r="B569" s="7" t="s">
        <v>100</v>
      </c>
      <c r="C569" s="7" t="s">
        <v>85</v>
      </c>
      <c r="D569" s="76">
        <v>33703</v>
      </c>
      <c r="E569" s="10">
        <f t="shared" ca="1" si="8"/>
        <v>18</v>
      </c>
      <c r="F569" s="84">
        <v>49771</v>
      </c>
      <c r="G569" s="12">
        <v>2</v>
      </c>
      <c r="H569" s="117"/>
    </row>
    <row r="570" spans="1:11" x14ac:dyDescent="0.3">
      <c r="A570" s="7" t="s">
        <v>640</v>
      </c>
      <c r="B570" s="7" t="s">
        <v>100</v>
      </c>
      <c r="C570" s="7" t="s">
        <v>85</v>
      </c>
      <c r="D570" s="76">
        <v>34172</v>
      </c>
      <c r="E570" s="10">
        <f t="shared" ca="1" si="8"/>
        <v>17</v>
      </c>
      <c r="F570" s="84">
        <v>41967</v>
      </c>
      <c r="G570" s="12">
        <v>5</v>
      </c>
      <c r="H570" s="117"/>
    </row>
    <row r="571" spans="1:11" x14ac:dyDescent="0.3">
      <c r="A571" s="7" t="s">
        <v>306</v>
      </c>
      <c r="B571" s="7" t="s">
        <v>100</v>
      </c>
      <c r="C571" s="7" t="s">
        <v>85</v>
      </c>
      <c r="D571" s="76">
        <v>34218</v>
      </c>
      <c r="E571" s="10">
        <f t="shared" ca="1" si="8"/>
        <v>17</v>
      </c>
      <c r="F571" s="84">
        <v>84078</v>
      </c>
      <c r="G571" s="12">
        <v>3</v>
      </c>
      <c r="H571" s="117"/>
    </row>
    <row r="572" spans="1:11" x14ac:dyDescent="0.3">
      <c r="A572" s="7" t="s">
        <v>574</v>
      </c>
      <c r="B572" s="7" t="s">
        <v>100</v>
      </c>
      <c r="C572" s="7" t="s">
        <v>85</v>
      </c>
      <c r="D572" s="76">
        <v>34774</v>
      </c>
      <c r="E572" s="10">
        <f t="shared" ca="1" si="8"/>
        <v>15</v>
      </c>
      <c r="F572" s="84">
        <v>67745</v>
      </c>
      <c r="G572" s="12">
        <v>1</v>
      </c>
      <c r="H572" s="117"/>
    </row>
    <row r="573" spans="1:11" x14ac:dyDescent="0.3">
      <c r="A573" s="7" t="s">
        <v>653</v>
      </c>
      <c r="B573" s="7" t="s">
        <v>100</v>
      </c>
      <c r="C573" s="7" t="s">
        <v>85</v>
      </c>
      <c r="D573" s="76">
        <v>34791</v>
      </c>
      <c r="E573" s="10">
        <f t="shared" ca="1" si="8"/>
        <v>15</v>
      </c>
      <c r="F573" s="84">
        <v>69891</v>
      </c>
      <c r="G573" s="12">
        <v>3</v>
      </c>
      <c r="H573" s="117"/>
    </row>
    <row r="574" spans="1:11" x14ac:dyDescent="0.3">
      <c r="A574" s="7" t="s">
        <v>769</v>
      </c>
      <c r="B574" s="7" t="s">
        <v>100</v>
      </c>
      <c r="C574" s="7" t="s">
        <v>85</v>
      </c>
      <c r="D574" s="76">
        <v>34826</v>
      </c>
      <c r="E574" s="10">
        <f t="shared" ca="1" si="8"/>
        <v>15</v>
      </c>
      <c r="F574" s="84">
        <v>36808</v>
      </c>
      <c r="G574" s="12">
        <v>3</v>
      </c>
      <c r="H574" s="117"/>
    </row>
    <row r="575" spans="1:11" x14ac:dyDescent="0.3">
      <c r="A575" s="7" t="s">
        <v>337</v>
      </c>
      <c r="B575" s="7" t="s">
        <v>100</v>
      </c>
      <c r="C575" s="7" t="s">
        <v>85</v>
      </c>
      <c r="D575" s="76">
        <v>34869</v>
      </c>
      <c r="E575" s="10">
        <f t="shared" ca="1" si="8"/>
        <v>15</v>
      </c>
      <c r="F575" s="84">
        <v>66038</v>
      </c>
      <c r="G575" s="12">
        <v>1</v>
      </c>
      <c r="H575" s="117"/>
    </row>
    <row r="576" spans="1:11" x14ac:dyDescent="0.3">
      <c r="A576" s="7" t="s">
        <v>585</v>
      </c>
      <c r="B576" s="7" t="s">
        <v>100</v>
      </c>
      <c r="C576" s="7" t="s">
        <v>85</v>
      </c>
      <c r="D576" s="76">
        <v>34915</v>
      </c>
      <c r="E576" s="10">
        <f t="shared" ca="1" si="8"/>
        <v>15</v>
      </c>
      <c r="F576" s="84">
        <v>80803</v>
      </c>
      <c r="G576" s="12">
        <v>4</v>
      </c>
      <c r="H576" s="117"/>
    </row>
    <row r="577" spans="1:8" x14ac:dyDescent="0.3">
      <c r="A577" s="7" t="s">
        <v>590</v>
      </c>
      <c r="B577" s="7" t="s">
        <v>100</v>
      </c>
      <c r="C577" s="7" t="s">
        <v>85</v>
      </c>
      <c r="D577" s="76">
        <v>34987</v>
      </c>
      <c r="E577" s="10">
        <f t="shared" ca="1" si="8"/>
        <v>15</v>
      </c>
      <c r="F577" s="84">
        <v>40320</v>
      </c>
      <c r="G577" s="12">
        <v>5</v>
      </c>
      <c r="H577" s="117"/>
    </row>
    <row r="578" spans="1:8" x14ac:dyDescent="0.3">
      <c r="A578" s="7" t="s">
        <v>194</v>
      </c>
      <c r="B578" s="7" t="s">
        <v>100</v>
      </c>
      <c r="C578" s="7" t="s">
        <v>85</v>
      </c>
      <c r="D578" s="76">
        <v>35133</v>
      </c>
      <c r="E578" s="10">
        <f t="shared" ref="E578:E641" ca="1" si="9">DATEDIF(D578,TODAY(),"Y")</f>
        <v>14</v>
      </c>
      <c r="F578" s="84">
        <v>34631</v>
      </c>
      <c r="G578" s="12">
        <v>1</v>
      </c>
      <c r="H578" s="117"/>
    </row>
    <row r="579" spans="1:8" x14ac:dyDescent="0.3">
      <c r="A579" s="7" t="s">
        <v>241</v>
      </c>
      <c r="B579" s="7" t="s">
        <v>100</v>
      </c>
      <c r="C579" s="7" t="s">
        <v>85</v>
      </c>
      <c r="D579" s="76">
        <v>35314</v>
      </c>
      <c r="E579" s="10">
        <f t="shared" ca="1" si="9"/>
        <v>14</v>
      </c>
      <c r="F579" s="84">
        <v>73558</v>
      </c>
      <c r="G579" s="12">
        <v>3</v>
      </c>
      <c r="H579" s="117"/>
    </row>
    <row r="580" spans="1:8" x14ac:dyDescent="0.3">
      <c r="A580" s="7" t="s">
        <v>641</v>
      </c>
      <c r="B580" s="7" t="s">
        <v>100</v>
      </c>
      <c r="C580" s="7" t="s">
        <v>85</v>
      </c>
      <c r="D580" s="76">
        <v>35430</v>
      </c>
      <c r="E580" s="10">
        <f t="shared" ca="1" si="9"/>
        <v>13</v>
      </c>
      <c r="F580" s="84">
        <v>80541</v>
      </c>
      <c r="G580" s="12">
        <v>1</v>
      </c>
      <c r="H580" s="117"/>
    </row>
    <row r="581" spans="1:8" x14ac:dyDescent="0.3">
      <c r="A581" s="7" t="s">
        <v>226</v>
      </c>
      <c r="B581" s="7" t="s">
        <v>100</v>
      </c>
      <c r="C581" s="7" t="s">
        <v>85</v>
      </c>
      <c r="D581" s="76">
        <v>35496</v>
      </c>
      <c r="E581" s="10">
        <f t="shared" ca="1" si="9"/>
        <v>13</v>
      </c>
      <c r="F581" s="84">
        <v>81260</v>
      </c>
      <c r="G581" s="12">
        <v>2</v>
      </c>
      <c r="H581" s="117"/>
    </row>
    <row r="582" spans="1:8" x14ac:dyDescent="0.3">
      <c r="A582" s="7" t="s">
        <v>361</v>
      </c>
      <c r="B582" s="7" t="s">
        <v>100</v>
      </c>
      <c r="C582" s="7" t="s">
        <v>85</v>
      </c>
      <c r="D582" s="76">
        <v>35499</v>
      </c>
      <c r="E582" s="10">
        <f t="shared" ca="1" si="9"/>
        <v>13</v>
      </c>
      <c r="F582" s="84">
        <v>72037</v>
      </c>
      <c r="G582" s="12">
        <v>5</v>
      </c>
      <c r="H582" s="117"/>
    </row>
    <row r="583" spans="1:8" x14ac:dyDescent="0.3">
      <c r="A583" s="7" t="s">
        <v>365</v>
      </c>
      <c r="B583" s="7" t="s">
        <v>100</v>
      </c>
      <c r="C583" s="7" t="s">
        <v>85</v>
      </c>
      <c r="D583" s="76">
        <v>35663</v>
      </c>
      <c r="E583" s="10">
        <f t="shared" ca="1" si="9"/>
        <v>13</v>
      </c>
      <c r="F583" s="84">
        <v>59901</v>
      </c>
      <c r="G583" s="12">
        <v>5</v>
      </c>
      <c r="H583" s="117"/>
    </row>
    <row r="584" spans="1:8" x14ac:dyDescent="0.3">
      <c r="A584" s="7" t="s">
        <v>847</v>
      </c>
      <c r="B584" s="7" t="s">
        <v>100</v>
      </c>
      <c r="C584" s="7" t="s">
        <v>85</v>
      </c>
      <c r="D584" s="76">
        <v>35708</v>
      </c>
      <c r="E584" s="10">
        <f t="shared" ca="1" si="9"/>
        <v>13</v>
      </c>
      <c r="F584" s="84">
        <v>40748</v>
      </c>
      <c r="G584" s="12">
        <v>3</v>
      </c>
      <c r="H584" s="117"/>
    </row>
    <row r="585" spans="1:8" x14ac:dyDescent="0.3">
      <c r="A585" s="7" t="s">
        <v>252</v>
      </c>
      <c r="B585" s="7" t="s">
        <v>100</v>
      </c>
      <c r="C585" s="7" t="s">
        <v>85</v>
      </c>
      <c r="D585" s="76">
        <v>35730</v>
      </c>
      <c r="E585" s="10">
        <f t="shared" ca="1" si="9"/>
        <v>13</v>
      </c>
      <c r="F585" s="84">
        <v>73117</v>
      </c>
      <c r="G585" s="12">
        <v>4</v>
      </c>
      <c r="H585" s="117"/>
    </row>
    <row r="586" spans="1:8" x14ac:dyDescent="0.3">
      <c r="A586" s="7" t="s">
        <v>662</v>
      </c>
      <c r="B586" s="7" t="s">
        <v>100</v>
      </c>
      <c r="C586" s="7" t="s">
        <v>85</v>
      </c>
      <c r="D586" s="76">
        <v>35778</v>
      </c>
      <c r="E586" s="10">
        <f t="shared" ca="1" si="9"/>
        <v>12</v>
      </c>
      <c r="F586" s="84">
        <v>69712</v>
      </c>
      <c r="G586" s="12">
        <v>1</v>
      </c>
      <c r="H586" s="117"/>
    </row>
    <row r="587" spans="1:8" x14ac:dyDescent="0.3">
      <c r="A587" s="7" t="s">
        <v>221</v>
      </c>
      <c r="B587" s="7" t="s">
        <v>100</v>
      </c>
      <c r="C587" s="7" t="s">
        <v>85</v>
      </c>
      <c r="D587" s="76">
        <v>35825</v>
      </c>
      <c r="E587" s="10">
        <f t="shared" ca="1" si="9"/>
        <v>12</v>
      </c>
      <c r="F587" s="84">
        <v>47961</v>
      </c>
      <c r="G587" s="12">
        <v>5</v>
      </c>
      <c r="H587" s="117"/>
    </row>
    <row r="588" spans="1:8" x14ac:dyDescent="0.3">
      <c r="A588" s="7" t="s">
        <v>513</v>
      </c>
      <c r="B588" s="7" t="s">
        <v>100</v>
      </c>
      <c r="C588" s="7" t="s">
        <v>85</v>
      </c>
      <c r="D588" s="76">
        <v>35932</v>
      </c>
      <c r="E588" s="10">
        <f t="shared" ca="1" si="9"/>
        <v>12</v>
      </c>
      <c r="F588" s="84">
        <v>52661</v>
      </c>
      <c r="G588" s="12">
        <v>3</v>
      </c>
      <c r="H588" s="117"/>
    </row>
    <row r="589" spans="1:8" x14ac:dyDescent="0.3">
      <c r="A589" s="7" t="s">
        <v>699</v>
      </c>
      <c r="B589" s="7" t="s">
        <v>100</v>
      </c>
      <c r="C589" s="7" t="s">
        <v>85</v>
      </c>
      <c r="D589" s="76">
        <v>35944</v>
      </c>
      <c r="E589" s="10">
        <f t="shared" ca="1" si="9"/>
        <v>12</v>
      </c>
      <c r="F589" s="84">
        <v>31880</v>
      </c>
      <c r="G589" s="12">
        <v>4</v>
      </c>
      <c r="H589" s="117"/>
    </row>
    <row r="590" spans="1:8" x14ac:dyDescent="0.3">
      <c r="A590" s="7" t="s">
        <v>536</v>
      </c>
      <c r="B590" s="7" t="s">
        <v>100</v>
      </c>
      <c r="C590" s="7" t="s">
        <v>85</v>
      </c>
      <c r="D590" s="76">
        <v>37043</v>
      </c>
      <c r="E590" s="10">
        <f t="shared" ca="1" si="9"/>
        <v>9</v>
      </c>
      <c r="F590" s="84">
        <v>86648</v>
      </c>
      <c r="G590" s="12">
        <v>5</v>
      </c>
      <c r="H590" s="117"/>
    </row>
    <row r="591" spans="1:8" x14ac:dyDescent="0.3">
      <c r="A591" s="7" t="s">
        <v>523</v>
      </c>
      <c r="B591" s="7" t="s">
        <v>100</v>
      </c>
      <c r="C591" s="7" t="s">
        <v>85</v>
      </c>
      <c r="D591" s="76">
        <v>37211</v>
      </c>
      <c r="E591" s="10">
        <f t="shared" ca="1" si="9"/>
        <v>9</v>
      </c>
      <c r="F591" s="84">
        <v>30391</v>
      </c>
      <c r="G591" s="12">
        <v>5</v>
      </c>
      <c r="H591" s="117"/>
    </row>
    <row r="592" spans="1:8" x14ac:dyDescent="0.3">
      <c r="A592" s="7" t="s">
        <v>674</v>
      </c>
      <c r="B592" s="7" t="s">
        <v>100</v>
      </c>
      <c r="C592" s="7" t="s">
        <v>85</v>
      </c>
      <c r="D592" s="76">
        <v>37655</v>
      </c>
      <c r="E592" s="10">
        <f t="shared" ca="1" si="9"/>
        <v>7</v>
      </c>
      <c r="F592" s="84">
        <v>35294</v>
      </c>
      <c r="G592" s="12">
        <v>5</v>
      </c>
      <c r="H592" s="117"/>
    </row>
    <row r="593" spans="1:8" x14ac:dyDescent="0.3">
      <c r="A593" s="7" t="s">
        <v>614</v>
      </c>
      <c r="B593" s="7" t="s">
        <v>100</v>
      </c>
      <c r="C593" s="7" t="s">
        <v>85</v>
      </c>
      <c r="D593" s="76">
        <v>37771</v>
      </c>
      <c r="E593" s="10">
        <f t="shared" ca="1" si="9"/>
        <v>7</v>
      </c>
      <c r="F593" s="84">
        <v>85086</v>
      </c>
      <c r="G593" s="12">
        <v>3</v>
      </c>
      <c r="H593" s="117"/>
    </row>
    <row r="594" spans="1:8" x14ac:dyDescent="0.3">
      <c r="A594" s="7" t="s">
        <v>199</v>
      </c>
      <c r="B594" s="7" t="s">
        <v>100</v>
      </c>
      <c r="C594" s="7" t="s">
        <v>85</v>
      </c>
      <c r="D594" s="76">
        <v>38320</v>
      </c>
      <c r="E594" s="10">
        <f t="shared" ca="1" si="9"/>
        <v>6</v>
      </c>
      <c r="F594" s="84">
        <v>77570</v>
      </c>
      <c r="G594" s="12">
        <v>3</v>
      </c>
      <c r="H594" s="117"/>
    </row>
    <row r="595" spans="1:8" x14ac:dyDescent="0.3">
      <c r="A595" s="7" t="s">
        <v>135</v>
      </c>
      <c r="B595" s="7" t="s">
        <v>100</v>
      </c>
      <c r="C595" s="7" t="s">
        <v>85</v>
      </c>
      <c r="D595" s="76">
        <v>38571</v>
      </c>
      <c r="E595" s="10">
        <f t="shared" ca="1" si="9"/>
        <v>5</v>
      </c>
      <c r="F595" s="84">
        <v>44814</v>
      </c>
      <c r="G595" s="12">
        <v>5</v>
      </c>
      <c r="H595" s="117"/>
    </row>
    <row r="596" spans="1:8" x14ac:dyDescent="0.3">
      <c r="A596" s="7" t="s">
        <v>493</v>
      </c>
      <c r="B596" s="7" t="s">
        <v>100</v>
      </c>
      <c r="C596" s="7" t="s">
        <v>85</v>
      </c>
      <c r="D596" s="76">
        <v>39163</v>
      </c>
      <c r="E596" s="10">
        <f t="shared" ca="1" si="9"/>
        <v>3</v>
      </c>
      <c r="F596" s="84">
        <v>33740</v>
      </c>
      <c r="G596" s="12">
        <v>5</v>
      </c>
      <c r="H596" s="117"/>
    </row>
    <row r="597" spans="1:8" x14ac:dyDescent="0.3">
      <c r="A597" s="7" t="s">
        <v>501</v>
      </c>
      <c r="B597" s="7" t="s">
        <v>100</v>
      </c>
      <c r="C597" s="7" t="s">
        <v>85</v>
      </c>
      <c r="D597" s="76">
        <v>39233</v>
      </c>
      <c r="E597" s="10">
        <f t="shared" ca="1" si="9"/>
        <v>3</v>
      </c>
      <c r="F597" s="84">
        <v>73722</v>
      </c>
      <c r="G597" s="12">
        <v>2</v>
      </c>
      <c r="H597" s="117"/>
    </row>
    <row r="598" spans="1:8" x14ac:dyDescent="0.3">
      <c r="A598" s="7" t="s">
        <v>598</v>
      </c>
      <c r="B598" s="7" t="s">
        <v>100</v>
      </c>
      <c r="C598" s="7" t="s">
        <v>85</v>
      </c>
      <c r="D598" s="76">
        <v>39496</v>
      </c>
      <c r="E598" s="10">
        <f t="shared" ca="1" si="9"/>
        <v>2</v>
      </c>
      <c r="F598" s="84">
        <v>25361</v>
      </c>
      <c r="G598" s="12">
        <v>5</v>
      </c>
      <c r="H598" s="117"/>
    </row>
    <row r="599" spans="1:8" x14ac:dyDescent="0.3">
      <c r="A599" s="7" t="s">
        <v>722</v>
      </c>
      <c r="B599" s="7" t="s">
        <v>100</v>
      </c>
      <c r="C599" s="7" t="s">
        <v>85</v>
      </c>
      <c r="D599" s="76">
        <v>39999</v>
      </c>
      <c r="E599" s="10">
        <f t="shared" ca="1" si="9"/>
        <v>1</v>
      </c>
      <c r="F599" s="84">
        <v>83425</v>
      </c>
      <c r="G599" s="12">
        <v>3</v>
      </c>
      <c r="H599" s="117"/>
    </row>
    <row r="600" spans="1:8" x14ac:dyDescent="0.3">
      <c r="A600" s="7" t="s">
        <v>406</v>
      </c>
      <c r="B600" s="7" t="s">
        <v>100</v>
      </c>
      <c r="C600" s="7" t="s">
        <v>86</v>
      </c>
      <c r="D600" s="76">
        <v>33308</v>
      </c>
      <c r="E600" s="10">
        <f t="shared" ca="1" si="9"/>
        <v>19</v>
      </c>
      <c r="F600" s="84">
        <v>27915</v>
      </c>
      <c r="G600" s="12">
        <v>5</v>
      </c>
      <c r="H600" s="117"/>
    </row>
    <row r="601" spans="1:8" x14ac:dyDescent="0.3">
      <c r="A601" s="7" t="s">
        <v>170</v>
      </c>
      <c r="B601" s="7" t="s">
        <v>100</v>
      </c>
      <c r="C601" s="7" t="s">
        <v>86</v>
      </c>
      <c r="D601" s="76">
        <v>35106</v>
      </c>
      <c r="E601" s="10">
        <f t="shared" ca="1" si="9"/>
        <v>14</v>
      </c>
      <c r="F601" s="84">
        <v>46255</v>
      </c>
      <c r="G601" s="12">
        <v>2</v>
      </c>
      <c r="H601" s="117"/>
    </row>
    <row r="602" spans="1:8" x14ac:dyDescent="0.3">
      <c r="A602" s="7" t="s">
        <v>682</v>
      </c>
      <c r="B602" s="7" t="s">
        <v>100</v>
      </c>
      <c r="C602" s="7" t="s">
        <v>86</v>
      </c>
      <c r="D602" s="76">
        <v>35260</v>
      </c>
      <c r="E602" s="10">
        <f t="shared" ca="1" si="9"/>
        <v>14</v>
      </c>
      <c r="F602" s="84">
        <v>41075</v>
      </c>
      <c r="G602" s="12">
        <v>5</v>
      </c>
      <c r="H602" s="117"/>
    </row>
    <row r="603" spans="1:8" x14ac:dyDescent="0.3">
      <c r="A603" s="7" t="s">
        <v>781</v>
      </c>
      <c r="B603" s="7" t="s">
        <v>100</v>
      </c>
      <c r="C603" s="7" t="s">
        <v>86</v>
      </c>
      <c r="D603" s="76">
        <v>35614</v>
      </c>
      <c r="E603" s="10">
        <f t="shared" ca="1" si="9"/>
        <v>13</v>
      </c>
      <c r="F603" s="84">
        <v>39621</v>
      </c>
      <c r="G603" s="12">
        <v>2</v>
      </c>
      <c r="H603" s="117"/>
    </row>
    <row r="604" spans="1:8" x14ac:dyDescent="0.3">
      <c r="A604" s="7" t="s">
        <v>751</v>
      </c>
      <c r="B604" s="7" t="s">
        <v>100</v>
      </c>
      <c r="C604" s="7" t="s">
        <v>86</v>
      </c>
      <c r="D604" s="76">
        <v>35841</v>
      </c>
      <c r="E604" s="10">
        <f t="shared" ca="1" si="9"/>
        <v>12</v>
      </c>
      <c r="F604" s="84">
        <v>49899</v>
      </c>
      <c r="G604" s="12">
        <v>1</v>
      </c>
      <c r="H604" s="117"/>
    </row>
    <row r="605" spans="1:8" x14ac:dyDescent="0.3">
      <c r="A605" s="7" t="s">
        <v>380</v>
      </c>
      <c r="B605" s="7" t="s">
        <v>100</v>
      </c>
      <c r="C605" s="7" t="s">
        <v>86</v>
      </c>
      <c r="D605" s="76">
        <v>35949</v>
      </c>
      <c r="E605" s="10">
        <f t="shared" ca="1" si="9"/>
        <v>12</v>
      </c>
      <c r="F605" s="84">
        <v>22030</v>
      </c>
      <c r="G605" s="12">
        <v>4</v>
      </c>
      <c r="H605" s="117"/>
    </row>
    <row r="606" spans="1:8" x14ac:dyDescent="0.3">
      <c r="A606" s="7" t="s">
        <v>676</v>
      </c>
      <c r="B606" s="7" t="s">
        <v>100</v>
      </c>
      <c r="C606" s="7" t="s">
        <v>86</v>
      </c>
      <c r="D606" s="76">
        <v>37193</v>
      </c>
      <c r="E606" s="10">
        <f t="shared" ca="1" si="9"/>
        <v>9</v>
      </c>
      <c r="F606" s="84">
        <v>30230</v>
      </c>
      <c r="G606" s="12">
        <v>4</v>
      </c>
      <c r="H606" s="117"/>
    </row>
    <row r="607" spans="1:8" x14ac:dyDescent="0.3">
      <c r="A607" s="7" t="s">
        <v>384</v>
      </c>
      <c r="B607" s="7" t="s">
        <v>100</v>
      </c>
      <c r="C607" s="7" t="s">
        <v>86</v>
      </c>
      <c r="D607" s="76">
        <v>37233</v>
      </c>
      <c r="E607" s="10">
        <f t="shared" ca="1" si="9"/>
        <v>8</v>
      </c>
      <c r="F607" s="84">
        <v>52962</v>
      </c>
      <c r="G607" s="12">
        <v>1</v>
      </c>
      <c r="H607" s="117"/>
    </row>
    <row r="608" spans="1:8" x14ac:dyDescent="0.3">
      <c r="A608" s="7" t="s">
        <v>630</v>
      </c>
      <c r="B608" s="7" t="s">
        <v>100</v>
      </c>
      <c r="C608" s="7" t="s">
        <v>87</v>
      </c>
      <c r="D608" s="76">
        <v>32674</v>
      </c>
      <c r="E608" s="10">
        <f t="shared" ca="1" si="9"/>
        <v>21</v>
      </c>
      <c r="F608" s="84">
        <v>33925</v>
      </c>
      <c r="G608" s="12">
        <v>2</v>
      </c>
      <c r="H608" s="117"/>
    </row>
    <row r="609" spans="1:8" x14ac:dyDescent="0.3">
      <c r="A609" s="7" t="s">
        <v>338</v>
      </c>
      <c r="B609" s="7" t="s">
        <v>100</v>
      </c>
      <c r="C609" s="7" t="s">
        <v>87</v>
      </c>
      <c r="D609" s="76">
        <v>33598</v>
      </c>
      <c r="E609" s="10">
        <f t="shared" ca="1" si="9"/>
        <v>18</v>
      </c>
      <c r="F609" s="84">
        <v>30432</v>
      </c>
      <c r="G609" s="12">
        <v>5</v>
      </c>
      <c r="H609" s="117"/>
    </row>
    <row r="610" spans="1:8" x14ac:dyDescent="0.3">
      <c r="A610" s="7" t="s">
        <v>370</v>
      </c>
      <c r="B610" s="7" t="s">
        <v>100</v>
      </c>
      <c r="C610" s="7" t="s">
        <v>87</v>
      </c>
      <c r="D610" s="76">
        <v>33763</v>
      </c>
      <c r="E610" s="10">
        <f t="shared" ca="1" si="9"/>
        <v>18</v>
      </c>
      <c r="F610" s="84">
        <v>40358</v>
      </c>
      <c r="G610" s="12">
        <v>4</v>
      </c>
      <c r="H610" s="117"/>
    </row>
    <row r="611" spans="1:8" x14ac:dyDescent="0.3">
      <c r="A611" s="7" t="s">
        <v>416</v>
      </c>
      <c r="B611" s="7" t="s">
        <v>100</v>
      </c>
      <c r="C611" s="7" t="s">
        <v>87</v>
      </c>
      <c r="D611" s="76">
        <v>34452</v>
      </c>
      <c r="E611" s="10">
        <f t="shared" ca="1" si="9"/>
        <v>16</v>
      </c>
      <c r="F611" s="84">
        <v>26301</v>
      </c>
      <c r="G611" s="12">
        <v>4</v>
      </c>
      <c r="H611" s="117"/>
    </row>
    <row r="612" spans="1:8" x14ac:dyDescent="0.3">
      <c r="A612" s="7" t="s">
        <v>749</v>
      </c>
      <c r="B612" s="7" t="s">
        <v>100</v>
      </c>
      <c r="C612" s="7" t="s">
        <v>87</v>
      </c>
      <c r="D612" s="76">
        <v>34820</v>
      </c>
      <c r="E612" s="10">
        <f t="shared" ca="1" si="9"/>
        <v>15</v>
      </c>
      <c r="F612" s="84">
        <v>36667</v>
      </c>
      <c r="G612" s="12">
        <v>4</v>
      </c>
      <c r="H612" s="117"/>
    </row>
    <row r="613" spans="1:8" x14ac:dyDescent="0.3">
      <c r="A613" s="7" t="s">
        <v>369</v>
      </c>
      <c r="B613" s="7" t="s">
        <v>100</v>
      </c>
      <c r="C613" s="7" t="s">
        <v>87</v>
      </c>
      <c r="D613" s="76">
        <v>35279</v>
      </c>
      <c r="E613" s="10">
        <f t="shared" ca="1" si="9"/>
        <v>14</v>
      </c>
      <c r="F613" s="84">
        <v>14840</v>
      </c>
      <c r="G613" s="12">
        <v>5</v>
      </c>
      <c r="H613" s="117"/>
    </row>
    <row r="614" spans="1:8" x14ac:dyDescent="0.3">
      <c r="A614" s="7" t="s">
        <v>131</v>
      </c>
      <c r="B614" s="7" t="s">
        <v>100</v>
      </c>
      <c r="C614" s="7" t="s">
        <v>87</v>
      </c>
      <c r="D614" s="76">
        <v>35287</v>
      </c>
      <c r="E614" s="10">
        <f t="shared" ca="1" si="9"/>
        <v>14</v>
      </c>
      <c r="F614" s="84">
        <v>21121</v>
      </c>
      <c r="G614" s="12">
        <v>5</v>
      </c>
      <c r="H614" s="117"/>
    </row>
    <row r="615" spans="1:8" x14ac:dyDescent="0.3">
      <c r="A615" s="7" t="s">
        <v>660</v>
      </c>
      <c r="B615" s="7" t="s">
        <v>100</v>
      </c>
      <c r="C615" s="7" t="s">
        <v>87</v>
      </c>
      <c r="D615" s="76">
        <v>35975</v>
      </c>
      <c r="E615" s="10">
        <f t="shared" ca="1" si="9"/>
        <v>12</v>
      </c>
      <c r="F615" s="84">
        <v>20402</v>
      </c>
      <c r="G615" s="12">
        <v>4</v>
      </c>
      <c r="H615" s="117"/>
    </row>
    <row r="616" spans="1:8" x14ac:dyDescent="0.3">
      <c r="A616" s="7" t="s">
        <v>225</v>
      </c>
      <c r="B616" s="7" t="s">
        <v>100</v>
      </c>
      <c r="C616" s="7" t="s">
        <v>84</v>
      </c>
      <c r="D616" s="76">
        <v>32700</v>
      </c>
      <c r="E616" s="10">
        <f t="shared" ca="1" si="9"/>
        <v>21</v>
      </c>
      <c r="F616" s="84">
        <v>93488</v>
      </c>
      <c r="G616" s="12">
        <v>2</v>
      </c>
      <c r="H616" s="117"/>
    </row>
    <row r="617" spans="1:8" x14ac:dyDescent="0.3">
      <c r="A617" s="7" t="s">
        <v>727</v>
      </c>
      <c r="B617" s="7" t="s">
        <v>100</v>
      </c>
      <c r="C617" s="7" t="s">
        <v>84</v>
      </c>
      <c r="D617" s="76">
        <v>32839</v>
      </c>
      <c r="E617" s="10">
        <f t="shared" ca="1" si="9"/>
        <v>21</v>
      </c>
      <c r="F617" s="84">
        <v>47878</v>
      </c>
      <c r="G617" s="12">
        <v>2</v>
      </c>
      <c r="H617" s="117"/>
    </row>
    <row r="618" spans="1:8" x14ac:dyDescent="0.3">
      <c r="A618" s="7" t="s">
        <v>516</v>
      </c>
      <c r="B618" s="7" t="s">
        <v>100</v>
      </c>
      <c r="C618" s="7" t="s">
        <v>84</v>
      </c>
      <c r="D618" s="76">
        <v>33332</v>
      </c>
      <c r="E618" s="10">
        <f t="shared" ca="1" si="9"/>
        <v>19</v>
      </c>
      <c r="F618" s="84">
        <v>57178</v>
      </c>
      <c r="G618" s="12">
        <v>2</v>
      </c>
      <c r="H618" s="117"/>
    </row>
    <row r="619" spans="1:8" x14ac:dyDescent="0.3">
      <c r="A619" s="7" t="s">
        <v>713</v>
      </c>
      <c r="B619" s="7" t="s">
        <v>100</v>
      </c>
      <c r="C619" s="7" t="s">
        <v>84</v>
      </c>
      <c r="D619" s="76">
        <v>35224</v>
      </c>
      <c r="E619" s="10">
        <f t="shared" ca="1" si="9"/>
        <v>14</v>
      </c>
      <c r="F619" s="84">
        <v>89452</v>
      </c>
      <c r="G619" s="12">
        <v>4</v>
      </c>
      <c r="H619" s="117"/>
    </row>
    <row r="620" spans="1:8" x14ac:dyDescent="0.3">
      <c r="A620" s="7" t="s">
        <v>564</v>
      </c>
      <c r="B620" s="7" t="s">
        <v>100</v>
      </c>
      <c r="C620" s="7" t="s">
        <v>84</v>
      </c>
      <c r="D620" s="76">
        <v>35488</v>
      </c>
      <c r="E620" s="10">
        <f t="shared" ca="1" si="9"/>
        <v>13</v>
      </c>
      <c r="F620" s="84">
        <v>61934</v>
      </c>
      <c r="G620" s="12">
        <v>4</v>
      </c>
      <c r="H620" s="117"/>
    </row>
    <row r="621" spans="1:8" x14ac:dyDescent="0.3">
      <c r="A621" s="7" t="s">
        <v>621</v>
      </c>
      <c r="B621" s="7" t="s">
        <v>100</v>
      </c>
      <c r="C621" s="7" t="s">
        <v>84</v>
      </c>
      <c r="D621" s="76">
        <v>35632</v>
      </c>
      <c r="E621" s="10">
        <f t="shared" ca="1" si="9"/>
        <v>13</v>
      </c>
      <c r="F621" s="84">
        <v>58263</v>
      </c>
      <c r="G621" s="12">
        <v>5</v>
      </c>
      <c r="H621" s="117"/>
    </row>
    <row r="622" spans="1:8" x14ac:dyDescent="0.3">
      <c r="A622" s="7" t="s">
        <v>607</v>
      </c>
      <c r="B622" s="7" t="s">
        <v>100</v>
      </c>
      <c r="C622" s="7" t="s">
        <v>84</v>
      </c>
      <c r="D622" s="76">
        <v>35824</v>
      </c>
      <c r="E622" s="10">
        <f t="shared" ca="1" si="9"/>
        <v>12</v>
      </c>
      <c r="F622" s="84">
        <v>65081</v>
      </c>
      <c r="G622" s="12">
        <v>4</v>
      </c>
      <c r="H622" s="117"/>
    </row>
    <row r="623" spans="1:8" x14ac:dyDescent="0.3">
      <c r="A623" s="7" t="s">
        <v>708</v>
      </c>
      <c r="B623" s="7" t="s">
        <v>100</v>
      </c>
      <c r="C623" s="7" t="s">
        <v>84</v>
      </c>
      <c r="D623" s="76">
        <v>35897</v>
      </c>
      <c r="E623" s="10">
        <f t="shared" ca="1" si="9"/>
        <v>12</v>
      </c>
      <c r="F623" s="84">
        <v>56891</v>
      </c>
      <c r="G623" s="12">
        <v>4</v>
      </c>
      <c r="H623" s="117"/>
    </row>
    <row r="624" spans="1:8" x14ac:dyDescent="0.3">
      <c r="A624" s="7" t="s">
        <v>839</v>
      </c>
      <c r="B624" s="7" t="s">
        <v>100</v>
      </c>
      <c r="C624" s="7" t="s">
        <v>84</v>
      </c>
      <c r="D624" s="76">
        <v>36060</v>
      </c>
      <c r="E624" s="10">
        <f t="shared" ca="1" si="9"/>
        <v>12</v>
      </c>
      <c r="F624" s="84">
        <v>82197</v>
      </c>
      <c r="G624" s="12">
        <v>3</v>
      </c>
      <c r="H624" s="117"/>
    </row>
    <row r="625" spans="1:8" x14ac:dyDescent="0.3">
      <c r="A625" s="7" t="s">
        <v>635</v>
      </c>
      <c r="B625" s="7" t="s">
        <v>100</v>
      </c>
      <c r="C625" s="7" t="s">
        <v>84</v>
      </c>
      <c r="D625" s="76">
        <v>36500</v>
      </c>
      <c r="E625" s="10">
        <f t="shared" ca="1" si="9"/>
        <v>10</v>
      </c>
      <c r="F625" s="84">
        <v>48850</v>
      </c>
      <c r="G625" s="12">
        <v>2</v>
      </c>
      <c r="H625" s="117"/>
    </row>
    <row r="626" spans="1:8" x14ac:dyDescent="0.3">
      <c r="A626" s="7" t="s">
        <v>696</v>
      </c>
      <c r="B626" s="7" t="s">
        <v>100</v>
      </c>
      <c r="C626" s="7" t="s">
        <v>84</v>
      </c>
      <c r="D626" s="76">
        <v>37445</v>
      </c>
      <c r="E626" s="10">
        <f t="shared" ca="1" si="9"/>
        <v>8</v>
      </c>
      <c r="F626" s="84">
        <v>68174</v>
      </c>
      <c r="G626" s="12">
        <v>1</v>
      </c>
      <c r="H626" s="117"/>
    </row>
    <row r="627" spans="1:8" x14ac:dyDescent="0.3">
      <c r="A627" s="7" t="s">
        <v>303</v>
      </c>
      <c r="B627" s="7" t="s">
        <v>100</v>
      </c>
      <c r="C627" s="7" t="s">
        <v>84</v>
      </c>
      <c r="D627" s="76">
        <v>38211</v>
      </c>
      <c r="E627" s="10">
        <f t="shared" ca="1" si="9"/>
        <v>6</v>
      </c>
      <c r="F627" s="84">
        <v>90305</v>
      </c>
      <c r="G627" s="12">
        <v>2</v>
      </c>
      <c r="H627" s="117"/>
    </row>
    <row r="628" spans="1:8" x14ac:dyDescent="0.3">
      <c r="A628" s="7" t="s">
        <v>379</v>
      </c>
      <c r="B628" s="7" t="s">
        <v>100</v>
      </c>
      <c r="C628" s="7" t="s">
        <v>84</v>
      </c>
      <c r="D628" s="76">
        <v>39138</v>
      </c>
      <c r="E628" s="10">
        <f t="shared" ca="1" si="9"/>
        <v>3</v>
      </c>
      <c r="F628" s="84">
        <v>45801</v>
      </c>
      <c r="G628" s="12">
        <v>5</v>
      </c>
      <c r="H628" s="117"/>
    </row>
    <row r="629" spans="1:8" x14ac:dyDescent="0.3">
      <c r="A629" s="7" t="s">
        <v>422</v>
      </c>
      <c r="B629" s="7" t="s">
        <v>100</v>
      </c>
      <c r="C629" s="7" t="s">
        <v>84</v>
      </c>
      <c r="D629" s="76">
        <v>39768</v>
      </c>
      <c r="E629" s="10">
        <f t="shared" ca="1" si="9"/>
        <v>2</v>
      </c>
      <c r="F629" s="84">
        <v>22687</v>
      </c>
      <c r="G629" s="12">
        <v>3</v>
      </c>
      <c r="H629" s="117"/>
    </row>
    <row r="630" spans="1:8" x14ac:dyDescent="0.3">
      <c r="A630" s="7" t="s">
        <v>288</v>
      </c>
      <c r="B630" s="7" t="s">
        <v>101</v>
      </c>
      <c r="C630" s="7" t="s">
        <v>85</v>
      </c>
      <c r="D630" s="76">
        <v>32697</v>
      </c>
      <c r="E630" s="10">
        <f t="shared" ca="1" si="9"/>
        <v>21</v>
      </c>
      <c r="F630" s="84">
        <v>27409</v>
      </c>
      <c r="G630" s="12">
        <v>5</v>
      </c>
      <c r="H630" s="117"/>
    </row>
    <row r="631" spans="1:8" x14ac:dyDescent="0.3">
      <c r="A631" s="7" t="s">
        <v>201</v>
      </c>
      <c r="B631" s="7" t="s">
        <v>101</v>
      </c>
      <c r="C631" s="7" t="s">
        <v>85</v>
      </c>
      <c r="D631" s="76">
        <v>33099</v>
      </c>
      <c r="E631" s="10">
        <f t="shared" ca="1" si="9"/>
        <v>20</v>
      </c>
      <c r="F631" s="84">
        <v>50371</v>
      </c>
      <c r="G631" s="12">
        <v>4</v>
      </c>
      <c r="H631" s="117"/>
    </row>
    <row r="632" spans="1:8" x14ac:dyDescent="0.3">
      <c r="A632" s="7" t="s">
        <v>570</v>
      </c>
      <c r="B632" s="7" t="s">
        <v>101</v>
      </c>
      <c r="C632" s="7" t="s">
        <v>85</v>
      </c>
      <c r="D632" s="76">
        <v>33224</v>
      </c>
      <c r="E632" s="10">
        <f t="shared" ca="1" si="9"/>
        <v>19</v>
      </c>
      <c r="F632" s="84">
        <v>65773</v>
      </c>
      <c r="G632" s="12">
        <v>3</v>
      </c>
      <c r="H632" s="117"/>
    </row>
    <row r="633" spans="1:8" x14ac:dyDescent="0.3">
      <c r="A633" s="7" t="s">
        <v>499</v>
      </c>
      <c r="B633" s="7" t="s">
        <v>101</v>
      </c>
      <c r="C633" s="7" t="s">
        <v>85</v>
      </c>
      <c r="D633" s="76">
        <v>33339</v>
      </c>
      <c r="E633" s="10">
        <f t="shared" ca="1" si="9"/>
        <v>19</v>
      </c>
      <c r="F633" s="84">
        <v>35788</v>
      </c>
      <c r="G633" s="12">
        <v>3</v>
      </c>
      <c r="H633" s="117"/>
    </row>
    <row r="634" spans="1:8" x14ac:dyDescent="0.3">
      <c r="A634" s="7" t="s">
        <v>345</v>
      </c>
      <c r="B634" s="7" t="s">
        <v>101</v>
      </c>
      <c r="C634" s="7" t="s">
        <v>85</v>
      </c>
      <c r="D634" s="76">
        <v>33375</v>
      </c>
      <c r="E634" s="10">
        <f t="shared" ca="1" si="9"/>
        <v>19</v>
      </c>
      <c r="F634" s="84">
        <v>60606</v>
      </c>
      <c r="G634" s="12">
        <v>3</v>
      </c>
      <c r="H634" s="117"/>
    </row>
    <row r="635" spans="1:8" x14ac:dyDescent="0.3">
      <c r="A635" s="7" t="s">
        <v>398</v>
      </c>
      <c r="B635" s="7" t="s">
        <v>101</v>
      </c>
      <c r="C635" s="7" t="s">
        <v>85</v>
      </c>
      <c r="D635" s="76">
        <v>33396</v>
      </c>
      <c r="E635" s="10">
        <f t="shared" ca="1" si="9"/>
        <v>19</v>
      </c>
      <c r="F635" s="84">
        <v>51365</v>
      </c>
      <c r="G635" s="12">
        <v>2</v>
      </c>
      <c r="H635" s="117"/>
    </row>
    <row r="636" spans="1:8" x14ac:dyDescent="0.3">
      <c r="A636" s="7" t="s">
        <v>457</v>
      </c>
      <c r="B636" s="7" t="s">
        <v>101</v>
      </c>
      <c r="C636" s="7" t="s">
        <v>85</v>
      </c>
      <c r="D636" s="76">
        <v>33704</v>
      </c>
      <c r="E636" s="10">
        <f t="shared" ca="1" si="9"/>
        <v>18</v>
      </c>
      <c r="F636" s="84">
        <v>91444</v>
      </c>
      <c r="G636" s="12">
        <v>1</v>
      </c>
      <c r="H636" s="117"/>
    </row>
    <row r="637" spans="1:8" x14ac:dyDescent="0.3">
      <c r="A637" s="7" t="s">
        <v>198</v>
      </c>
      <c r="B637" s="7" t="s">
        <v>101</v>
      </c>
      <c r="C637" s="7" t="s">
        <v>85</v>
      </c>
      <c r="D637" s="76">
        <v>33843</v>
      </c>
      <c r="E637" s="10">
        <f t="shared" ca="1" si="9"/>
        <v>18</v>
      </c>
      <c r="F637" s="84">
        <v>77463</v>
      </c>
      <c r="G637" s="12">
        <v>2</v>
      </c>
      <c r="H637" s="117"/>
    </row>
    <row r="638" spans="1:8" x14ac:dyDescent="0.3">
      <c r="A638" s="7" t="s">
        <v>266</v>
      </c>
      <c r="B638" s="7" t="s">
        <v>101</v>
      </c>
      <c r="C638" s="7" t="s">
        <v>85</v>
      </c>
      <c r="D638" s="76">
        <v>34088</v>
      </c>
      <c r="E638" s="10">
        <f t="shared" ca="1" si="9"/>
        <v>17</v>
      </c>
      <c r="F638" s="84">
        <v>72546</v>
      </c>
      <c r="G638" s="12">
        <v>5</v>
      </c>
      <c r="H638" s="117"/>
    </row>
    <row r="639" spans="1:8" x14ac:dyDescent="0.3">
      <c r="A639" s="7" t="s">
        <v>758</v>
      </c>
      <c r="B639" s="7" t="s">
        <v>101</v>
      </c>
      <c r="C639" s="7" t="s">
        <v>85</v>
      </c>
      <c r="D639" s="76">
        <v>34470</v>
      </c>
      <c r="E639" s="10">
        <f t="shared" ca="1" si="9"/>
        <v>16</v>
      </c>
      <c r="F639" s="84">
        <v>66016</v>
      </c>
      <c r="G639" s="12">
        <v>5</v>
      </c>
      <c r="H639" s="117"/>
    </row>
    <row r="640" spans="1:8" x14ac:dyDescent="0.3">
      <c r="A640" s="7" t="s">
        <v>447</v>
      </c>
      <c r="B640" s="7" t="s">
        <v>101</v>
      </c>
      <c r="C640" s="7" t="s">
        <v>85</v>
      </c>
      <c r="D640" s="76">
        <v>34555</v>
      </c>
      <c r="E640" s="10">
        <f t="shared" ca="1" si="9"/>
        <v>16</v>
      </c>
      <c r="F640" s="84">
        <v>37853</v>
      </c>
      <c r="G640" s="12">
        <v>5</v>
      </c>
      <c r="H640" s="117"/>
    </row>
    <row r="641" spans="1:8" x14ac:dyDescent="0.3">
      <c r="A641" s="7" t="s">
        <v>122</v>
      </c>
      <c r="B641" s="7" t="s">
        <v>101</v>
      </c>
      <c r="C641" s="7" t="s">
        <v>85</v>
      </c>
      <c r="D641" s="76">
        <v>34694</v>
      </c>
      <c r="E641" s="10">
        <f t="shared" ca="1" si="9"/>
        <v>15</v>
      </c>
      <c r="F641" s="84">
        <v>60876</v>
      </c>
      <c r="G641" s="12">
        <v>5</v>
      </c>
      <c r="H641" s="117"/>
    </row>
    <row r="642" spans="1:8" x14ac:dyDescent="0.3">
      <c r="A642" s="7" t="s">
        <v>165</v>
      </c>
      <c r="B642" s="7" t="s">
        <v>101</v>
      </c>
      <c r="C642" s="7" t="s">
        <v>85</v>
      </c>
      <c r="D642" s="76">
        <v>34725</v>
      </c>
      <c r="E642" s="10">
        <f t="shared" ref="E642:E705" ca="1" si="10">DATEDIF(D642,TODAY(),"Y")</f>
        <v>15</v>
      </c>
      <c r="F642" s="84">
        <v>34992</v>
      </c>
      <c r="G642" s="12">
        <v>4</v>
      </c>
      <c r="H642" s="117"/>
    </row>
    <row r="643" spans="1:8" x14ac:dyDescent="0.3">
      <c r="A643" s="7" t="s">
        <v>259</v>
      </c>
      <c r="B643" s="7" t="s">
        <v>101</v>
      </c>
      <c r="C643" s="7" t="s">
        <v>85</v>
      </c>
      <c r="D643" s="76">
        <v>34782</v>
      </c>
      <c r="E643" s="10">
        <f t="shared" ca="1" si="10"/>
        <v>15</v>
      </c>
      <c r="F643" s="84">
        <v>31803</v>
      </c>
      <c r="G643" s="12">
        <v>5</v>
      </c>
      <c r="H643" s="117"/>
    </row>
    <row r="644" spans="1:8" x14ac:dyDescent="0.3">
      <c r="A644" s="7" t="s">
        <v>357</v>
      </c>
      <c r="B644" s="7" t="s">
        <v>101</v>
      </c>
      <c r="C644" s="7" t="s">
        <v>85</v>
      </c>
      <c r="D644" s="76">
        <v>35045</v>
      </c>
      <c r="E644" s="10">
        <f t="shared" ca="1" si="10"/>
        <v>14</v>
      </c>
      <c r="F644" s="84">
        <v>46076</v>
      </c>
      <c r="G644" s="12">
        <v>2</v>
      </c>
      <c r="H644" s="117"/>
    </row>
    <row r="645" spans="1:8" x14ac:dyDescent="0.3">
      <c r="A645" s="7" t="s">
        <v>687</v>
      </c>
      <c r="B645" s="7" t="s">
        <v>101</v>
      </c>
      <c r="C645" s="7" t="s">
        <v>85</v>
      </c>
      <c r="D645" s="76">
        <v>35194</v>
      </c>
      <c r="E645" s="10">
        <f t="shared" ca="1" si="10"/>
        <v>14</v>
      </c>
      <c r="F645" s="84">
        <v>88164</v>
      </c>
      <c r="G645" s="12">
        <v>4</v>
      </c>
      <c r="H645" s="117"/>
    </row>
    <row r="646" spans="1:8" x14ac:dyDescent="0.3">
      <c r="A646" s="7" t="s">
        <v>518</v>
      </c>
      <c r="B646" s="7" t="s">
        <v>101</v>
      </c>
      <c r="C646" s="7" t="s">
        <v>85</v>
      </c>
      <c r="D646" s="76">
        <v>35443</v>
      </c>
      <c r="E646" s="10">
        <f t="shared" ca="1" si="10"/>
        <v>13</v>
      </c>
      <c r="F646" s="84">
        <v>67464</v>
      </c>
      <c r="G646" s="12">
        <v>5</v>
      </c>
      <c r="H646" s="117"/>
    </row>
    <row r="647" spans="1:8" x14ac:dyDescent="0.3">
      <c r="A647" s="7" t="s">
        <v>529</v>
      </c>
      <c r="B647" s="7" t="s">
        <v>101</v>
      </c>
      <c r="C647" s="7" t="s">
        <v>85</v>
      </c>
      <c r="D647" s="76">
        <v>35498</v>
      </c>
      <c r="E647" s="10">
        <f t="shared" ca="1" si="10"/>
        <v>13</v>
      </c>
      <c r="F647" s="84">
        <v>50060</v>
      </c>
      <c r="G647" s="12">
        <v>5</v>
      </c>
      <c r="H647" s="117"/>
    </row>
    <row r="648" spans="1:8" x14ac:dyDescent="0.3">
      <c r="A648" s="7" t="s">
        <v>741</v>
      </c>
      <c r="B648" s="7" t="s">
        <v>101</v>
      </c>
      <c r="C648" s="7" t="s">
        <v>85</v>
      </c>
      <c r="D648" s="76">
        <v>35661</v>
      </c>
      <c r="E648" s="10">
        <f t="shared" ca="1" si="10"/>
        <v>13</v>
      </c>
      <c r="F648" s="84">
        <v>80219</v>
      </c>
      <c r="G648" s="12">
        <v>3</v>
      </c>
      <c r="H648" s="117"/>
    </row>
    <row r="649" spans="1:8" x14ac:dyDescent="0.3">
      <c r="A649" s="7" t="s">
        <v>206</v>
      </c>
      <c r="B649" s="7" t="s">
        <v>101</v>
      </c>
      <c r="C649" s="7" t="s">
        <v>85</v>
      </c>
      <c r="D649" s="76">
        <v>35748</v>
      </c>
      <c r="E649" s="10">
        <f t="shared" ca="1" si="10"/>
        <v>13</v>
      </c>
      <c r="F649" s="84">
        <v>64574</v>
      </c>
      <c r="G649" s="12">
        <v>2</v>
      </c>
      <c r="H649" s="117"/>
    </row>
    <row r="650" spans="1:8" x14ac:dyDescent="0.3">
      <c r="A650" s="7" t="s">
        <v>314</v>
      </c>
      <c r="B650" s="7" t="s">
        <v>101</v>
      </c>
      <c r="C650" s="7" t="s">
        <v>85</v>
      </c>
      <c r="D650" s="76">
        <v>35967</v>
      </c>
      <c r="E650" s="10">
        <f t="shared" ca="1" si="10"/>
        <v>12</v>
      </c>
      <c r="F650" s="84">
        <v>36781</v>
      </c>
      <c r="G650" s="12">
        <v>1</v>
      </c>
      <c r="H650" s="117"/>
    </row>
    <row r="651" spans="1:8" x14ac:dyDescent="0.3">
      <c r="A651" s="7" t="s">
        <v>596</v>
      </c>
      <c r="B651" s="7" t="s">
        <v>101</v>
      </c>
      <c r="C651" s="7" t="s">
        <v>85</v>
      </c>
      <c r="D651" s="76">
        <v>36037</v>
      </c>
      <c r="E651" s="10">
        <f t="shared" ca="1" si="10"/>
        <v>12</v>
      </c>
      <c r="F651" s="84">
        <v>73354</v>
      </c>
      <c r="G651" s="12">
        <v>4</v>
      </c>
      <c r="H651" s="117"/>
    </row>
    <row r="652" spans="1:8" x14ac:dyDescent="0.3">
      <c r="A652" s="7" t="s">
        <v>666</v>
      </c>
      <c r="B652" s="7" t="s">
        <v>101</v>
      </c>
      <c r="C652" s="7" t="s">
        <v>85</v>
      </c>
      <c r="D652" s="76">
        <v>36090</v>
      </c>
      <c r="E652" s="10">
        <f t="shared" ca="1" si="10"/>
        <v>12</v>
      </c>
      <c r="F652" s="84">
        <v>66339</v>
      </c>
      <c r="G652" s="12">
        <v>5</v>
      </c>
      <c r="H652" s="117"/>
    </row>
    <row r="653" spans="1:8" x14ac:dyDescent="0.3">
      <c r="A653" s="7" t="s">
        <v>834</v>
      </c>
      <c r="B653" s="7" t="s">
        <v>101</v>
      </c>
      <c r="C653" s="7" t="s">
        <v>85</v>
      </c>
      <c r="D653" s="76">
        <v>36261</v>
      </c>
      <c r="E653" s="10">
        <f t="shared" ca="1" si="10"/>
        <v>11</v>
      </c>
      <c r="F653" s="84">
        <v>49394</v>
      </c>
      <c r="G653" s="12">
        <v>3</v>
      </c>
      <c r="H653" s="117"/>
    </row>
    <row r="654" spans="1:8" x14ac:dyDescent="0.3">
      <c r="A654" s="7" t="s">
        <v>438</v>
      </c>
      <c r="B654" s="7" t="s">
        <v>101</v>
      </c>
      <c r="C654" s="7" t="s">
        <v>85</v>
      </c>
      <c r="D654" s="76">
        <v>36374</v>
      </c>
      <c r="E654" s="10">
        <f t="shared" ca="1" si="10"/>
        <v>11</v>
      </c>
      <c r="F654" s="84">
        <v>52543</v>
      </c>
      <c r="G654" s="12">
        <v>1</v>
      </c>
      <c r="H654" s="117"/>
    </row>
    <row r="655" spans="1:8" x14ac:dyDescent="0.3">
      <c r="A655" s="7" t="s">
        <v>239</v>
      </c>
      <c r="B655" s="7" t="s">
        <v>101</v>
      </c>
      <c r="C655" s="7" t="s">
        <v>85</v>
      </c>
      <c r="D655" s="76">
        <v>36385</v>
      </c>
      <c r="E655" s="10">
        <f t="shared" ca="1" si="10"/>
        <v>11</v>
      </c>
      <c r="F655" s="84">
        <v>67140</v>
      </c>
      <c r="G655" s="12">
        <v>4</v>
      </c>
      <c r="H655" s="117"/>
    </row>
    <row r="656" spans="1:8" x14ac:dyDescent="0.3">
      <c r="A656" s="7" t="s">
        <v>780</v>
      </c>
      <c r="B656" s="7" t="s">
        <v>101</v>
      </c>
      <c r="C656" s="7" t="s">
        <v>85</v>
      </c>
      <c r="D656" s="76">
        <v>36427</v>
      </c>
      <c r="E656" s="10">
        <f t="shared" ca="1" si="10"/>
        <v>11</v>
      </c>
      <c r="F656" s="84">
        <v>82592</v>
      </c>
      <c r="G656" s="12">
        <v>2</v>
      </c>
      <c r="H656" s="117"/>
    </row>
    <row r="657" spans="1:8" x14ac:dyDescent="0.3">
      <c r="A657" s="7" t="s">
        <v>389</v>
      </c>
      <c r="B657" s="7" t="s">
        <v>101</v>
      </c>
      <c r="C657" s="7" t="s">
        <v>85</v>
      </c>
      <c r="D657" s="76">
        <v>36913</v>
      </c>
      <c r="E657" s="10">
        <f t="shared" ca="1" si="10"/>
        <v>9</v>
      </c>
      <c r="F657" s="84">
        <v>65001</v>
      </c>
      <c r="G657" s="12">
        <v>2</v>
      </c>
      <c r="H657" s="117"/>
    </row>
    <row r="658" spans="1:8" x14ac:dyDescent="0.3">
      <c r="A658" s="7" t="s">
        <v>618</v>
      </c>
      <c r="B658" s="7" t="s">
        <v>101</v>
      </c>
      <c r="C658" s="7" t="s">
        <v>85</v>
      </c>
      <c r="D658" s="76">
        <v>37228</v>
      </c>
      <c r="E658" s="10">
        <f t="shared" ca="1" si="10"/>
        <v>8</v>
      </c>
      <c r="F658" s="84">
        <v>51624</v>
      </c>
      <c r="G658" s="12">
        <v>3</v>
      </c>
      <c r="H658" s="117"/>
    </row>
    <row r="659" spans="1:8" x14ac:dyDescent="0.3">
      <c r="A659" s="7" t="s">
        <v>210</v>
      </c>
      <c r="B659" s="7" t="s">
        <v>101</v>
      </c>
      <c r="C659" s="7" t="s">
        <v>85</v>
      </c>
      <c r="D659" s="76">
        <v>37746</v>
      </c>
      <c r="E659" s="10">
        <f t="shared" ca="1" si="10"/>
        <v>7</v>
      </c>
      <c r="F659" s="84">
        <v>51016</v>
      </c>
      <c r="G659" s="12">
        <v>4</v>
      </c>
      <c r="H659" s="117"/>
    </row>
    <row r="660" spans="1:8" x14ac:dyDescent="0.3">
      <c r="A660" s="7" t="s">
        <v>631</v>
      </c>
      <c r="B660" s="7" t="s">
        <v>101</v>
      </c>
      <c r="C660" s="7" t="s">
        <v>85</v>
      </c>
      <c r="D660" s="76">
        <v>37765</v>
      </c>
      <c r="E660" s="10">
        <f t="shared" ca="1" si="10"/>
        <v>7</v>
      </c>
      <c r="F660" s="84">
        <v>84303</v>
      </c>
      <c r="G660" s="12">
        <v>2</v>
      </c>
      <c r="H660" s="117"/>
    </row>
    <row r="661" spans="1:8" x14ac:dyDescent="0.3">
      <c r="A661" s="7" t="s">
        <v>740</v>
      </c>
      <c r="B661" s="7" t="s">
        <v>101</v>
      </c>
      <c r="C661" s="7" t="s">
        <v>85</v>
      </c>
      <c r="D661" s="76">
        <v>38044</v>
      </c>
      <c r="E661" s="10">
        <f t="shared" ca="1" si="10"/>
        <v>6</v>
      </c>
      <c r="F661" s="84">
        <v>47575</v>
      </c>
      <c r="G661" s="12">
        <v>2</v>
      </c>
      <c r="H661" s="117"/>
    </row>
    <row r="662" spans="1:8" x14ac:dyDescent="0.3">
      <c r="A662" s="7" t="s">
        <v>490</v>
      </c>
      <c r="B662" s="7" t="s">
        <v>101</v>
      </c>
      <c r="C662" s="7" t="s">
        <v>85</v>
      </c>
      <c r="D662" s="76">
        <v>38589</v>
      </c>
      <c r="E662" s="10">
        <f t="shared" ca="1" si="10"/>
        <v>5</v>
      </c>
      <c r="F662" s="84">
        <v>26862</v>
      </c>
      <c r="G662" s="12">
        <v>2</v>
      </c>
      <c r="H662" s="117"/>
    </row>
    <row r="663" spans="1:8" x14ac:dyDescent="0.3">
      <c r="A663" s="7" t="s">
        <v>782</v>
      </c>
      <c r="B663" s="7" t="s">
        <v>101</v>
      </c>
      <c r="C663" s="7" t="s">
        <v>85</v>
      </c>
      <c r="D663" s="76">
        <v>38701</v>
      </c>
      <c r="E663" s="10">
        <f t="shared" ca="1" si="10"/>
        <v>4</v>
      </c>
      <c r="F663" s="84">
        <v>26372</v>
      </c>
      <c r="G663" s="12">
        <v>3</v>
      </c>
      <c r="H663" s="117"/>
    </row>
    <row r="664" spans="1:8" x14ac:dyDescent="0.3">
      <c r="A664" s="7" t="s">
        <v>502</v>
      </c>
      <c r="B664" s="7" t="s">
        <v>101</v>
      </c>
      <c r="C664" s="7" t="s">
        <v>85</v>
      </c>
      <c r="D664" s="76">
        <v>38859</v>
      </c>
      <c r="E664" s="10">
        <f t="shared" ca="1" si="10"/>
        <v>4</v>
      </c>
      <c r="F664" s="84">
        <v>70777</v>
      </c>
      <c r="G664" s="12">
        <v>2</v>
      </c>
      <c r="H664" s="117"/>
    </row>
    <row r="665" spans="1:8" x14ac:dyDescent="0.3">
      <c r="A665" s="7" t="s">
        <v>427</v>
      </c>
      <c r="B665" s="7" t="s">
        <v>101</v>
      </c>
      <c r="C665" s="7" t="s">
        <v>85</v>
      </c>
      <c r="D665" s="76">
        <v>39020</v>
      </c>
      <c r="E665" s="10">
        <f t="shared" ca="1" si="10"/>
        <v>4</v>
      </c>
      <c r="F665" s="84">
        <v>83894</v>
      </c>
      <c r="G665" s="12">
        <v>5</v>
      </c>
      <c r="H665" s="117"/>
    </row>
    <row r="666" spans="1:8" x14ac:dyDescent="0.3">
      <c r="A666" s="7" t="s">
        <v>278</v>
      </c>
      <c r="B666" s="7" t="s">
        <v>101</v>
      </c>
      <c r="C666" s="7" t="s">
        <v>85</v>
      </c>
      <c r="D666" s="76">
        <v>39097</v>
      </c>
      <c r="E666" s="10">
        <f t="shared" ca="1" si="10"/>
        <v>3</v>
      </c>
      <c r="F666" s="84">
        <v>25966</v>
      </c>
      <c r="G666" s="12">
        <v>5</v>
      </c>
      <c r="H666" s="117"/>
    </row>
    <row r="667" spans="1:8" x14ac:dyDescent="0.3">
      <c r="A667" s="7" t="s">
        <v>832</v>
      </c>
      <c r="B667" s="7" t="s">
        <v>101</v>
      </c>
      <c r="C667" s="7" t="s">
        <v>85</v>
      </c>
      <c r="D667" s="76">
        <v>39146</v>
      </c>
      <c r="E667" s="10">
        <f t="shared" ca="1" si="10"/>
        <v>3</v>
      </c>
      <c r="F667" s="84">
        <v>83383</v>
      </c>
      <c r="G667" s="12">
        <v>5</v>
      </c>
      <c r="H667" s="117"/>
    </row>
    <row r="668" spans="1:8" x14ac:dyDescent="0.3">
      <c r="A668" s="7" t="s">
        <v>650</v>
      </c>
      <c r="B668" s="7" t="s">
        <v>101</v>
      </c>
      <c r="C668" s="7" t="s">
        <v>85</v>
      </c>
      <c r="D668" s="76">
        <v>39436</v>
      </c>
      <c r="E668" s="10">
        <f t="shared" ca="1" si="10"/>
        <v>2</v>
      </c>
      <c r="F668" s="84">
        <v>39294</v>
      </c>
      <c r="G668" s="12">
        <v>3</v>
      </c>
      <c r="H668" s="117"/>
    </row>
    <row r="669" spans="1:8" x14ac:dyDescent="0.3">
      <c r="A669" s="7" t="s">
        <v>812</v>
      </c>
      <c r="B669" s="7" t="s">
        <v>101</v>
      </c>
      <c r="C669" s="7" t="s">
        <v>85</v>
      </c>
      <c r="D669" s="77">
        <v>39954</v>
      </c>
      <c r="E669" s="10">
        <f t="shared" ca="1" si="10"/>
        <v>1</v>
      </c>
      <c r="F669" s="84">
        <v>72184</v>
      </c>
      <c r="G669" s="12">
        <v>1</v>
      </c>
      <c r="H669" s="117"/>
    </row>
    <row r="670" spans="1:8" x14ac:dyDescent="0.3">
      <c r="A670" s="7" t="s">
        <v>521</v>
      </c>
      <c r="B670" s="7" t="s">
        <v>101</v>
      </c>
      <c r="C670" s="7" t="s">
        <v>85</v>
      </c>
      <c r="D670" s="76">
        <v>39986</v>
      </c>
      <c r="E670" s="10">
        <f t="shared" ca="1" si="10"/>
        <v>1</v>
      </c>
      <c r="F670" s="84">
        <v>50940</v>
      </c>
      <c r="G670" s="12">
        <v>5</v>
      </c>
      <c r="H670" s="117"/>
    </row>
    <row r="671" spans="1:8" x14ac:dyDescent="0.3">
      <c r="A671" s="7" t="s">
        <v>829</v>
      </c>
      <c r="B671" s="7" t="s">
        <v>101</v>
      </c>
      <c r="C671" s="7" t="s">
        <v>85</v>
      </c>
      <c r="D671" s="76">
        <v>40055</v>
      </c>
      <c r="E671" s="10">
        <f t="shared" ca="1" si="10"/>
        <v>1</v>
      </c>
      <c r="F671" s="84">
        <v>88436</v>
      </c>
      <c r="G671" s="12">
        <v>3</v>
      </c>
      <c r="H671" s="117"/>
    </row>
    <row r="672" spans="1:8" x14ac:dyDescent="0.3">
      <c r="A672" s="7" t="s">
        <v>363</v>
      </c>
      <c r="B672" s="7" t="s">
        <v>101</v>
      </c>
      <c r="C672" s="7" t="s">
        <v>85</v>
      </c>
      <c r="D672" s="77">
        <v>40098</v>
      </c>
      <c r="E672" s="10">
        <f t="shared" ca="1" si="10"/>
        <v>1</v>
      </c>
      <c r="F672" s="84">
        <v>26272</v>
      </c>
      <c r="G672" s="12">
        <v>4</v>
      </c>
      <c r="H672" s="117"/>
    </row>
    <row r="673" spans="1:8" x14ac:dyDescent="0.3">
      <c r="A673" s="7" t="s">
        <v>260</v>
      </c>
      <c r="B673" s="7" t="s">
        <v>101</v>
      </c>
      <c r="C673" s="7" t="s">
        <v>85</v>
      </c>
      <c r="D673" s="77">
        <v>40098</v>
      </c>
      <c r="E673" s="10">
        <f t="shared" ca="1" si="10"/>
        <v>1</v>
      </c>
      <c r="F673" s="84">
        <v>43031</v>
      </c>
      <c r="G673" s="12">
        <v>5</v>
      </c>
      <c r="H673" s="117"/>
    </row>
    <row r="674" spans="1:8" x14ac:dyDescent="0.3">
      <c r="A674" s="7" t="s">
        <v>428</v>
      </c>
      <c r="B674" s="7" t="s">
        <v>101</v>
      </c>
      <c r="C674" s="7" t="s">
        <v>86</v>
      </c>
      <c r="D674" s="76">
        <v>32809</v>
      </c>
      <c r="E674" s="10">
        <f t="shared" ca="1" si="10"/>
        <v>21</v>
      </c>
      <c r="F674" s="84">
        <v>16512</v>
      </c>
      <c r="G674" s="12">
        <v>2</v>
      </c>
      <c r="H674" s="117"/>
    </row>
    <row r="675" spans="1:8" x14ac:dyDescent="0.3">
      <c r="A675" s="7" t="s">
        <v>106</v>
      </c>
      <c r="B675" s="7" t="s">
        <v>101</v>
      </c>
      <c r="C675" s="7" t="s">
        <v>86</v>
      </c>
      <c r="D675" s="76">
        <v>33423</v>
      </c>
      <c r="E675" s="10">
        <f t="shared" ca="1" si="10"/>
        <v>19</v>
      </c>
      <c r="F675" s="84">
        <v>21776</v>
      </c>
      <c r="G675" s="12">
        <v>1</v>
      </c>
      <c r="H675" s="117"/>
    </row>
    <row r="676" spans="1:8" x14ac:dyDescent="0.3">
      <c r="A676" s="7" t="s">
        <v>709</v>
      </c>
      <c r="B676" s="7" t="s">
        <v>101</v>
      </c>
      <c r="C676" s="7" t="s">
        <v>86</v>
      </c>
      <c r="D676" s="76">
        <v>33460</v>
      </c>
      <c r="E676" s="10">
        <f t="shared" ca="1" si="10"/>
        <v>19</v>
      </c>
      <c r="F676" s="84">
        <v>31360</v>
      </c>
      <c r="G676" s="12">
        <v>3</v>
      </c>
      <c r="H676" s="117"/>
    </row>
    <row r="677" spans="1:8" x14ac:dyDescent="0.3">
      <c r="A677" s="7" t="s">
        <v>425</v>
      </c>
      <c r="B677" s="7" t="s">
        <v>101</v>
      </c>
      <c r="C677" s="7" t="s">
        <v>86</v>
      </c>
      <c r="D677" s="76">
        <v>33558</v>
      </c>
      <c r="E677" s="10">
        <f t="shared" ca="1" si="10"/>
        <v>19</v>
      </c>
      <c r="F677" s="84">
        <v>13366</v>
      </c>
      <c r="G677" s="12">
        <v>4</v>
      </c>
      <c r="H677" s="117"/>
    </row>
    <row r="678" spans="1:8" x14ac:dyDescent="0.3">
      <c r="A678" s="7" t="s">
        <v>491</v>
      </c>
      <c r="B678" s="7" t="s">
        <v>101</v>
      </c>
      <c r="C678" s="7" t="s">
        <v>86</v>
      </c>
      <c r="D678" s="76">
        <v>33572</v>
      </c>
      <c r="E678" s="10">
        <f t="shared" ca="1" si="10"/>
        <v>19</v>
      </c>
      <c r="F678" s="84">
        <v>52902</v>
      </c>
      <c r="G678" s="12">
        <v>2</v>
      </c>
      <c r="H678" s="117"/>
    </row>
    <row r="679" spans="1:8" x14ac:dyDescent="0.3">
      <c r="A679" s="7" t="s">
        <v>688</v>
      </c>
      <c r="B679" s="7" t="s">
        <v>101</v>
      </c>
      <c r="C679" s="7" t="s">
        <v>86</v>
      </c>
      <c r="D679" s="76">
        <v>34378</v>
      </c>
      <c r="E679" s="10">
        <f t="shared" ca="1" si="10"/>
        <v>16</v>
      </c>
      <c r="F679" s="84">
        <v>24962</v>
      </c>
      <c r="G679" s="12">
        <v>4</v>
      </c>
      <c r="H679" s="117"/>
    </row>
    <row r="680" spans="1:8" x14ac:dyDescent="0.3">
      <c r="A680" s="7" t="s">
        <v>143</v>
      </c>
      <c r="B680" s="7" t="s">
        <v>101</v>
      </c>
      <c r="C680" s="7" t="s">
        <v>86</v>
      </c>
      <c r="D680" s="76">
        <v>34715</v>
      </c>
      <c r="E680" s="10">
        <f t="shared" ca="1" si="10"/>
        <v>15</v>
      </c>
      <c r="F680" s="84">
        <v>41453</v>
      </c>
      <c r="G680" s="12">
        <v>2</v>
      </c>
      <c r="H680" s="117"/>
    </row>
    <row r="681" spans="1:8" x14ac:dyDescent="0.3">
      <c r="A681" s="7" t="s">
        <v>435</v>
      </c>
      <c r="B681" s="7" t="s">
        <v>101</v>
      </c>
      <c r="C681" s="7" t="s">
        <v>86</v>
      </c>
      <c r="D681" s="76">
        <v>34884</v>
      </c>
      <c r="E681" s="10">
        <f t="shared" ca="1" si="10"/>
        <v>15</v>
      </c>
      <c r="F681" s="84">
        <v>39918</v>
      </c>
      <c r="G681" s="12">
        <v>4</v>
      </c>
      <c r="H681" s="117"/>
    </row>
    <row r="682" spans="1:8" x14ac:dyDescent="0.3">
      <c r="A682" s="7" t="s">
        <v>377</v>
      </c>
      <c r="B682" s="7" t="s">
        <v>101</v>
      </c>
      <c r="C682" s="7" t="s">
        <v>86</v>
      </c>
      <c r="D682" s="76">
        <v>34936</v>
      </c>
      <c r="E682" s="10">
        <f t="shared" ca="1" si="10"/>
        <v>15</v>
      </c>
      <c r="F682" s="84">
        <v>16738</v>
      </c>
      <c r="G682" s="12">
        <v>5</v>
      </c>
      <c r="H682" s="117"/>
    </row>
    <row r="683" spans="1:8" x14ac:dyDescent="0.3">
      <c r="A683" s="7" t="s">
        <v>218</v>
      </c>
      <c r="B683" s="7" t="s">
        <v>101</v>
      </c>
      <c r="C683" s="7" t="s">
        <v>86</v>
      </c>
      <c r="D683" s="76">
        <v>35471</v>
      </c>
      <c r="E683" s="10">
        <f t="shared" ca="1" si="10"/>
        <v>13</v>
      </c>
      <c r="F683" s="84">
        <v>49772</v>
      </c>
      <c r="G683" s="12">
        <v>5</v>
      </c>
      <c r="H683" s="117"/>
    </row>
    <row r="684" spans="1:8" x14ac:dyDescent="0.3">
      <c r="A684" s="7" t="s">
        <v>429</v>
      </c>
      <c r="B684" s="7" t="s">
        <v>101</v>
      </c>
      <c r="C684" s="7" t="s">
        <v>86</v>
      </c>
      <c r="D684" s="76">
        <v>35783</v>
      </c>
      <c r="E684" s="10">
        <f t="shared" ca="1" si="10"/>
        <v>12</v>
      </c>
      <c r="F684" s="84">
        <v>22253</v>
      </c>
      <c r="G684" s="12">
        <v>2</v>
      </c>
      <c r="H684" s="117"/>
    </row>
    <row r="685" spans="1:8" x14ac:dyDescent="0.3">
      <c r="A685" s="7" t="s">
        <v>793</v>
      </c>
      <c r="B685" s="7" t="s">
        <v>101</v>
      </c>
      <c r="C685" s="7" t="s">
        <v>86</v>
      </c>
      <c r="D685" s="76">
        <v>35880</v>
      </c>
      <c r="E685" s="10">
        <f t="shared" ca="1" si="10"/>
        <v>12</v>
      </c>
      <c r="F685" s="84">
        <v>30374</v>
      </c>
      <c r="G685" s="12">
        <v>5</v>
      </c>
      <c r="H685" s="117"/>
    </row>
    <row r="686" spans="1:8" x14ac:dyDescent="0.3">
      <c r="A686" s="7" t="s">
        <v>271</v>
      </c>
      <c r="B686" s="7" t="s">
        <v>101</v>
      </c>
      <c r="C686" s="7" t="s">
        <v>86</v>
      </c>
      <c r="D686" s="76">
        <v>36336</v>
      </c>
      <c r="E686" s="10">
        <f t="shared" ca="1" si="10"/>
        <v>11</v>
      </c>
      <c r="F686" s="84">
        <v>20538</v>
      </c>
      <c r="G686" s="12">
        <v>5</v>
      </c>
      <c r="H686" s="117"/>
    </row>
    <row r="687" spans="1:8" x14ac:dyDescent="0.3">
      <c r="A687" s="7" t="s">
        <v>565</v>
      </c>
      <c r="B687" s="7" t="s">
        <v>101</v>
      </c>
      <c r="C687" s="7" t="s">
        <v>86</v>
      </c>
      <c r="D687" s="76">
        <v>38953</v>
      </c>
      <c r="E687" s="10">
        <f t="shared" ca="1" si="10"/>
        <v>4</v>
      </c>
      <c r="F687" s="84">
        <v>52274</v>
      </c>
      <c r="G687" s="12">
        <v>5</v>
      </c>
      <c r="H687" s="117"/>
    </row>
    <row r="688" spans="1:8" x14ac:dyDescent="0.3">
      <c r="A688" s="7" t="s">
        <v>693</v>
      </c>
      <c r="B688" s="7" t="s">
        <v>101</v>
      </c>
      <c r="C688" s="7" t="s">
        <v>87</v>
      </c>
      <c r="D688" s="76">
        <v>34243</v>
      </c>
      <c r="E688" s="10">
        <f t="shared" ca="1" si="10"/>
        <v>17</v>
      </c>
      <c r="F688" s="84">
        <v>30598</v>
      </c>
      <c r="G688" s="12">
        <v>4</v>
      </c>
      <c r="H688" s="117"/>
    </row>
    <row r="689" spans="1:8" x14ac:dyDescent="0.3">
      <c r="A689" s="7" t="s">
        <v>280</v>
      </c>
      <c r="B689" s="7" t="s">
        <v>101</v>
      </c>
      <c r="C689" s="7" t="s">
        <v>87</v>
      </c>
      <c r="D689" s="76">
        <v>34665</v>
      </c>
      <c r="E689" s="10">
        <f t="shared" ca="1" si="10"/>
        <v>16</v>
      </c>
      <c r="F689" s="84">
        <v>36346</v>
      </c>
      <c r="G689" s="12">
        <v>3</v>
      </c>
      <c r="H689" s="117"/>
    </row>
    <row r="690" spans="1:8" x14ac:dyDescent="0.3">
      <c r="A690" s="7" t="s">
        <v>432</v>
      </c>
      <c r="B690" s="7" t="s">
        <v>101</v>
      </c>
      <c r="C690" s="7" t="s">
        <v>87</v>
      </c>
      <c r="D690" s="76">
        <v>34994</v>
      </c>
      <c r="E690" s="10">
        <f t="shared" ca="1" si="10"/>
        <v>15</v>
      </c>
      <c r="F690" s="84">
        <v>30619</v>
      </c>
      <c r="G690" s="12">
        <v>3</v>
      </c>
      <c r="H690" s="117"/>
    </row>
    <row r="691" spans="1:8" x14ac:dyDescent="0.3">
      <c r="A691" s="7" t="s">
        <v>773</v>
      </c>
      <c r="B691" s="7" t="s">
        <v>101</v>
      </c>
      <c r="C691" s="7" t="s">
        <v>87</v>
      </c>
      <c r="D691" s="76">
        <v>35876</v>
      </c>
      <c r="E691" s="10">
        <f t="shared" ca="1" si="10"/>
        <v>12</v>
      </c>
      <c r="F691" s="84">
        <v>35490</v>
      </c>
      <c r="G691" s="12">
        <v>2</v>
      </c>
      <c r="H691" s="117"/>
    </row>
    <row r="692" spans="1:8" x14ac:dyDescent="0.3">
      <c r="A692" s="7" t="s">
        <v>318</v>
      </c>
      <c r="B692" s="7" t="s">
        <v>101</v>
      </c>
      <c r="C692" s="7" t="s">
        <v>87</v>
      </c>
      <c r="D692" s="76">
        <v>38064</v>
      </c>
      <c r="E692" s="10">
        <f t="shared" ca="1" si="10"/>
        <v>6</v>
      </c>
      <c r="F692" s="84">
        <v>40502</v>
      </c>
      <c r="G692" s="12">
        <v>2</v>
      </c>
      <c r="H692" s="117"/>
    </row>
    <row r="693" spans="1:8" x14ac:dyDescent="0.3">
      <c r="A693" s="7" t="s">
        <v>134</v>
      </c>
      <c r="B693" s="7" t="s">
        <v>101</v>
      </c>
      <c r="C693" s="7" t="s">
        <v>84</v>
      </c>
      <c r="D693" s="76">
        <v>32562</v>
      </c>
      <c r="E693" s="10">
        <f t="shared" ca="1" si="10"/>
        <v>21</v>
      </c>
      <c r="F693" s="84">
        <v>26552</v>
      </c>
      <c r="G693" s="12">
        <v>4</v>
      </c>
      <c r="H693" s="117"/>
    </row>
    <row r="694" spans="1:8" x14ac:dyDescent="0.3">
      <c r="A694" s="7" t="s">
        <v>589</v>
      </c>
      <c r="B694" s="7" t="s">
        <v>101</v>
      </c>
      <c r="C694" s="7" t="s">
        <v>84</v>
      </c>
      <c r="D694" s="76">
        <v>32611</v>
      </c>
      <c r="E694" s="10">
        <f t="shared" ca="1" si="10"/>
        <v>21</v>
      </c>
      <c r="F694" s="84">
        <v>65345</v>
      </c>
      <c r="G694" s="12">
        <v>5</v>
      </c>
      <c r="H694" s="117"/>
    </row>
    <row r="695" spans="1:8" x14ac:dyDescent="0.3">
      <c r="A695" s="7" t="s">
        <v>767</v>
      </c>
      <c r="B695" s="7" t="s">
        <v>101</v>
      </c>
      <c r="C695" s="7" t="s">
        <v>84</v>
      </c>
      <c r="D695" s="76">
        <v>32819</v>
      </c>
      <c r="E695" s="10">
        <f t="shared" ca="1" si="10"/>
        <v>21</v>
      </c>
      <c r="F695" s="84">
        <v>37600</v>
      </c>
      <c r="G695" s="12">
        <v>5</v>
      </c>
      <c r="H695" s="117"/>
    </row>
    <row r="696" spans="1:8" x14ac:dyDescent="0.3">
      <c r="A696" s="7" t="s">
        <v>697</v>
      </c>
      <c r="B696" s="7" t="s">
        <v>101</v>
      </c>
      <c r="C696" s="7" t="s">
        <v>84</v>
      </c>
      <c r="D696" s="76">
        <v>32831</v>
      </c>
      <c r="E696" s="10">
        <f t="shared" ca="1" si="10"/>
        <v>21</v>
      </c>
      <c r="F696" s="84">
        <v>27685</v>
      </c>
      <c r="G696" s="12">
        <v>5</v>
      </c>
      <c r="H696" s="117"/>
    </row>
    <row r="697" spans="1:8" x14ac:dyDescent="0.3">
      <c r="A697" s="7" t="s">
        <v>657</v>
      </c>
      <c r="B697" s="7" t="s">
        <v>101</v>
      </c>
      <c r="C697" s="7" t="s">
        <v>84</v>
      </c>
      <c r="D697" s="76">
        <v>32913</v>
      </c>
      <c r="E697" s="10">
        <f t="shared" ca="1" si="10"/>
        <v>20</v>
      </c>
      <c r="F697" s="84">
        <v>65436</v>
      </c>
      <c r="G697" s="12">
        <v>5</v>
      </c>
      <c r="H697" s="117"/>
    </row>
    <row r="698" spans="1:8" x14ac:dyDescent="0.3">
      <c r="A698" s="7" t="s">
        <v>647</v>
      </c>
      <c r="B698" s="7" t="s">
        <v>101</v>
      </c>
      <c r="C698" s="7" t="s">
        <v>84</v>
      </c>
      <c r="D698" s="76">
        <v>32924</v>
      </c>
      <c r="E698" s="10">
        <f t="shared" ca="1" si="10"/>
        <v>20</v>
      </c>
      <c r="F698" s="84">
        <v>65425</v>
      </c>
      <c r="G698" s="12">
        <v>4</v>
      </c>
      <c r="H698" s="117"/>
    </row>
    <row r="699" spans="1:8" x14ac:dyDescent="0.3">
      <c r="A699" s="7" t="s">
        <v>791</v>
      </c>
      <c r="B699" s="7" t="s">
        <v>101</v>
      </c>
      <c r="C699" s="7" t="s">
        <v>84</v>
      </c>
      <c r="D699" s="76">
        <v>32980</v>
      </c>
      <c r="E699" s="10">
        <f t="shared" ca="1" si="10"/>
        <v>20</v>
      </c>
      <c r="F699" s="84">
        <v>59575</v>
      </c>
      <c r="G699" s="12">
        <v>1</v>
      </c>
      <c r="H699" s="117"/>
    </row>
    <row r="700" spans="1:8" x14ac:dyDescent="0.3">
      <c r="A700" s="7" t="s">
        <v>525</v>
      </c>
      <c r="B700" s="7" t="s">
        <v>101</v>
      </c>
      <c r="C700" s="7" t="s">
        <v>84</v>
      </c>
      <c r="D700" s="76">
        <v>33207</v>
      </c>
      <c r="E700" s="10">
        <f t="shared" ca="1" si="10"/>
        <v>20</v>
      </c>
      <c r="F700" s="84">
        <v>61201</v>
      </c>
      <c r="G700" s="12">
        <v>4</v>
      </c>
      <c r="H700" s="117"/>
    </row>
    <row r="701" spans="1:8" x14ac:dyDescent="0.3">
      <c r="A701" s="7" t="s">
        <v>554</v>
      </c>
      <c r="B701" s="7" t="s">
        <v>101</v>
      </c>
      <c r="C701" s="7" t="s">
        <v>84</v>
      </c>
      <c r="D701" s="76">
        <v>33238</v>
      </c>
      <c r="E701" s="10">
        <f t="shared" ca="1" si="10"/>
        <v>19</v>
      </c>
      <c r="F701" s="84">
        <v>74577</v>
      </c>
      <c r="G701" s="12">
        <v>3</v>
      </c>
      <c r="H701" s="117"/>
    </row>
    <row r="702" spans="1:8" x14ac:dyDescent="0.3">
      <c r="A702" s="7" t="s">
        <v>787</v>
      </c>
      <c r="B702" s="7" t="s">
        <v>101</v>
      </c>
      <c r="C702" s="7" t="s">
        <v>84</v>
      </c>
      <c r="D702" s="76">
        <v>33392</v>
      </c>
      <c r="E702" s="10">
        <f t="shared" ca="1" si="10"/>
        <v>19</v>
      </c>
      <c r="F702" s="84">
        <v>72070</v>
      </c>
      <c r="G702" s="12">
        <v>2</v>
      </c>
      <c r="H702" s="117"/>
    </row>
    <row r="703" spans="1:8" x14ac:dyDescent="0.3">
      <c r="A703" s="7" t="s">
        <v>267</v>
      </c>
      <c r="B703" s="7" t="s">
        <v>101</v>
      </c>
      <c r="C703" s="7" t="s">
        <v>84</v>
      </c>
      <c r="D703" s="76">
        <v>33395</v>
      </c>
      <c r="E703" s="10">
        <f t="shared" ca="1" si="10"/>
        <v>19</v>
      </c>
      <c r="F703" s="84">
        <v>65278</v>
      </c>
      <c r="G703" s="12">
        <v>5</v>
      </c>
      <c r="H703" s="117"/>
    </row>
    <row r="704" spans="1:8" x14ac:dyDescent="0.3">
      <c r="A704" s="7" t="s">
        <v>580</v>
      </c>
      <c r="B704" s="7" t="s">
        <v>101</v>
      </c>
      <c r="C704" s="7" t="s">
        <v>84</v>
      </c>
      <c r="D704" s="76">
        <v>33544</v>
      </c>
      <c r="E704" s="10">
        <f t="shared" ca="1" si="10"/>
        <v>19</v>
      </c>
      <c r="F704" s="84">
        <v>79615</v>
      </c>
      <c r="G704" s="12">
        <v>3</v>
      </c>
      <c r="H704" s="117"/>
    </row>
    <row r="705" spans="1:8" x14ac:dyDescent="0.3">
      <c r="A705" s="7" t="s">
        <v>146</v>
      </c>
      <c r="B705" s="7" t="s">
        <v>101</v>
      </c>
      <c r="C705" s="7" t="s">
        <v>84</v>
      </c>
      <c r="D705" s="76">
        <v>33553</v>
      </c>
      <c r="E705" s="10">
        <f t="shared" ca="1" si="10"/>
        <v>19</v>
      </c>
      <c r="F705" s="84">
        <v>82437</v>
      </c>
      <c r="G705" s="12">
        <v>1</v>
      </c>
      <c r="H705" s="117"/>
    </row>
    <row r="706" spans="1:8" x14ac:dyDescent="0.3">
      <c r="A706" s="7" t="s">
        <v>823</v>
      </c>
      <c r="B706" s="7" t="s">
        <v>101</v>
      </c>
      <c r="C706" s="7" t="s">
        <v>84</v>
      </c>
      <c r="D706" s="76">
        <v>33577</v>
      </c>
      <c r="E706" s="10">
        <f t="shared" ref="E706:E733" ca="1" si="11">DATEDIF(D706,TODAY(),"Y")</f>
        <v>18</v>
      </c>
      <c r="F706" s="84">
        <v>38587</v>
      </c>
      <c r="G706" s="12">
        <v>3</v>
      </c>
      <c r="H706" s="117"/>
    </row>
    <row r="707" spans="1:8" x14ac:dyDescent="0.3">
      <c r="A707" s="7" t="s">
        <v>153</v>
      </c>
      <c r="B707" s="7" t="s">
        <v>101</v>
      </c>
      <c r="C707" s="7" t="s">
        <v>84</v>
      </c>
      <c r="D707" s="76">
        <v>33952</v>
      </c>
      <c r="E707" s="10">
        <f t="shared" ca="1" si="11"/>
        <v>17</v>
      </c>
      <c r="F707" s="84">
        <v>48456</v>
      </c>
      <c r="G707" s="12">
        <v>1</v>
      </c>
      <c r="H707" s="117"/>
    </row>
    <row r="708" spans="1:8" x14ac:dyDescent="0.3">
      <c r="A708" s="7" t="s">
        <v>478</v>
      </c>
      <c r="B708" s="7" t="s">
        <v>101</v>
      </c>
      <c r="C708" s="7" t="s">
        <v>84</v>
      </c>
      <c r="D708" s="76">
        <v>34141</v>
      </c>
      <c r="E708" s="10">
        <f t="shared" ca="1" si="11"/>
        <v>17</v>
      </c>
      <c r="F708" s="84">
        <v>66558</v>
      </c>
      <c r="G708" s="12">
        <v>3</v>
      </c>
      <c r="H708" s="117"/>
    </row>
    <row r="709" spans="1:8" x14ac:dyDescent="0.3">
      <c r="A709" s="7" t="s">
        <v>220</v>
      </c>
      <c r="B709" s="7" t="s">
        <v>101</v>
      </c>
      <c r="C709" s="7" t="s">
        <v>84</v>
      </c>
      <c r="D709" s="76">
        <v>34698</v>
      </c>
      <c r="E709" s="10">
        <f t="shared" ca="1" si="11"/>
        <v>15</v>
      </c>
      <c r="F709" s="84">
        <v>43792</v>
      </c>
      <c r="G709" s="12">
        <v>5</v>
      </c>
      <c r="H709" s="117"/>
    </row>
    <row r="710" spans="1:8" x14ac:dyDescent="0.3">
      <c r="A710" s="7" t="s">
        <v>593</v>
      </c>
      <c r="B710" s="7" t="s">
        <v>101</v>
      </c>
      <c r="C710" s="7" t="s">
        <v>84</v>
      </c>
      <c r="D710" s="76">
        <v>34756</v>
      </c>
      <c r="E710" s="10">
        <f t="shared" ca="1" si="11"/>
        <v>15</v>
      </c>
      <c r="F710" s="84">
        <v>89379</v>
      </c>
      <c r="G710" s="12">
        <v>2</v>
      </c>
      <c r="H710" s="117"/>
    </row>
    <row r="711" spans="1:8" x14ac:dyDescent="0.3">
      <c r="A711" s="7" t="s">
        <v>600</v>
      </c>
      <c r="B711" s="7" t="s">
        <v>101</v>
      </c>
      <c r="C711" s="7" t="s">
        <v>84</v>
      </c>
      <c r="D711" s="76">
        <v>35244</v>
      </c>
      <c r="E711" s="10">
        <f t="shared" ca="1" si="11"/>
        <v>14</v>
      </c>
      <c r="F711" s="84">
        <v>49715</v>
      </c>
      <c r="G711" s="12">
        <v>3</v>
      </c>
      <c r="H711" s="117"/>
    </row>
    <row r="712" spans="1:8" x14ac:dyDescent="0.3">
      <c r="A712" s="7" t="s">
        <v>619</v>
      </c>
      <c r="B712" s="7" t="s">
        <v>101</v>
      </c>
      <c r="C712" s="7" t="s">
        <v>84</v>
      </c>
      <c r="D712" s="76">
        <v>35611</v>
      </c>
      <c r="E712" s="10">
        <f t="shared" ca="1" si="11"/>
        <v>13</v>
      </c>
      <c r="F712" s="84">
        <v>59878</v>
      </c>
      <c r="G712" s="12">
        <v>2</v>
      </c>
      <c r="H712" s="117"/>
    </row>
    <row r="713" spans="1:8" x14ac:dyDescent="0.3">
      <c r="A713" s="7" t="s">
        <v>346</v>
      </c>
      <c r="B713" s="7" t="s">
        <v>101</v>
      </c>
      <c r="C713" s="7" t="s">
        <v>84</v>
      </c>
      <c r="D713" s="76">
        <v>36483</v>
      </c>
      <c r="E713" s="10">
        <f t="shared" ca="1" si="11"/>
        <v>11</v>
      </c>
      <c r="F713" s="84">
        <v>78207</v>
      </c>
      <c r="G713" s="12">
        <v>5</v>
      </c>
      <c r="H713" s="117"/>
    </row>
    <row r="714" spans="1:8" x14ac:dyDescent="0.3">
      <c r="A714" s="7" t="s">
        <v>139</v>
      </c>
      <c r="B714" s="7" t="s">
        <v>101</v>
      </c>
      <c r="C714" s="7" t="s">
        <v>84</v>
      </c>
      <c r="D714" s="78">
        <v>36517</v>
      </c>
      <c r="E714" s="10">
        <f t="shared" ca="1" si="11"/>
        <v>10</v>
      </c>
      <c r="F714" s="84">
        <v>32797</v>
      </c>
      <c r="G714" s="12">
        <v>5</v>
      </c>
      <c r="H714" s="117"/>
    </row>
    <row r="715" spans="1:8" x14ac:dyDescent="0.3">
      <c r="A715" s="7" t="s">
        <v>549</v>
      </c>
      <c r="B715" s="7" t="s">
        <v>101</v>
      </c>
      <c r="C715" s="7" t="s">
        <v>84</v>
      </c>
      <c r="D715" s="76">
        <v>36559</v>
      </c>
      <c r="E715" s="10">
        <f t="shared" ca="1" si="11"/>
        <v>10</v>
      </c>
      <c r="F715" s="84">
        <v>26947</v>
      </c>
      <c r="G715" s="12">
        <v>3</v>
      </c>
      <c r="H715" s="117"/>
    </row>
    <row r="716" spans="1:8" x14ac:dyDescent="0.3">
      <c r="A716" s="7" t="s">
        <v>372</v>
      </c>
      <c r="B716" s="7" t="s">
        <v>101</v>
      </c>
      <c r="C716" s="7" t="s">
        <v>84</v>
      </c>
      <c r="D716" s="76">
        <v>36871</v>
      </c>
      <c r="E716" s="10">
        <f t="shared" ca="1" si="11"/>
        <v>9</v>
      </c>
      <c r="F716" s="84">
        <v>50757</v>
      </c>
      <c r="G716" s="12">
        <v>4</v>
      </c>
      <c r="H716" s="117"/>
    </row>
    <row r="717" spans="1:8" x14ac:dyDescent="0.3">
      <c r="A717" s="7" t="s">
        <v>535</v>
      </c>
      <c r="B717" s="7" t="s">
        <v>101</v>
      </c>
      <c r="C717" s="7" t="s">
        <v>84</v>
      </c>
      <c r="D717" s="76">
        <v>37856</v>
      </c>
      <c r="E717" s="10">
        <f t="shared" ca="1" si="11"/>
        <v>7</v>
      </c>
      <c r="F717" s="84">
        <v>34712</v>
      </c>
      <c r="G717" s="12">
        <v>3</v>
      </c>
      <c r="H717" s="117"/>
    </row>
    <row r="718" spans="1:8" x14ac:dyDescent="0.3">
      <c r="A718" s="7" t="s">
        <v>137</v>
      </c>
      <c r="B718" s="7" t="s">
        <v>101</v>
      </c>
      <c r="C718" s="7" t="s">
        <v>84</v>
      </c>
      <c r="D718" s="76">
        <v>39146</v>
      </c>
      <c r="E718" s="10">
        <f t="shared" ca="1" si="11"/>
        <v>3</v>
      </c>
      <c r="F718" s="84">
        <v>88015</v>
      </c>
      <c r="G718" s="12">
        <v>5</v>
      </c>
      <c r="H718" s="117"/>
    </row>
    <row r="719" spans="1:8" x14ac:dyDescent="0.3">
      <c r="A719" s="7" t="s">
        <v>279</v>
      </c>
      <c r="B719" s="7" t="s">
        <v>101</v>
      </c>
      <c r="C719" s="7" t="s">
        <v>84</v>
      </c>
      <c r="D719" s="76">
        <v>39653</v>
      </c>
      <c r="E719" s="10">
        <f t="shared" ca="1" si="11"/>
        <v>2</v>
      </c>
      <c r="F719" s="84">
        <v>81866</v>
      </c>
      <c r="G719" s="12">
        <v>3</v>
      </c>
      <c r="H719" s="117"/>
    </row>
    <row r="720" spans="1:8" x14ac:dyDescent="0.3">
      <c r="A720" s="7" t="s">
        <v>270</v>
      </c>
      <c r="B720" s="7" t="s">
        <v>101</v>
      </c>
      <c r="C720" s="7" t="s">
        <v>84</v>
      </c>
      <c r="D720" s="79">
        <v>39752</v>
      </c>
      <c r="E720" s="10">
        <f t="shared" ca="1" si="11"/>
        <v>2</v>
      </c>
      <c r="F720" s="84">
        <v>49967</v>
      </c>
      <c r="G720" s="12">
        <v>1</v>
      </c>
      <c r="H720" s="117"/>
    </row>
    <row r="721" spans="1:10" x14ac:dyDescent="0.3">
      <c r="A721" s="7" t="s">
        <v>123</v>
      </c>
      <c r="B721" s="7" t="s">
        <v>101</v>
      </c>
      <c r="C721" s="7" t="s">
        <v>84</v>
      </c>
      <c r="D721" s="76">
        <v>39941</v>
      </c>
      <c r="E721" s="10">
        <f t="shared" ca="1" si="11"/>
        <v>1</v>
      </c>
      <c r="F721" s="84">
        <v>51262</v>
      </c>
      <c r="G721" s="12">
        <v>4</v>
      </c>
      <c r="H721" s="117"/>
    </row>
    <row r="722" spans="1:10" x14ac:dyDescent="0.3">
      <c r="A722" s="7" t="s">
        <v>837</v>
      </c>
      <c r="B722" s="7" t="s">
        <v>101</v>
      </c>
      <c r="C722" s="7" t="s">
        <v>84</v>
      </c>
      <c r="D722" s="77">
        <v>39981</v>
      </c>
      <c r="E722" s="10">
        <f t="shared" ca="1" si="11"/>
        <v>1</v>
      </c>
      <c r="F722" s="84">
        <v>60369</v>
      </c>
      <c r="G722" s="12">
        <v>3</v>
      </c>
      <c r="H722" s="117"/>
    </row>
    <row r="723" spans="1:10" x14ac:dyDescent="0.3">
      <c r="A723" s="7" t="s">
        <v>629</v>
      </c>
      <c r="B723" s="7" t="s">
        <v>101</v>
      </c>
      <c r="C723" s="7" t="s">
        <v>84</v>
      </c>
      <c r="D723" s="77">
        <v>40056</v>
      </c>
      <c r="E723" s="10">
        <f t="shared" ca="1" si="11"/>
        <v>1</v>
      </c>
      <c r="F723" s="84">
        <v>47361</v>
      </c>
      <c r="G723" s="12">
        <v>4</v>
      </c>
      <c r="H723" s="117"/>
    </row>
    <row r="724" spans="1:10" x14ac:dyDescent="0.3">
      <c r="A724" s="7" t="s">
        <v>381</v>
      </c>
      <c r="B724" s="7" t="s">
        <v>102</v>
      </c>
      <c r="C724" s="7" t="s">
        <v>85</v>
      </c>
      <c r="D724" s="76">
        <v>36409</v>
      </c>
      <c r="E724" s="10">
        <f t="shared" ca="1" si="11"/>
        <v>11</v>
      </c>
      <c r="F724" s="84">
        <v>64905</v>
      </c>
      <c r="G724" s="12">
        <v>5</v>
      </c>
      <c r="H724" s="117"/>
    </row>
    <row r="725" spans="1:10" x14ac:dyDescent="0.3">
      <c r="A725" s="7" t="s">
        <v>836</v>
      </c>
      <c r="B725" s="7" t="s">
        <v>102</v>
      </c>
      <c r="C725" s="7" t="s">
        <v>85</v>
      </c>
      <c r="D725" s="76">
        <v>36491</v>
      </c>
      <c r="E725" s="10">
        <f t="shared" ca="1" si="11"/>
        <v>11</v>
      </c>
      <c r="F725" s="84">
        <v>45269</v>
      </c>
      <c r="G725" s="12">
        <v>5</v>
      </c>
      <c r="H725" s="117"/>
    </row>
    <row r="726" spans="1:10" x14ac:dyDescent="0.3">
      <c r="A726" s="7" t="s">
        <v>558</v>
      </c>
      <c r="B726" s="7" t="s">
        <v>102</v>
      </c>
      <c r="C726" s="7" t="s">
        <v>85</v>
      </c>
      <c r="D726" s="76">
        <v>37102</v>
      </c>
      <c r="E726" s="10">
        <f t="shared" ca="1" si="11"/>
        <v>9</v>
      </c>
      <c r="F726" s="84">
        <v>43950</v>
      </c>
      <c r="G726" s="12">
        <v>5</v>
      </c>
      <c r="H726" s="117"/>
    </row>
    <row r="727" spans="1:10" x14ac:dyDescent="0.3">
      <c r="A727" s="7" t="s">
        <v>180</v>
      </c>
      <c r="B727" s="7" t="s">
        <v>102</v>
      </c>
      <c r="C727" s="7" t="s">
        <v>84</v>
      </c>
      <c r="D727" s="76">
        <v>32805</v>
      </c>
      <c r="E727" s="10">
        <f t="shared" ca="1" si="11"/>
        <v>21</v>
      </c>
      <c r="F727" s="84">
        <v>89945</v>
      </c>
      <c r="G727" s="12">
        <v>4</v>
      </c>
      <c r="H727" s="117"/>
    </row>
    <row r="728" spans="1:10" x14ac:dyDescent="0.3">
      <c r="A728" s="7" t="s">
        <v>609</v>
      </c>
      <c r="B728" s="7" t="s">
        <v>102</v>
      </c>
      <c r="C728" s="7" t="s">
        <v>84</v>
      </c>
      <c r="D728" s="76">
        <v>40137</v>
      </c>
      <c r="E728" s="10">
        <f t="shared" ca="1" si="11"/>
        <v>1</v>
      </c>
      <c r="F728" s="84">
        <v>67442</v>
      </c>
      <c r="G728" s="12">
        <v>4</v>
      </c>
      <c r="H728" s="117"/>
    </row>
    <row r="729" spans="1:10" x14ac:dyDescent="0.3">
      <c r="A729" s="7" t="s">
        <v>714</v>
      </c>
      <c r="B729" s="7" t="s">
        <v>854</v>
      </c>
      <c r="C729" s="7" t="s">
        <v>85</v>
      </c>
      <c r="D729" s="76">
        <v>39802</v>
      </c>
      <c r="E729" s="10">
        <f t="shared" ca="1" si="11"/>
        <v>1</v>
      </c>
      <c r="F729" s="84">
        <v>49036</v>
      </c>
      <c r="G729" s="12">
        <v>1</v>
      </c>
      <c r="H729" s="117"/>
      <c r="I729" s="16"/>
      <c r="J729" s="13"/>
    </row>
    <row r="730" spans="1:10" x14ac:dyDescent="0.3">
      <c r="A730" s="7" t="s">
        <v>577</v>
      </c>
      <c r="B730" s="7" t="s">
        <v>854</v>
      </c>
      <c r="C730" s="7" t="s">
        <v>86</v>
      </c>
      <c r="D730" s="76">
        <v>35975</v>
      </c>
      <c r="E730" s="10">
        <f t="shared" ca="1" si="11"/>
        <v>12</v>
      </c>
      <c r="F730" s="84">
        <v>33125</v>
      </c>
      <c r="G730" s="12">
        <v>2</v>
      </c>
      <c r="H730" s="117"/>
      <c r="I730" s="16"/>
      <c r="J730" s="13"/>
    </row>
    <row r="731" spans="1:10" x14ac:dyDescent="0.3">
      <c r="A731" s="7" t="s">
        <v>569</v>
      </c>
      <c r="B731" s="7" t="s">
        <v>854</v>
      </c>
      <c r="C731" s="7" t="s">
        <v>87</v>
      </c>
      <c r="D731" s="76">
        <v>39961</v>
      </c>
      <c r="E731" s="10">
        <f t="shared" ca="1" si="11"/>
        <v>1</v>
      </c>
      <c r="F731" s="84">
        <v>23670</v>
      </c>
      <c r="G731" s="12">
        <v>1</v>
      </c>
      <c r="H731" s="117"/>
    </row>
    <row r="732" spans="1:10" x14ac:dyDescent="0.3">
      <c r="A732" s="7" t="s">
        <v>508</v>
      </c>
      <c r="B732" s="7" t="s">
        <v>854</v>
      </c>
      <c r="C732" s="7" t="s">
        <v>84</v>
      </c>
      <c r="D732" s="76">
        <v>33421</v>
      </c>
      <c r="E732" s="10">
        <f t="shared" ca="1" si="11"/>
        <v>19</v>
      </c>
      <c r="F732" s="84">
        <v>64330</v>
      </c>
      <c r="G732" s="12">
        <v>2</v>
      </c>
      <c r="H732" s="117"/>
    </row>
    <row r="733" spans="1:10" x14ac:dyDescent="0.3">
      <c r="A733" s="7" t="s">
        <v>347</v>
      </c>
      <c r="B733" s="7" t="s">
        <v>854</v>
      </c>
      <c r="C733" s="7" t="s">
        <v>84</v>
      </c>
      <c r="D733" s="76">
        <v>33943</v>
      </c>
      <c r="E733" s="10">
        <f t="shared" ca="1" si="11"/>
        <v>17</v>
      </c>
      <c r="F733" s="84">
        <v>68828</v>
      </c>
      <c r="G733" s="12">
        <v>5</v>
      </c>
      <c r="H733" s="117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J15"/>
  <sheetViews>
    <sheetView zoomScale="190" zoomScaleNormal="190" workbookViewId="0">
      <selection activeCell="A2" sqref="A2"/>
    </sheetView>
  </sheetViews>
  <sheetFormatPr defaultColWidth="9.109375" defaultRowHeight="13.8" x14ac:dyDescent="0.3"/>
  <cols>
    <col min="1" max="1" width="10" style="109" customWidth="1"/>
    <col min="2" max="7" width="8.44140625" style="93" customWidth="1"/>
    <col min="8" max="8" width="7.33203125" style="93" bestFit="1" customWidth="1"/>
    <col min="9" max="9" width="9.109375" style="93"/>
    <col min="10" max="10" width="9.6640625" style="93" bestFit="1" customWidth="1"/>
    <col min="11" max="16384" width="9.109375" style="93"/>
  </cols>
  <sheetData>
    <row r="1" spans="1:10" ht="16.8" thickTop="1" thickBot="1" x14ac:dyDescent="0.35">
      <c r="A1" s="138" t="s">
        <v>876</v>
      </c>
      <c r="B1" s="139"/>
      <c r="C1" s="139"/>
      <c r="D1" s="139"/>
      <c r="E1" s="139"/>
      <c r="F1" s="139"/>
      <c r="G1" s="139"/>
      <c r="H1" s="140"/>
    </row>
    <row r="2" spans="1:10" ht="14.4" thickTop="1" x14ac:dyDescent="0.3">
      <c r="A2" s="95" t="s">
        <v>914</v>
      </c>
      <c r="B2" s="96"/>
      <c r="H2" s="97"/>
      <c r="J2" s="98"/>
    </row>
    <row r="3" spans="1:10" ht="27.6" x14ac:dyDescent="0.3">
      <c r="A3" s="99"/>
      <c r="B3" s="100" t="s">
        <v>877</v>
      </c>
      <c r="C3" s="100" t="s">
        <v>890</v>
      </c>
      <c r="D3" s="100" t="s">
        <v>891</v>
      </c>
      <c r="E3" s="101" t="s">
        <v>878</v>
      </c>
      <c r="F3" s="101" t="s">
        <v>879</v>
      </c>
      <c r="G3" s="101" t="s">
        <v>78</v>
      </c>
      <c r="H3" s="100" t="s">
        <v>880</v>
      </c>
    </row>
    <row r="4" spans="1:10" x14ac:dyDescent="0.3">
      <c r="A4" s="95" t="s">
        <v>881</v>
      </c>
      <c r="B4" s="111">
        <v>1230</v>
      </c>
      <c r="C4" s="111">
        <v>1420</v>
      </c>
      <c r="D4" s="111">
        <v>1030</v>
      </c>
      <c r="E4" s="111">
        <v>1270</v>
      </c>
      <c r="F4" s="111">
        <v>1510</v>
      </c>
      <c r="G4" s="111">
        <f>SUM(B4:F4)</f>
        <v>6460</v>
      </c>
      <c r="H4" s="112">
        <f>G4/$G$8</f>
        <v>0.39342265529841658</v>
      </c>
    </row>
    <row r="5" spans="1:10" x14ac:dyDescent="0.3">
      <c r="A5" s="95" t="s">
        <v>882</v>
      </c>
      <c r="B5" s="111">
        <v>620</v>
      </c>
      <c r="C5" s="111">
        <v>790</v>
      </c>
      <c r="D5" s="111">
        <v>810</v>
      </c>
      <c r="E5" s="111">
        <v>1020</v>
      </c>
      <c r="F5" s="111">
        <v>870</v>
      </c>
      <c r="G5" s="111">
        <f>SUM(B5:F5)</f>
        <v>4110</v>
      </c>
      <c r="H5" s="112">
        <f>G5/$G$8</f>
        <v>0.25030450669914739</v>
      </c>
    </row>
    <row r="6" spans="1:10" x14ac:dyDescent="0.3">
      <c r="A6" s="95" t="s">
        <v>883</v>
      </c>
      <c r="B6" s="111">
        <v>1010</v>
      </c>
      <c r="C6" s="111">
        <v>1150</v>
      </c>
      <c r="D6" s="111">
        <v>1090</v>
      </c>
      <c r="E6" s="111">
        <v>1230</v>
      </c>
      <c r="F6" s="111">
        <v>1370</v>
      </c>
      <c r="G6" s="111">
        <f>SUM(B6:F6)</f>
        <v>5850</v>
      </c>
      <c r="H6" s="112">
        <f>G6/$G$8</f>
        <v>0.35627283800243603</v>
      </c>
    </row>
    <row r="7" spans="1:10" x14ac:dyDescent="0.3">
      <c r="A7" s="95"/>
      <c r="B7" s="111"/>
      <c r="C7" s="111"/>
      <c r="D7" s="111"/>
      <c r="E7" s="111"/>
      <c r="F7" s="111"/>
      <c r="G7" s="111"/>
      <c r="H7" s="112"/>
    </row>
    <row r="8" spans="1:10" x14ac:dyDescent="0.3">
      <c r="A8" s="95" t="s">
        <v>78</v>
      </c>
      <c r="B8" s="111">
        <f>SUM(B4:B6)</f>
        <v>2860</v>
      </c>
      <c r="C8" s="111">
        <f>SUM(C4:C6)</f>
        <v>3360</v>
      </c>
      <c r="D8" s="111">
        <f>SUM(D4:D6)</f>
        <v>2930</v>
      </c>
      <c r="E8" s="111">
        <f>SUM(E4:E6)</f>
        <v>3520</v>
      </c>
      <c r="F8" s="111">
        <f>SUM(F4:F6)</f>
        <v>3750</v>
      </c>
      <c r="G8" s="111">
        <f>SUM(B8:F8)</f>
        <v>16420</v>
      </c>
      <c r="H8" s="112">
        <f>G8/$G$8</f>
        <v>1</v>
      </c>
    </row>
    <row r="9" spans="1:10" x14ac:dyDescent="0.3">
      <c r="A9" s="105" t="s">
        <v>884</v>
      </c>
      <c r="B9" s="112">
        <f t="shared" ref="B9:G9" si="0">B8/$G$8</f>
        <v>0.17417783191230207</v>
      </c>
      <c r="C9" s="112">
        <f t="shared" si="0"/>
        <v>0.2046285018270402</v>
      </c>
      <c r="D9" s="112">
        <f t="shared" si="0"/>
        <v>0.1784409257003654</v>
      </c>
      <c r="E9" s="112">
        <f t="shared" si="0"/>
        <v>0.2143727161997564</v>
      </c>
      <c r="F9" s="112">
        <f t="shared" si="0"/>
        <v>0.22838002436053592</v>
      </c>
      <c r="G9" s="112">
        <f t="shared" si="0"/>
        <v>1</v>
      </c>
    </row>
    <row r="10" spans="1:10" x14ac:dyDescent="0.3">
      <c r="A10" s="113"/>
    </row>
    <row r="11" spans="1:10" x14ac:dyDescent="0.3">
      <c r="A11" s="95"/>
      <c r="B11" s="114"/>
      <c r="C11" s="114"/>
      <c r="D11" s="114"/>
      <c r="E11" s="114"/>
      <c r="F11" s="114"/>
      <c r="G11" s="114"/>
    </row>
    <row r="15" spans="1:10" x14ac:dyDescent="0.3">
      <c r="C15" s="110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J15"/>
  <sheetViews>
    <sheetView zoomScale="190" zoomScaleNormal="190" workbookViewId="0">
      <selection activeCell="A2" sqref="A2"/>
    </sheetView>
  </sheetViews>
  <sheetFormatPr defaultColWidth="9.109375" defaultRowHeight="13.8" x14ac:dyDescent="0.3"/>
  <cols>
    <col min="1" max="1" width="10" style="109" customWidth="1"/>
    <col min="2" max="7" width="8.44140625" style="93" customWidth="1"/>
    <col min="8" max="8" width="7.33203125" style="93" bestFit="1" customWidth="1"/>
    <col min="9" max="9" width="9.109375" style="93"/>
    <col min="10" max="10" width="9.6640625" style="93" bestFit="1" customWidth="1"/>
    <col min="11" max="16384" width="9.109375" style="93"/>
  </cols>
  <sheetData>
    <row r="1" spans="1:10" ht="16.8" thickTop="1" thickBot="1" x14ac:dyDescent="0.35">
      <c r="A1" s="141" t="s">
        <v>876</v>
      </c>
      <c r="B1" s="142"/>
      <c r="C1" s="142"/>
      <c r="D1" s="142"/>
      <c r="E1" s="142"/>
      <c r="F1" s="142"/>
      <c r="G1" s="142"/>
      <c r="H1" s="143"/>
    </row>
    <row r="2" spans="1:10" ht="14.4" thickTop="1" x14ac:dyDescent="0.3">
      <c r="A2" s="95" t="s">
        <v>915</v>
      </c>
      <c r="B2" s="96"/>
      <c r="H2" s="97"/>
      <c r="J2" s="98"/>
    </row>
    <row r="3" spans="1:10" ht="27.6" x14ac:dyDescent="0.3">
      <c r="A3" s="99"/>
      <c r="B3" s="100" t="s">
        <v>877</v>
      </c>
      <c r="C3" s="100" t="s">
        <v>890</v>
      </c>
      <c r="D3" s="100" t="s">
        <v>891</v>
      </c>
      <c r="E3" s="101" t="s">
        <v>878</v>
      </c>
      <c r="F3" s="101" t="s">
        <v>879</v>
      </c>
      <c r="G3" s="101" t="s">
        <v>78</v>
      </c>
      <c r="H3" s="100" t="s">
        <v>880</v>
      </c>
    </row>
    <row r="4" spans="1:10" x14ac:dyDescent="0.3">
      <c r="A4" s="95" t="s">
        <v>881</v>
      </c>
      <c r="B4" s="111">
        <v>2740</v>
      </c>
      <c r="C4" s="111">
        <v>3100</v>
      </c>
      <c r="D4" s="111">
        <v>2140</v>
      </c>
      <c r="E4" s="111">
        <v>2820</v>
      </c>
      <c r="F4" s="111">
        <v>3220</v>
      </c>
      <c r="G4" s="111">
        <f>SUM(B4:F4)</f>
        <v>14020</v>
      </c>
      <c r="H4" s="112">
        <f>G4/$G$8</f>
        <v>0.39096486335750141</v>
      </c>
    </row>
    <row r="5" spans="1:10" x14ac:dyDescent="0.3">
      <c r="A5" s="95" t="s">
        <v>882</v>
      </c>
      <c r="B5" s="111">
        <v>1460</v>
      </c>
      <c r="C5" s="111">
        <v>1720</v>
      </c>
      <c r="D5" s="111">
        <v>1860</v>
      </c>
      <c r="E5" s="111">
        <v>2220</v>
      </c>
      <c r="F5" s="111">
        <v>1860</v>
      </c>
      <c r="G5" s="111">
        <f>SUM(B5:F5)</f>
        <v>9120</v>
      </c>
      <c r="H5" s="112">
        <f>G5/$G$8</f>
        <v>0.25432236475181258</v>
      </c>
    </row>
    <row r="6" spans="1:10" x14ac:dyDescent="0.3">
      <c r="A6" s="95" t="s">
        <v>883</v>
      </c>
      <c r="B6" s="111">
        <v>2140</v>
      </c>
      <c r="C6" s="111">
        <v>2520</v>
      </c>
      <c r="D6" s="111">
        <v>2400</v>
      </c>
      <c r="E6" s="111">
        <v>2740</v>
      </c>
      <c r="F6" s="111">
        <v>2920</v>
      </c>
      <c r="G6" s="111">
        <f>SUM(B6:F6)</f>
        <v>12720</v>
      </c>
      <c r="H6" s="112">
        <f>G6/$G$8</f>
        <v>0.35471277189068601</v>
      </c>
    </row>
    <row r="7" spans="1:10" x14ac:dyDescent="0.3">
      <c r="A7" s="95"/>
      <c r="B7" s="111"/>
      <c r="C7" s="111"/>
      <c r="D7" s="111"/>
      <c r="E7" s="111"/>
      <c r="F7" s="111"/>
      <c r="G7" s="111"/>
      <c r="H7" s="112"/>
    </row>
    <row r="8" spans="1:10" x14ac:dyDescent="0.3">
      <c r="A8" s="95" t="s">
        <v>78</v>
      </c>
      <c r="B8" s="111">
        <f>SUM(B4:B6)</f>
        <v>6340</v>
      </c>
      <c r="C8" s="111">
        <f>SUM(C4:C6)</f>
        <v>7340</v>
      </c>
      <c r="D8" s="111">
        <f>SUM(D4:D6)</f>
        <v>6400</v>
      </c>
      <c r="E8" s="111">
        <f>SUM(E4:E6)</f>
        <v>7780</v>
      </c>
      <c r="F8" s="111">
        <f>SUM(F4:F6)</f>
        <v>8000</v>
      </c>
      <c r="G8" s="111">
        <f>SUM(B8:F8)</f>
        <v>35860</v>
      </c>
      <c r="H8" s="112">
        <f>G8/$G$8</f>
        <v>1</v>
      </c>
    </row>
    <row r="9" spans="1:10" x14ac:dyDescent="0.3">
      <c r="A9" s="105" t="s">
        <v>884</v>
      </c>
      <c r="B9" s="112">
        <f t="shared" ref="B9:G9" si="0">B8/$G$8</f>
        <v>0.17679866146123815</v>
      </c>
      <c r="C9" s="112">
        <f t="shared" si="0"/>
        <v>0.20468488566648077</v>
      </c>
      <c r="D9" s="112">
        <f t="shared" si="0"/>
        <v>0.1784718349135527</v>
      </c>
      <c r="E9" s="112">
        <f t="shared" si="0"/>
        <v>0.2169548243167875</v>
      </c>
      <c r="F9" s="112">
        <f t="shared" si="0"/>
        <v>0.22308979364194087</v>
      </c>
      <c r="G9" s="112">
        <f t="shared" si="0"/>
        <v>1</v>
      </c>
    </row>
    <row r="10" spans="1:10" x14ac:dyDescent="0.3">
      <c r="A10" s="113"/>
    </row>
    <row r="11" spans="1:10" x14ac:dyDescent="0.3">
      <c r="A11" s="95"/>
      <c r="B11" s="114"/>
      <c r="C11" s="114"/>
      <c r="D11" s="114"/>
      <c r="E11" s="114"/>
      <c r="F11" s="114"/>
      <c r="G11" s="114"/>
    </row>
    <row r="15" spans="1:10" x14ac:dyDescent="0.3">
      <c r="C15" s="110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J11"/>
  <sheetViews>
    <sheetView zoomScale="190" zoomScaleNormal="190" workbookViewId="0">
      <selection activeCell="D6" sqref="D6"/>
    </sheetView>
  </sheetViews>
  <sheetFormatPr defaultColWidth="9.109375" defaultRowHeight="13.8" x14ac:dyDescent="0.3"/>
  <cols>
    <col min="1" max="1" width="10" style="109" customWidth="1"/>
    <col min="2" max="7" width="8.44140625" style="93" customWidth="1"/>
    <col min="8" max="8" width="7.33203125" style="93" bestFit="1" customWidth="1"/>
    <col min="9" max="9" width="9.109375" style="93"/>
    <col min="10" max="10" width="9.6640625" style="93" bestFit="1" customWidth="1"/>
    <col min="11" max="16384" width="9.109375" style="93"/>
  </cols>
  <sheetData>
    <row r="1" spans="1:10" ht="16.8" thickTop="1" thickBot="1" x14ac:dyDescent="0.35">
      <c r="A1" s="144" t="s">
        <v>876</v>
      </c>
      <c r="B1" s="145"/>
      <c r="C1" s="145"/>
      <c r="D1" s="145"/>
      <c r="E1" s="145"/>
      <c r="F1" s="145"/>
      <c r="G1" s="145"/>
      <c r="H1" s="146"/>
    </row>
    <row r="2" spans="1:10" ht="14.4" thickTop="1" x14ac:dyDescent="0.3">
      <c r="A2" s="95" t="s">
        <v>916</v>
      </c>
      <c r="B2" s="96"/>
      <c r="H2" s="97"/>
      <c r="J2" s="98"/>
    </row>
    <row r="3" spans="1:10" ht="27.6" x14ac:dyDescent="0.3">
      <c r="A3" s="99"/>
      <c r="B3" s="100" t="s">
        <v>877</v>
      </c>
      <c r="C3" s="100" t="s">
        <v>890</v>
      </c>
      <c r="D3" s="100" t="s">
        <v>891</v>
      </c>
      <c r="E3" s="101" t="s">
        <v>878</v>
      </c>
      <c r="F3" s="101" t="s">
        <v>879</v>
      </c>
      <c r="G3" s="101" t="s">
        <v>78</v>
      </c>
      <c r="H3" s="100" t="s">
        <v>880</v>
      </c>
    </row>
    <row r="4" spans="1:10" x14ac:dyDescent="0.3">
      <c r="A4" s="95" t="s">
        <v>881</v>
      </c>
      <c r="B4" s="111">
        <v>4480</v>
      </c>
      <c r="C4" s="111">
        <v>4920</v>
      </c>
      <c r="D4" s="111">
        <v>3600</v>
      </c>
      <c r="E4" s="111">
        <v>4520</v>
      </c>
      <c r="F4" s="111">
        <v>5560</v>
      </c>
      <c r="G4" s="111">
        <f>SUM(B4:F4)</f>
        <v>23080</v>
      </c>
      <c r="H4" s="112">
        <f>G4/$G$8</f>
        <v>0.39466484268125857</v>
      </c>
    </row>
    <row r="5" spans="1:10" x14ac:dyDescent="0.3">
      <c r="A5" s="95" t="s">
        <v>882</v>
      </c>
      <c r="B5" s="111">
        <v>2040</v>
      </c>
      <c r="C5" s="111">
        <v>2720</v>
      </c>
      <c r="D5" s="111">
        <v>3000</v>
      </c>
      <c r="E5" s="111">
        <v>3720</v>
      </c>
      <c r="F5" s="111">
        <v>2880</v>
      </c>
      <c r="G5" s="111">
        <f>SUM(B5:F5)</f>
        <v>14360</v>
      </c>
      <c r="H5" s="112">
        <f>G5/$G$8</f>
        <v>0.24555403556771546</v>
      </c>
    </row>
    <row r="6" spans="1:10" x14ac:dyDescent="0.3">
      <c r="A6" s="95" t="s">
        <v>883</v>
      </c>
      <c r="B6" s="111">
        <v>3640</v>
      </c>
      <c r="C6" s="111">
        <v>4240</v>
      </c>
      <c r="D6" s="111">
        <v>3880</v>
      </c>
      <c r="E6" s="111">
        <v>4440</v>
      </c>
      <c r="F6" s="111">
        <v>4840</v>
      </c>
      <c r="G6" s="111">
        <f>SUM(B6:F6)</f>
        <v>21040</v>
      </c>
      <c r="H6" s="112">
        <f>G6/$G$8</f>
        <v>0.359781121751026</v>
      </c>
    </row>
    <row r="7" spans="1:10" x14ac:dyDescent="0.3">
      <c r="A7" s="95"/>
      <c r="B7" s="111"/>
      <c r="C7" s="111"/>
      <c r="D7" s="111"/>
      <c r="E7" s="111"/>
      <c r="F7" s="111"/>
      <c r="G7" s="111"/>
      <c r="H7" s="112"/>
    </row>
    <row r="8" spans="1:10" x14ac:dyDescent="0.3">
      <c r="A8" s="95" t="s">
        <v>78</v>
      </c>
      <c r="B8" s="111">
        <f>SUM(B4:B6)</f>
        <v>10160</v>
      </c>
      <c r="C8" s="111">
        <f>SUM(C4:C6)</f>
        <v>11880</v>
      </c>
      <c r="D8" s="111">
        <f>SUM(D4:D6)</f>
        <v>10480</v>
      </c>
      <c r="E8" s="111">
        <f>SUM(E4:E6)</f>
        <v>12680</v>
      </c>
      <c r="F8" s="111">
        <f>SUM(F4:F6)</f>
        <v>13280</v>
      </c>
      <c r="G8" s="111">
        <f>SUM(B8:F8)</f>
        <v>58480</v>
      </c>
      <c r="H8" s="112">
        <f>G8/$G$8</f>
        <v>1</v>
      </c>
    </row>
    <row r="9" spans="1:10" x14ac:dyDescent="0.3">
      <c r="A9" s="105" t="s">
        <v>884</v>
      </c>
      <c r="B9" s="112">
        <f t="shared" ref="B9:G9" si="0">B8/$G$8</f>
        <v>0.17373461012311903</v>
      </c>
      <c r="C9" s="112">
        <f t="shared" si="0"/>
        <v>0.20314637482900136</v>
      </c>
      <c r="D9" s="112">
        <f t="shared" si="0"/>
        <v>0.17920656634746923</v>
      </c>
      <c r="E9" s="112">
        <f t="shared" si="0"/>
        <v>0.21682626538987687</v>
      </c>
      <c r="F9" s="112">
        <f t="shared" si="0"/>
        <v>0.22708618331053351</v>
      </c>
      <c r="G9" s="112">
        <f t="shared" si="0"/>
        <v>1</v>
      </c>
    </row>
    <row r="10" spans="1:10" x14ac:dyDescent="0.3">
      <c r="C10" s="110"/>
    </row>
    <row r="11" spans="1:10" x14ac:dyDescent="0.3">
      <c r="A11" s="115"/>
      <c r="B11" s="116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J10"/>
  <sheetViews>
    <sheetView zoomScale="190" zoomScaleNormal="190" workbookViewId="0">
      <selection activeCell="B4" sqref="B4"/>
    </sheetView>
  </sheetViews>
  <sheetFormatPr defaultColWidth="9.109375" defaultRowHeight="13.8" x14ac:dyDescent="0.3"/>
  <cols>
    <col min="1" max="1" width="9.33203125" style="109" bestFit="1" customWidth="1"/>
    <col min="2" max="2" width="7" style="93" customWidth="1"/>
    <col min="3" max="4" width="7" style="93" bestFit="1" customWidth="1"/>
    <col min="5" max="5" width="7.33203125" style="93" bestFit="1" customWidth="1"/>
    <col min="6" max="6" width="7.5546875" style="93" bestFit="1" customWidth="1"/>
    <col min="7" max="8" width="7" style="93" bestFit="1" customWidth="1"/>
    <col min="9" max="9" width="9.109375" style="93"/>
    <col min="10" max="10" width="9.6640625" style="93" bestFit="1" customWidth="1"/>
    <col min="11" max="16384" width="9.109375" style="93"/>
  </cols>
  <sheetData>
    <row r="1" spans="1:10" ht="16.8" thickTop="1" thickBot="1" x14ac:dyDescent="0.35">
      <c r="A1" s="147" t="s">
        <v>876</v>
      </c>
      <c r="B1" s="148"/>
      <c r="C1" s="148"/>
      <c r="D1" s="148"/>
      <c r="E1" s="148"/>
      <c r="F1" s="148"/>
      <c r="G1" s="148"/>
      <c r="H1" s="149"/>
    </row>
    <row r="2" spans="1:10" ht="14.4" thickTop="1" x14ac:dyDescent="0.3">
      <c r="A2" s="95" t="s">
        <v>885</v>
      </c>
      <c r="B2" s="96"/>
      <c r="H2" s="97"/>
      <c r="J2" s="98"/>
    </row>
    <row r="3" spans="1:10" ht="27.6" x14ac:dyDescent="0.3">
      <c r="A3" s="99"/>
      <c r="B3" s="100" t="s">
        <v>877</v>
      </c>
      <c r="C3" s="100" t="s">
        <v>890</v>
      </c>
      <c r="D3" s="100" t="s">
        <v>891</v>
      </c>
      <c r="E3" s="101" t="s">
        <v>878</v>
      </c>
      <c r="F3" s="101" t="s">
        <v>879</v>
      </c>
      <c r="G3" s="101" t="s">
        <v>78</v>
      </c>
      <c r="H3" s="100" t="s">
        <v>880</v>
      </c>
    </row>
    <row r="4" spans="1:10" x14ac:dyDescent="0.3">
      <c r="A4" s="95" t="s">
        <v>881</v>
      </c>
      <c r="B4" s="111"/>
      <c r="C4" s="111"/>
      <c r="D4" s="111"/>
      <c r="E4" s="111"/>
      <c r="F4" s="111"/>
      <c r="G4" s="111">
        <f>SUM(B4:F4)</f>
        <v>0</v>
      </c>
      <c r="H4" s="112" t="e">
        <f>G4/$G$8</f>
        <v>#DIV/0!</v>
      </c>
    </row>
    <row r="5" spans="1:10" x14ac:dyDescent="0.3">
      <c r="A5" s="95" t="s">
        <v>882</v>
      </c>
      <c r="B5" s="111"/>
      <c r="C5" s="111"/>
      <c r="D5" s="111"/>
      <c r="E5" s="111"/>
      <c r="F5" s="111"/>
      <c r="G5" s="111">
        <f>SUM(B5:F5)</f>
        <v>0</v>
      </c>
      <c r="H5" s="112" t="e">
        <f>G5/$G$8</f>
        <v>#DIV/0!</v>
      </c>
    </row>
    <row r="6" spans="1:10" x14ac:dyDescent="0.3">
      <c r="A6" s="95" t="s">
        <v>883</v>
      </c>
      <c r="B6" s="111"/>
      <c r="C6" s="111"/>
      <c r="D6" s="111"/>
      <c r="E6" s="111"/>
      <c r="F6" s="111"/>
      <c r="G6" s="111">
        <f>SUM(B6:F6)</f>
        <v>0</v>
      </c>
      <c r="H6" s="112" t="e">
        <f>G6/$G$8</f>
        <v>#DIV/0!</v>
      </c>
    </row>
    <row r="7" spans="1:10" x14ac:dyDescent="0.3">
      <c r="A7" s="95"/>
      <c r="B7" s="111"/>
      <c r="C7" s="111"/>
      <c r="D7" s="111"/>
      <c r="E7" s="111"/>
      <c r="F7" s="111"/>
      <c r="G7" s="111"/>
      <c r="H7" s="112"/>
    </row>
    <row r="8" spans="1:10" x14ac:dyDescent="0.3">
      <c r="A8" s="95" t="s">
        <v>78</v>
      </c>
      <c r="B8" s="111">
        <f>SUM(B4:B6)</f>
        <v>0</v>
      </c>
      <c r="C8" s="111">
        <f>SUM(C4:C6)</f>
        <v>0</v>
      </c>
      <c r="D8" s="111">
        <f>SUM(D4:D6)</f>
        <v>0</v>
      </c>
      <c r="E8" s="111">
        <f>SUM(E4:E6)</f>
        <v>0</v>
      </c>
      <c r="F8" s="111">
        <f>SUM(F4:F6)</f>
        <v>0</v>
      </c>
      <c r="G8" s="111">
        <f>SUM(B8:F8)</f>
        <v>0</v>
      </c>
      <c r="H8" s="112" t="e">
        <f>G8/$G$8</f>
        <v>#DIV/0!</v>
      </c>
    </row>
    <row r="9" spans="1:10" x14ac:dyDescent="0.3">
      <c r="A9" s="105" t="s">
        <v>884</v>
      </c>
      <c r="B9" s="112" t="e">
        <f t="shared" ref="B9:G9" si="0">B8/$G$8</f>
        <v>#DIV/0!</v>
      </c>
      <c r="C9" s="112" t="e">
        <f t="shared" si="0"/>
        <v>#DIV/0!</v>
      </c>
      <c r="D9" s="112" t="e">
        <f t="shared" si="0"/>
        <v>#DIV/0!</v>
      </c>
      <c r="E9" s="112" t="e">
        <f t="shared" si="0"/>
        <v>#DIV/0!</v>
      </c>
      <c r="F9" s="112" t="e">
        <f t="shared" si="0"/>
        <v>#DIV/0!</v>
      </c>
      <c r="G9" s="112" t="e">
        <f t="shared" si="0"/>
        <v>#DIV/0!</v>
      </c>
    </row>
    <row r="10" spans="1:10" x14ac:dyDescent="0.3">
      <c r="C10" s="110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FF0000"/>
    <pageSetUpPr autoPageBreaks="0"/>
  </sheetPr>
  <dimension ref="A1:J709"/>
  <sheetViews>
    <sheetView zoomScale="190" zoomScaleNormal="190" zoomScaleSheetLayoutView="100" workbookViewId="0">
      <selection activeCell="H2" sqref="H2"/>
    </sheetView>
  </sheetViews>
  <sheetFormatPr defaultColWidth="19.88671875" defaultRowHeight="13.8" x14ac:dyDescent="0.3"/>
  <cols>
    <col min="1" max="1" width="17.109375" style="7" customWidth="1"/>
    <col min="2" max="2" width="23.88671875" style="7" hidden="1" customWidth="1"/>
    <col min="3" max="3" width="8.5546875" style="7" hidden="1" customWidth="1"/>
    <col min="4" max="4" width="9.5546875" style="76" hidden="1" customWidth="1"/>
    <col min="5" max="5" width="5.33203125" style="14" hidden="1" customWidth="1"/>
    <col min="6" max="6" width="13.44140625" style="15" bestFit="1" customWidth="1"/>
    <col min="7" max="7" width="6.88671875" style="15" bestFit="1" customWidth="1"/>
    <col min="8" max="8" width="14.33203125" style="11" bestFit="1" customWidth="1"/>
    <col min="9" max="9" width="11.5546875" style="13" customWidth="1"/>
    <col min="10" max="10" width="11.5546875" style="7" customWidth="1"/>
    <col min="11" max="16384" width="19.88671875" style="7"/>
  </cols>
  <sheetData>
    <row r="1" spans="1:10" x14ac:dyDescent="0.3">
      <c r="A1" s="1" t="s">
        <v>79</v>
      </c>
      <c r="B1" s="3" t="s">
        <v>80</v>
      </c>
      <c r="C1" s="3" t="s">
        <v>81</v>
      </c>
      <c r="D1" s="75" t="s">
        <v>82</v>
      </c>
      <c r="E1" s="4" t="s">
        <v>6</v>
      </c>
      <c r="F1" s="5" t="s">
        <v>896</v>
      </c>
      <c r="G1" s="5" t="s">
        <v>897</v>
      </c>
      <c r="H1" s="87" t="s">
        <v>898</v>
      </c>
      <c r="I1" s="130"/>
      <c r="J1" s="85"/>
    </row>
    <row r="2" spans="1:10" x14ac:dyDescent="0.3">
      <c r="A2" s="7" t="s">
        <v>109</v>
      </c>
      <c r="B2" s="7" t="s">
        <v>805</v>
      </c>
      <c r="C2" s="7" t="s">
        <v>85</v>
      </c>
      <c r="D2" s="76">
        <v>35407</v>
      </c>
      <c r="E2" s="10">
        <f t="shared" ref="E2:E65" ca="1" si="0">DATEDIF(D2,TODAY(),"Y")</f>
        <v>13</v>
      </c>
      <c r="F2" s="84">
        <v>28950</v>
      </c>
      <c r="G2" s="84">
        <v>1000</v>
      </c>
      <c r="H2" s="131"/>
      <c r="I2" s="7"/>
    </row>
    <row r="3" spans="1:10" x14ac:dyDescent="0.3">
      <c r="A3" s="7" t="s">
        <v>212</v>
      </c>
      <c r="B3" s="7" t="s">
        <v>805</v>
      </c>
      <c r="C3" s="7" t="s">
        <v>85</v>
      </c>
      <c r="D3" s="76">
        <v>38683</v>
      </c>
      <c r="E3" s="10">
        <f t="shared" ca="1" si="0"/>
        <v>5</v>
      </c>
      <c r="F3" s="84">
        <v>73430</v>
      </c>
      <c r="G3" s="84">
        <v>2000</v>
      </c>
      <c r="I3" s="80"/>
    </row>
    <row r="4" spans="1:10" x14ac:dyDescent="0.3">
      <c r="A4" s="7" t="s">
        <v>464</v>
      </c>
      <c r="B4" s="7" t="s">
        <v>805</v>
      </c>
      <c r="C4" s="7" t="s">
        <v>86</v>
      </c>
      <c r="D4" s="76">
        <v>32526</v>
      </c>
      <c r="E4" s="10">
        <f t="shared" ca="1" si="0"/>
        <v>21</v>
      </c>
      <c r="F4" s="84">
        <v>26795</v>
      </c>
      <c r="G4" s="84">
        <v>2000</v>
      </c>
      <c r="I4" s="82"/>
    </row>
    <row r="5" spans="1:10" x14ac:dyDescent="0.3">
      <c r="A5" s="7" t="s">
        <v>208</v>
      </c>
      <c r="B5" s="7" t="s">
        <v>805</v>
      </c>
      <c r="C5" s="7" t="s">
        <v>87</v>
      </c>
      <c r="D5" s="76">
        <v>33082</v>
      </c>
      <c r="E5" s="10">
        <f t="shared" ca="1" si="0"/>
        <v>20</v>
      </c>
      <c r="F5" s="84">
        <v>35680</v>
      </c>
      <c r="G5" s="84">
        <v>0</v>
      </c>
      <c r="I5" s="16"/>
    </row>
    <row r="6" spans="1:10" x14ac:dyDescent="0.3">
      <c r="A6" s="7" t="s">
        <v>496</v>
      </c>
      <c r="B6" s="7" t="s">
        <v>805</v>
      </c>
      <c r="C6" s="7" t="s">
        <v>84</v>
      </c>
      <c r="D6" s="76">
        <v>37653</v>
      </c>
      <c r="E6" s="10">
        <f t="shared" ca="1" si="0"/>
        <v>7</v>
      </c>
      <c r="F6" s="84">
        <v>42540</v>
      </c>
      <c r="G6" s="84">
        <v>1000</v>
      </c>
    </row>
    <row r="7" spans="1:10" x14ac:dyDescent="0.3">
      <c r="A7" s="7" t="s">
        <v>725</v>
      </c>
      <c r="B7" s="7" t="s">
        <v>806</v>
      </c>
      <c r="C7" s="7" t="s">
        <v>85</v>
      </c>
      <c r="D7" s="76">
        <v>33067</v>
      </c>
      <c r="E7" s="10">
        <f t="shared" ca="1" si="0"/>
        <v>20</v>
      </c>
      <c r="F7" s="84">
        <v>79760</v>
      </c>
      <c r="G7" s="84">
        <v>2500</v>
      </c>
      <c r="I7" s="16"/>
    </row>
    <row r="8" spans="1:10" x14ac:dyDescent="0.3">
      <c r="A8" s="7" t="s">
        <v>759</v>
      </c>
      <c r="B8" s="7" t="s">
        <v>806</v>
      </c>
      <c r="C8" s="7" t="s">
        <v>85</v>
      </c>
      <c r="D8" s="76">
        <v>34700</v>
      </c>
      <c r="E8" s="10">
        <f t="shared" ca="1" si="0"/>
        <v>15</v>
      </c>
      <c r="F8" s="84">
        <v>60830</v>
      </c>
      <c r="G8" s="84">
        <v>0</v>
      </c>
      <c r="I8" s="16"/>
    </row>
    <row r="9" spans="1:10" x14ac:dyDescent="0.3">
      <c r="A9" s="7" t="s">
        <v>497</v>
      </c>
      <c r="B9" s="7" t="s">
        <v>806</v>
      </c>
      <c r="C9" s="7" t="s">
        <v>85</v>
      </c>
      <c r="D9" s="76">
        <v>34978</v>
      </c>
      <c r="E9" s="10">
        <f t="shared" ca="1" si="0"/>
        <v>15</v>
      </c>
      <c r="F9" s="84">
        <v>85300</v>
      </c>
      <c r="G9" s="84">
        <v>2000</v>
      </c>
    </row>
    <row r="10" spans="1:10" x14ac:dyDescent="0.3">
      <c r="A10" s="7" t="s">
        <v>669</v>
      </c>
      <c r="B10" s="7" t="s">
        <v>806</v>
      </c>
      <c r="C10" s="7" t="s">
        <v>85</v>
      </c>
      <c r="D10" s="76">
        <v>35379</v>
      </c>
      <c r="E10" s="10">
        <f t="shared" ca="1" si="0"/>
        <v>14</v>
      </c>
      <c r="F10" s="84">
        <v>72090</v>
      </c>
      <c r="G10" s="84">
        <v>2500</v>
      </c>
      <c r="I10" s="16"/>
    </row>
    <row r="11" spans="1:10" x14ac:dyDescent="0.3">
      <c r="A11" s="7" t="s">
        <v>416</v>
      </c>
      <c r="B11" s="7" t="s">
        <v>806</v>
      </c>
      <c r="C11" s="7" t="s">
        <v>85</v>
      </c>
      <c r="D11" s="76">
        <v>35496</v>
      </c>
      <c r="E11" s="10">
        <f t="shared" ca="1" si="0"/>
        <v>13</v>
      </c>
      <c r="F11" s="84">
        <v>75150</v>
      </c>
      <c r="G11" s="84">
        <v>2500</v>
      </c>
    </row>
    <row r="12" spans="1:10" x14ac:dyDescent="0.3">
      <c r="A12" s="7" t="s">
        <v>253</v>
      </c>
      <c r="B12" s="7" t="s">
        <v>806</v>
      </c>
      <c r="C12" s="7" t="s">
        <v>85</v>
      </c>
      <c r="D12" s="76">
        <v>36000</v>
      </c>
      <c r="E12" s="10">
        <f t="shared" ca="1" si="0"/>
        <v>12</v>
      </c>
      <c r="F12" s="84">
        <v>74840</v>
      </c>
      <c r="G12" s="84">
        <v>1000</v>
      </c>
      <c r="I12" s="16"/>
    </row>
    <row r="13" spans="1:10" x14ac:dyDescent="0.3">
      <c r="A13" s="7" t="s">
        <v>347</v>
      </c>
      <c r="B13" s="7" t="s">
        <v>806</v>
      </c>
      <c r="C13" s="7" t="s">
        <v>85</v>
      </c>
      <c r="D13" s="76">
        <v>36640</v>
      </c>
      <c r="E13" s="10">
        <f t="shared" ca="1" si="0"/>
        <v>10</v>
      </c>
      <c r="F13" s="84">
        <v>30780</v>
      </c>
      <c r="G13" s="84">
        <v>2000</v>
      </c>
      <c r="I13" s="16"/>
    </row>
    <row r="14" spans="1:10" x14ac:dyDescent="0.3">
      <c r="A14" s="7" t="s">
        <v>695</v>
      </c>
      <c r="B14" s="7" t="s">
        <v>806</v>
      </c>
      <c r="C14" s="7" t="s">
        <v>85</v>
      </c>
      <c r="D14" s="76">
        <v>37378</v>
      </c>
      <c r="E14" s="10">
        <f t="shared" ca="1" si="0"/>
        <v>8</v>
      </c>
      <c r="F14" s="84">
        <v>49350</v>
      </c>
      <c r="G14" s="84">
        <v>1000</v>
      </c>
      <c r="I14" s="16"/>
    </row>
    <row r="15" spans="1:10" x14ac:dyDescent="0.3">
      <c r="A15" s="7" t="s">
        <v>460</v>
      </c>
      <c r="B15" s="7" t="s">
        <v>806</v>
      </c>
      <c r="C15" s="7" t="s">
        <v>85</v>
      </c>
      <c r="D15" s="76">
        <v>38305</v>
      </c>
      <c r="E15" s="10">
        <f t="shared" ca="1" si="0"/>
        <v>6</v>
      </c>
      <c r="F15" s="84">
        <v>37670</v>
      </c>
      <c r="G15" s="84">
        <v>2000</v>
      </c>
    </row>
    <row r="16" spans="1:10" x14ac:dyDescent="0.3">
      <c r="A16" s="7" t="s">
        <v>171</v>
      </c>
      <c r="B16" s="7" t="s">
        <v>806</v>
      </c>
      <c r="C16" s="7" t="s">
        <v>85</v>
      </c>
      <c r="D16" s="76">
        <v>38940</v>
      </c>
      <c r="E16" s="10">
        <f t="shared" ca="1" si="0"/>
        <v>4</v>
      </c>
      <c r="F16" s="84">
        <v>58290</v>
      </c>
      <c r="G16" s="84">
        <v>500</v>
      </c>
      <c r="I16" s="16"/>
    </row>
    <row r="17" spans="1:9" x14ac:dyDescent="0.3">
      <c r="A17" s="7" t="s">
        <v>817</v>
      </c>
      <c r="B17" s="7" t="s">
        <v>806</v>
      </c>
      <c r="C17" s="7" t="s">
        <v>86</v>
      </c>
      <c r="D17" s="76">
        <v>32710</v>
      </c>
      <c r="E17" s="10">
        <f t="shared" ca="1" si="0"/>
        <v>21</v>
      </c>
      <c r="F17" s="84">
        <v>30445</v>
      </c>
      <c r="G17" s="84">
        <v>2000</v>
      </c>
      <c r="I17" s="16"/>
    </row>
    <row r="18" spans="1:9" x14ac:dyDescent="0.3">
      <c r="A18" s="7" t="s">
        <v>300</v>
      </c>
      <c r="B18" s="7" t="s">
        <v>806</v>
      </c>
      <c r="C18" s="7" t="s">
        <v>86</v>
      </c>
      <c r="D18" s="76">
        <v>35453</v>
      </c>
      <c r="E18" s="10">
        <f t="shared" ca="1" si="0"/>
        <v>13</v>
      </c>
      <c r="F18" s="84">
        <v>15240</v>
      </c>
      <c r="G18" s="84">
        <v>0</v>
      </c>
    </row>
    <row r="19" spans="1:9" x14ac:dyDescent="0.3">
      <c r="A19" s="7" t="s">
        <v>394</v>
      </c>
      <c r="B19" s="7" t="s">
        <v>806</v>
      </c>
      <c r="C19" s="7" t="s">
        <v>86</v>
      </c>
      <c r="D19" s="76">
        <v>37018</v>
      </c>
      <c r="E19" s="10">
        <f t="shared" ca="1" si="0"/>
        <v>9</v>
      </c>
      <c r="F19" s="84">
        <v>17735</v>
      </c>
      <c r="G19" s="84">
        <v>2500</v>
      </c>
      <c r="I19" s="82"/>
    </row>
    <row r="20" spans="1:9" x14ac:dyDescent="0.3">
      <c r="A20" s="7" t="s">
        <v>272</v>
      </c>
      <c r="B20" s="7" t="s">
        <v>806</v>
      </c>
      <c r="C20" s="7" t="s">
        <v>87</v>
      </c>
      <c r="D20" s="76">
        <v>32718</v>
      </c>
      <c r="E20" s="10">
        <f t="shared" ca="1" si="0"/>
        <v>21</v>
      </c>
      <c r="F20" s="84">
        <v>29070</v>
      </c>
      <c r="G20" s="84">
        <v>1000</v>
      </c>
    </row>
    <row r="21" spans="1:9" x14ac:dyDescent="0.3">
      <c r="A21" s="7" t="s">
        <v>390</v>
      </c>
      <c r="B21" s="7" t="s">
        <v>806</v>
      </c>
      <c r="C21" s="7" t="s">
        <v>87</v>
      </c>
      <c r="D21" s="76">
        <v>39362</v>
      </c>
      <c r="E21" s="10">
        <f t="shared" ca="1" si="0"/>
        <v>3</v>
      </c>
      <c r="F21" s="84">
        <v>10636</v>
      </c>
      <c r="G21" s="84">
        <v>2500</v>
      </c>
    </row>
    <row r="22" spans="1:9" x14ac:dyDescent="0.3">
      <c r="A22" s="7" t="s">
        <v>486</v>
      </c>
      <c r="B22" s="7" t="s">
        <v>806</v>
      </c>
      <c r="C22" s="7" t="s">
        <v>84</v>
      </c>
      <c r="D22" s="76">
        <v>33312</v>
      </c>
      <c r="E22" s="10">
        <f t="shared" ca="1" si="0"/>
        <v>19</v>
      </c>
      <c r="F22" s="84">
        <v>66580</v>
      </c>
      <c r="G22" s="84">
        <v>0</v>
      </c>
      <c r="I22" s="16"/>
    </row>
    <row r="23" spans="1:9" x14ac:dyDescent="0.3">
      <c r="A23" s="7" t="s">
        <v>306</v>
      </c>
      <c r="B23" s="7" t="s">
        <v>806</v>
      </c>
      <c r="C23" s="7" t="s">
        <v>84</v>
      </c>
      <c r="D23" s="76">
        <v>36013</v>
      </c>
      <c r="E23" s="10">
        <f t="shared" ca="1" si="0"/>
        <v>12</v>
      </c>
      <c r="F23" s="84">
        <v>76690</v>
      </c>
      <c r="G23" s="84">
        <v>0</v>
      </c>
      <c r="I23" s="16"/>
    </row>
    <row r="24" spans="1:9" x14ac:dyDescent="0.3">
      <c r="A24" s="7" t="s">
        <v>783</v>
      </c>
      <c r="B24" s="7" t="s">
        <v>807</v>
      </c>
      <c r="C24" s="7" t="s">
        <v>85</v>
      </c>
      <c r="D24" s="76">
        <v>32787</v>
      </c>
      <c r="E24" s="10">
        <f t="shared" ca="1" si="0"/>
        <v>21</v>
      </c>
      <c r="F24" s="84">
        <v>41350</v>
      </c>
      <c r="G24" s="84">
        <v>0</v>
      </c>
    </row>
    <row r="25" spans="1:9" x14ac:dyDescent="0.3">
      <c r="A25" s="7" t="s">
        <v>622</v>
      </c>
      <c r="B25" s="7" t="s">
        <v>807</v>
      </c>
      <c r="C25" s="7" t="s">
        <v>85</v>
      </c>
      <c r="D25" s="76">
        <v>33537</v>
      </c>
      <c r="E25" s="10">
        <f t="shared" ca="1" si="0"/>
        <v>19</v>
      </c>
      <c r="F25" s="84">
        <v>73440</v>
      </c>
      <c r="G25" s="84">
        <v>500</v>
      </c>
    </row>
    <row r="26" spans="1:9" x14ac:dyDescent="0.3">
      <c r="A26" s="7" t="s">
        <v>790</v>
      </c>
      <c r="B26" s="7" t="s">
        <v>807</v>
      </c>
      <c r="C26" s="7" t="s">
        <v>85</v>
      </c>
      <c r="D26" s="76">
        <v>34695</v>
      </c>
      <c r="E26" s="10">
        <f t="shared" ca="1" si="0"/>
        <v>15</v>
      </c>
      <c r="F26" s="84">
        <v>49360</v>
      </c>
      <c r="G26" s="84">
        <v>1500</v>
      </c>
    </row>
    <row r="27" spans="1:9" x14ac:dyDescent="0.3">
      <c r="A27" s="7" t="s">
        <v>259</v>
      </c>
      <c r="B27" s="7" t="s">
        <v>807</v>
      </c>
      <c r="C27" s="7" t="s">
        <v>85</v>
      </c>
      <c r="D27" s="76">
        <v>35450</v>
      </c>
      <c r="E27" s="10">
        <f t="shared" ca="1" si="0"/>
        <v>13</v>
      </c>
      <c r="F27" s="84">
        <v>47850</v>
      </c>
      <c r="G27" s="84">
        <v>0</v>
      </c>
    </row>
    <row r="28" spans="1:9" x14ac:dyDescent="0.3">
      <c r="A28" s="7" t="s">
        <v>314</v>
      </c>
      <c r="B28" s="7" t="s">
        <v>807</v>
      </c>
      <c r="C28" s="7" t="s">
        <v>85</v>
      </c>
      <c r="D28" s="76">
        <v>35855</v>
      </c>
      <c r="E28" s="10">
        <f t="shared" ca="1" si="0"/>
        <v>12</v>
      </c>
      <c r="F28" s="84">
        <v>56440</v>
      </c>
      <c r="G28" s="84">
        <v>2000</v>
      </c>
      <c r="I28" s="80"/>
    </row>
    <row r="29" spans="1:9" x14ac:dyDescent="0.3">
      <c r="A29" s="7" t="s">
        <v>778</v>
      </c>
      <c r="B29" s="7" t="s">
        <v>807</v>
      </c>
      <c r="C29" s="7" t="s">
        <v>85</v>
      </c>
      <c r="D29" s="76">
        <v>36129</v>
      </c>
      <c r="E29" s="10">
        <f t="shared" ca="1" si="0"/>
        <v>12</v>
      </c>
      <c r="F29" s="84">
        <v>33640</v>
      </c>
      <c r="G29" s="84">
        <v>500</v>
      </c>
    </row>
    <row r="30" spans="1:9" x14ac:dyDescent="0.3">
      <c r="A30" s="7" t="s">
        <v>525</v>
      </c>
      <c r="B30" s="7" t="s">
        <v>807</v>
      </c>
      <c r="C30" s="7" t="s">
        <v>85</v>
      </c>
      <c r="D30" s="76">
        <v>37287</v>
      </c>
      <c r="E30" s="10">
        <f t="shared" ca="1" si="0"/>
        <v>8</v>
      </c>
      <c r="F30" s="84">
        <v>30350</v>
      </c>
      <c r="G30" s="84">
        <v>500</v>
      </c>
    </row>
    <row r="31" spans="1:9" x14ac:dyDescent="0.3">
      <c r="A31" s="7" t="s">
        <v>679</v>
      </c>
      <c r="B31" s="7" t="s">
        <v>807</v>
      </c>
      <c r="C31" s="7" t="s">
        <v>85</v>
      </c>
      <c r="D31" s="76">
        <v>39342</v>
      </c>
      <c r="E31" s="10">
        <f t="shared" ca="1" si="0"/>
        <v>3</v>
      </c>
      <c r="F31" s="84">
        <v>51180</v>
      </c>
      <c r="G31" s="84">
        <v>2500</v>
      </c>
    </row>
    <row r="32" spans="1:9" x14ac:dyDescent="0.3">
      <c r="A32" s="7" t="s">
        <v>320</v>
      </c>
      <c r="B32" s="7" t="s">
        <v>807</v>
      </c>
      <c r="C32" s="7" t="s">
        <v>86</v>
      </c>
      <c r="D32" s="76">
        <v>34800</v>
      </c>
      <c r="E32" s="10">
        <f t="shared" ca="1" si="0"/>
        <v>15</v>
      </c>
      <c r="F32" s="84">
        <v>11025</v>
      </c>
      <c r="G32" s="84">
        <v>1000</v>
      </c>
    </row>
    <row r="33" spans="1:10" x14ac:dyDescent="0.3">
      <c r="A33" s="7" t="s">
        <v>550</v>
      </c>
      <c r="B33" s="7" t="s">
        <v>807</v>
      </c>
      <c r="C33" s="7" t="s">
        <v>87</v>
      </c>
      <c r="D33" s="76">
        <v>34910</v>
      </c>
      <c r="E33" s="10">
        <f t="shared" ca="1" si="0"/>
        <v>15</v>
      </c>
      <c r="F33" s="84">
        <v>20028</v>
      </c>
      <c r="G33" s="84">
        <v>1500</v>
      </c>
    </row>
    <row r="34" spans="1:10" x14ac:dyDescent="0.3">
      <c r="A34" s="7" t="s">
        <v>582</v>
      </c>
      <c r="B34" s="7" t="s">
        <v>88</v>
      </c>
      <c r="C34" s="7" t="s">
        <v>85</v>
      </c>
      <c r="D34" s="76">
        <v>32949</v>
      </c>
      <c r="E34" s="10">
        <f t="shared" ca="1" si="0"/>
        <v>20</v>
      </c>
      <c r="F34" s="84">
        <v>46220</v>
      </c>
      <c r="G34" s="84">
        <v>0</v>
      </c>
    </row>
    <row r="35" spans="1:10" x14ac:dyDescent="0.3">
      <c r="A35" s="7" t="s">
        <v>642</v>
      </c>
      <c r="B35" s="7" t="s">
        <v>88</v>
      </c>
      <c r="C35" s="7" t="s">
        <v>86</v>
      </c>
      <c r="D35" s="76">
        <v>38653</v>
      </c>
      <c r="E35" s="10">
        <f t="shared" ca="1" si="0"/>
        <v>5</v>
      </c>
      <c r="F35" s="84">
        <v>46095</v>
      </c>
      <c r="G35" s="84">
        <v>1000</v>
      </c>
      <c r="I35" s="81"/>
      <c r="J35" s="13"/>
    </row>
    <row r="36" spans="1:10" x14ac:dyDescent="0.3">
      <c r="A36" s="7" t="s">
        <v>688</v>
      </c>
      <c r="B36" s="7" t="s">
        <v>88</v>
      </c>
      <c r="C36" s="7" t="s">
        <v>86</v>
      </c>
      <c r="D36" s="76">
        <v>39388</v>
      </c>
      <c r="E36" s="10">
        <f t="shared" ca="1" si="0"/>
        <v>3</v>
      </c>
      <c r="F36" s="84">
        <v>28680</v>
      </c>
      <c r="G36" s="84">
        <v>2500</v>
      </c>
    </row>
    <row r="37" spans="1:10" x14ac:dyDescent="0.3">
      <c r="A37" s="7" t="s">
        <v>702</v>
      </c>
      <c r="B37" s="7" t="s">
        <v>88</v>
      </c>
      <c r="C37" s="7" t="s">
        <v>84</v>
      </c>
      <c r="D37" s="76">
        <v>34631</v>
      </c>
      <c r="E37" s="10">
        <f t="shared" ca="1" si="0"/>
        <v>16</v>
      </c>
      <c r="F37" s="84">
        <v>58130</v>
      </c>
      <c r="G37" s="84">
        <v>2500</v>
      </c>
    </row>
    <row r="38" spans="1:10" x14ac:dyDescent="0.3">
      <c r="A38" s="7" t="s">
        <v>569</v>
      </c>
      <c r="B38" s="7" t="s">
        <v>89</v>
      </c>
      <c r="C38" s="7" t="s">
        <v>85</v>
      </c>
      <c r="D38" s="76">
        <v>32584</v>
      </c>
      <c r="E38" s="10">
        <f t="shared" ca="1" si="0"/>
        <v>21</v>
      </c>
      <c r="F38" s="84">
        <v>49810</v>
      </c>
      <c r="G38" s="84">
        <v>1500</v>
      </c>
    </row>
    <row r="39" spans="1:10" x14ac:dyDescent="0.3">
      <c r="A39" s="7" t="s">
        <v>511</v>
      </c>
      <c r="B39" s="7" t="s">
        <v>89</v>
      </c>
      <c r="C39" s="7" t="s">
        <v>85</v>
      </c>
      <c r="D39" s="76">
        <v>32763</v>
      </c>
      <c r="E39" s="10">
        <f t="shared" ca="1" si="0"/>
        <v>21</v>
      </c>
      <c r="F39" s="84">
        <v>85920</v>
      </c>
      <c r="G39" s="84">
        <v>2500</v>
      </c>
    </row>
    <row r="40" spans="1:10" x14ac:dyDescent="0.3">
      <c r="A40" s="7" t="s">
        <v>802</v>
      </c>
      <c r="B40" s="7" t="s">
        <v>89</v>
      </c>
      <c r="C40" s="7" t="s">
        <v>85</v>
      </c>
      <c r="D40" s="76">
        <v>32811</v>
      </c>
      <c r="E40" s="10">
        <f t="shared" ca="1" si="0"/>
        <v>21</v>
      </c>
      <c r="F40" s="84">
        <v>61400</v>
      </c>
      <c r="G40" s="84">
        <v>1000</v>
      </c>
    </row>
    <row r="41" spans="1:10" x14ac:dyDescent="0.3">
      <c r="A41" s="7" t="s">
        <v>756</v>
      </c>
      <c r="B41" s="7" t="s">
        <v>89</v>
      </c>
      <c r="C41" s="7" t="s">
        <v>85</v>
      </c>
      <c r="D41" s="76">
        <v>32982</v>
      </c>
      <c r="E41" s="10">
        <f t="shared" ca="1" si="0"/>
        <v>20</v>
      </c>
      <c r="F41" s="84">
        <v>31830</v>
      </c>
      <c r="G41" s="84">
        <v>0</v>
      </c>
    </row>
    <row r="42" spans="1:10" x14ac:dyDescent="0.3">
      <c r="A42" s="7" t="s">
        <v>610</v>
      </c>
      <c r="B42" s="7" t="s">
        <v>89</v>
      </c>
      <c r="C42" s="7" t="s">
        <v>85</v>
      </c>
      <c r="D42" s="76">
        <v>33022</v>
      </c>
      <c r="E42" s="10">
        <f t="shared" ca="1" si="0"/>
        <v>20</v>
      </c>
      <c r="F42" s="84">
        <v>71150</v>
      </c>
      <c r="G42" s="84">
        <v>0</v>
      </c>
    </row>
    <row r="43" spans="1:10" x14ac:dyDescent="0.3">
      <c r="A43" s="7" t="s">
        <v>704</v>
      </c>
      <c r="B43" s="7" t="s">
        <v>89</v>
      </c>
      <c r="C43" s="7" t="s">
        <v>85</v>
      </c>
      <c r="D43" s="76">
        <v>33131</v>
      </c>
      <c r="E43" s="10">
        <f t="shared" ca="1" si="0"/>
        <v>20</v>
      </c>
      <c r="F43" s="84">
        <v>71670</v>
      </c>
      <c r="G43" s="84">
        <v>2000</v>
      </c>
    </row>
    <row r="44" spans="1:10" x14ac:dyDescent="0.3">
      <c r="A44" s="7" t="s">
        <v>461</v>
      </c>
      <c r="B44" s="7" t="s">
        <v>89</v>
      </c>
      <c r="C44" s="7" t="s">
        <v>85</v>
      </c>
      <c r="D44" s="76">
        <v>33710</v>
      </c>
      <c r="E44" s="10">
        <f t="shared" ca="1" si="0"/>
        <v>18</v>
      </c>
      <c r="F44" s="84">
        <v>74670</v>
      </c>
      <c r="G44" s="84">
        <v>500</v>
      </c>
    </row>
    <row r="45" spans="1:10" x14ac:dyDescent="0.3">
      <c r="A45" s="7" t="s">
        <v>601</v>
      </c>
      <c r="B45" s="7" t="s">
        <v>89</v>
      </c>
      <c r="C45" s="7" t="s">
        <v>85</v>
      </c>
      <c r="D45" s="76">
        <v>34068</v>
      </c>
      <c r="E45" s="10">
        <f t="shared" ca="1" si="0"/>
        <v>17</v>
      </c>
      <c r="F45" s="84">
        <v>31910</v>
      </c>
      <c r="G45" s="84">
        <v>2500</v>
      </c>
    </row>
    <row r="46" spans="1:10" x14ac:dyDescent="0.3">
      <c r="A46" s="7" t="s">
        <v>617</v>
      </c>
      <c r="B46" s="7" t="s">
        <v>89</v>
      </c>
      <c r="C46" s="7" t="s">
        <v>85</v>
      </c>
      <c r="D46" s="76">
        <v>34232</v>
      </c>
      <c r="E46" s="10">
        <f t="shared" ca="1" si="0"/>
        <v>17</v>
      </c>
      <c r="F46" s="84">
        <v>67890</v>
      </c>
      <c r="G46" s="84">
        <v>500</v>
      </c>
    </row>
    <row r="47" spans="1:10" x14ac:dyDescent="0.3">
      <c r="A47" s="7" t="s">
        <v>656</v>
      </c>
      <c r="B47" s="7" t="s">
        <v>89</v>
      </c>
      <c r="C47" s="7" t="s">
        <v>85</v>
      </c>
      <c r="D47" s="76">
        <v>34322</v>
      </c>
      <c r="E47" s="10">
        <f t="shared" ca="1" si="0"/>
        <v>16</v>
      </c>
      <c r="F47" s="84">
        <v>77350</v>
      </c>
      <c r="G47" s="84">
        <v>500</v>
      </c>
    </row>
    <row r="48" spans="1:10" x14ac:dyDescent="0.3">
      <c r="A48" s="7" t="s">
        <v>580</v>
      </c>
      <c r="B48" s="7" t="s">
        <v>89</v>
      </c>
      <c r="C48" s="7" t="s">
        <v>85</v>
      </c>
      <c r="D48" s="76">
        <v>34433</v>
      </c>
      <c r="E48" s="10">
        <f t="shared" ca="1" si="0"/>
        <v>16</v>
      </c>
      <c r="F48" s="84">
        <v>82120</v>
      </c>
      <c r="G48" s="84">
        <v>2500</v>
      </c>
    </row>
    <row r="49" spans="1:10" x14ac:dyDescent="0.3">
      <c r="A49" s="7" t="s">
        <v>845</v>
      </c>
      <c r="B49" s="7" t="s">
        <v>89</v>
      </c>
      <c r="C49" s="7" t="s">
        <v>85</v>
      </c>
      <c r="D49" s="76">
        <v>34443</v>
      </c>
      <c r="E49" s="10">
        <f t="shared" ca="1" si="0"/>
        <v>16</v>
      </c>
      <c r="F49" s="84">
        <v>77580</v>
      </c>
      <c r="G49" s="84">
        <v>2500</v>
      </c>
      <c r="I49" s="80"/>
    </row>
    <row r="50" spans="1:10" x14ac:dyDescent="0.3">
      <c r="A50" s="7" t="s">
        <v>352</v>
      </c>
      <c r="B50" s="7" t="s">
        <v>89</v>
      </c>
      <c r="C50" s="7" t="s">
        <v>85</v>
      </c>
      <c r="D50" s="76">
        <v>34903</v>
      </c>
      <c r="E50" s="10">
        <f t="shared" ca="1" si="0"/>
        <v>15</v>
      </c>
      <c r="F50" s="84">
        <v>40920</v>
      </c>
      <c r="G50" s="84">
        <v>0</v>
      </c>
    </row>
    <row r="51" spans="1:10" x14ac:dyDescent="0.3">
      <c r="A51" s="7" t="s">
        <v>527</v>
      </c>
      <c r="B51" s="7" t="s">
        <v>89</v>
      </c>
      <c r="C51" s="7" t="s">
        <v>85</v>
      </c>
      <c r="D51" s="76">
        <v>35065</v>
      </c>
      <c r="E51" s="10">
        <f t="shared" ca="1" si="0"/>
        <v>14</v>
      </c>
      <c r="F51" s="84">
        <v>61030</v>
      </c>
      <c r="G51" s="84">
        <v>0</v>
      </c>
    </row>
    <row r="52" spans="1:10" x14ac:dyDescent="0.3">
      <c r="A52" s="7" t="s">
        <v>758</v>
      </c>
      <c r="B52" s="7" t="s">
        <v>89</v>
      </c>
      <c r="C52" s="7" t="s">
        <v>85</v>
      </c>
      <c r="D52" s="76">
        <v>35201</v>
      </c>
      <c r="E52" s="83">
        <f t="shared" ca="1" si="0"/>
        <v>14</v>
      </c>
      <c r="F52" s="84">
        <v>34780</v>
      </c>
      <c r="G52" s="84">
        <v>1000</v>
      </c>
    </row>
    <row r="53" spans="1:10" x14ac:dyDescent="0.3">
      <c r="A53" s="7" t="s">
        <v>570</v>
      </c>
      <c r="B53" s="7" t="s">
        <v>89</v>
      </c>
      <c r="C53" s="7" t="s">
        <v>85</v>
      </c>
      <c r="D53" s="76">
        <v>35742</v>
      </c>
      <c r="E53" s="10">
        <f t="shared" ca="1" si="0"/>
        <v>13</v>
      </c>
      <c r="F53" s="84">
        <v>32100</v>
      </c>
      <c r="G53" s="84">
        <v>500</v>
      </c>
      <c r="J53" s="13"/>
    </row>
    <row r="54" spans="1:10" x14ac:dyDescent="0.3">
      <c r="A54" s="7" t="s">
        <v>743</v>
      </c>
      <c r="B54" s="7" t="s">
        <v>89</v>
      </c>
      <c r="C54" s="7" t="s">
        <v>85</v>
      </c>
      <c r="D54" s="76">
        <v>36244</v>
      </c>
      <c r="E54" s="10">
        <f t="shared" ca="1" si="0"/>
        <v>11</v>
      </c>
      <c r="F54" s="84">
        <v>27180</v>
      </c>
      <c r="G54" s="84">
        <v>2000</v>
      </c>
    </row>
    <row r="55" spans="1:10" x14ac:dyDescent="0.3">
      <c r="A55" s="7" t="s">
        <v>689</v>
      </c>
      <c r="B55" s="7" t="s">
        <v>89</v>
      </c>
      <c r="C55" s="7" t="s">
        <v>85</v>
      </c>
      <c r="D55" s="76">
        <v>36254</v>
      </c>
      <c r="E55" s="10">
        <f t="shared" ca="1" si="0"/>
        <v>11</v>
      </c>
      <c r="F55" s="84">
        <v>28650</v>
      </c>
      <c r="G55" s="84">
        <v>2500</v>
      </c>
    </row>
    <row r="56" spans="1:10" x14ac:dyDescent="0.3">
      <c r="A56" s="7" t="s">
        <v>836</v>
      </c>
      <c r="B56" s="7" t="s">
        <v>89</v>
      </c>
      <c r="C56" s="7" t="s">
        <v>85</v>
      </c>
      <c r="D56" s="76">
        <v>36412</v>
      </c>
      <c r="E56" s="10">
        <f t="shared" ca="1" si="0"/>
        <v>11</v>
      </c>
      <c r="F56" s="84">
        <v>62790</v>
      </c>
      <c r="G56" s="84">
        <v>2000</v>
      </c>
    </row>
    <row r="57" spans="1:10" x14ac:dyDescent="0.3">
      <c r="A57" s="7" t="s">
        <v>840</v>
      </c>
      <c r="B57" s="7" t="s">
        <v>89</v>
      </c>
      <c r="C57" s="7" t="s">
        <v>85</v>
      </c>
      <c r="D57" s="76">
        <v>36477</v>
      </c>
      <c r="E57" s="10">
        <f t="shared" ca="1" si="0"/>
        <v>11</v>
      </c>
      <c r="F57" s="84">
        <v>71950</v>
      </c>
      <c r="G57" s="84">
        <v>0</v>
      </c>
    </row>
    <row r="58" spans="1:10" x14ac:dyDescent="0.3">
      <c r="A58" s="7" t="s">
        <v>491</v>
      </c>
      <c r="B58" s="7" t="s">
        <v>89</v>
      </c>
      <c r="C58" s="7" t="s">
        <v>85</v>
      </c>
      <c r="D58" s="76">
        <v>36584</v>
      </c>
      <c r="E58" s="10">
        <f t="shared" ca="1" si="0"/>
        <v>10</v>
      </c>
      <c r="F58" s="84">
        <v>85880</v>
      </c>
      <c r="G58" s="84">
        <v>2000</v>
      </c>
    </row>
    <row r="59" spans="1:10" x14ac:dyDescent="0.3">
      <c r="A59" s="7" t="s">
        <v>687</v>
      </c>
      <c r="B59" s="7" t="s">
        <v>89</v>
      </c>
      <c r="C59" s="7" t="s">
        <v>85</v>
      </c>
      <c r="D59" s="76">
        <v>37021</v>
      </c>
      <c r="E59" s="10">
        <f t="shared" ca="1" si="0"/>
        <v>9</v>
      </c>
      <c r="F59" s="84">
        <v>87280</v>
      </c>
      <c r="G59" s="84">
        <v>2000</v>
      </c>
    </row>
    <row r="60" spans="1:10" x14ac:dyDescent="0.3">
      <c r="A60" s="7" t="s">
        <v>425</v>
      </c>
      <c r="B60" s="7" t="s">
        <v>89</v>
      </c>
      <c r="C60" s="7" t="s">
        <v>85</v>
      </c>
      <c r="D60" s="76">
        <v>37196</v>
      </c>
      <c r="E60" s="10">
        <f t="shared" ca="1" si="0"/>
        <v>9</v>
      </c>
      <c r="F60" s="84">
        <v>66890</v>
      </c>
      <c r="G60" s="84">
        <v>1000</v>
      </c>
    </row>
    <row r="61" spans="1:10" x14ac:dyDescent="0.3">
      <c r="A61" s="7" t="s">
        <v>633</v>
      </c>
      <c r="B61" s="7" t="s">
        <v>89</v>
      </c>
      <c r="C61" s="7" t="s">
        <v>85</v>
      </c>
      <c r="D61" s="76">
        <v>39321</v>
      </c>
      <c r="E61" s="10">
        <f t="shared" ca="1" si="0"/>
        <v>3</v>
      </c>
      <c r="F61" s="84">
        <v>41490</v>
      </c>
      <c r="G61" s="84">
        <v>1000</v>
      </c>
    </row>
    <row r="62" spans="1:10" x14ac:dyDescent="0.3">
      <c r="A62" s="7" t="s">
        <v>624</v>
      </c>
      <c r="B62" s="7" t="s">
        <v>89</v>
      </c>
      <c r="C62" s="7" t="s">
        <v>85</v>
      </c>
      <c r="D62" s="76">
        <v>39510</v>
      </c>
      <c r="E62" s="10">
        <f t="shared" ca="1" si="0"/>
        <v>2</v>
      </c>
      <c r="F62" s="84">
        <v>38730</v>
      </c>
      <c r="G62" s="84">
        <v>2500</v>
      </c>
    </row>
    <row r="63" spans="1:10" x14ac:dyDescent="0.3">
      <c r="A63" s="7" t="s">
        <v>252</v>
      </c>
      <c r="B63" s="7" t="s">
        <v>89</v>
      </c>
      <c r="C63" s="7" t="s">
        <v>85</v>
      </c>
      <c r="D63" s="77">
        <v>39528</v>
      </c>
      <c r="E63" s="10">
        <f t="shared" ca="1" si="0"/>
        <v>2</v>
      </c>
      <c r="F63" s="84">
        <v>23280</v>
      </c>
      <c r="G63" s="84">
        <v>1000</v>
      </c>
    </row>
    <row r="64" spans="1:10" x14ac:dyDescent="0.3">
      <c r="A64" s="7" t="s">
        <v>148</v>
      </c>
      <c r="B64" s="7" t="s">
        <v>89</v>
      </c>
      <c r="C64" s="7" t="s">
        <v>85</v>
      </c>
      <c r="D64" s="76">
        <v>39737</v>
      </c>
      <c r="E64" s="10">
        <f t="shared" ca="1" si="0"/>
        <v>2</v>
      </c>
      <c r="F64" s="84">
        <v>77820</v>
      </c>
      <c r="G64" s="84">
        <v>1500</v>
      </c>
    </row>
    <row r="65" spans="1:7" x14ac:dyDescent="0.3">
      <c r="A65" s="7" t="s">
        <v>293</v>
      </c>
      <c r="B65" s="7" t="s">
        <v>89</v>
      </c>
      <c r="C65" s="7" t="s">
        <v>85</v>
      </c>
      <c r="D65" s="76">
        <v>39811</v>
      </c>
      <c r="E65" s="10">
        <f t="shared" ca="1" si="0"/>
        <v>1</v>
      </c>
      <c r="F65" s="84">
        <v>74710</v>
      </c>
      <c r="G65" s="84">
        <v>2000</v>
      </c>
    </row>
    <row r="66" spans="1:7" x14ac:dyDescent="0.3">
      <c r="A66" s="7" t="s">
        <v>544</v>
      </c>
      <c r="B66" s="7" t="s">
        <v>89</v>
      </c>
      <c r="C66" s="7" t="s">
        <v>85</v>
      </c>
      <c r="D66" s="76">
        <v>39832</v>
      </c>
      <c r="E66" s="10">
        <f t="shared" ref="E66:E129" ca="1" si="1">DATEDIF(D66,TODAY(),"Y")</f>
        <v>1</v>
      </c>
      <c r="F66" s="84">
        <v>68910</v>
      </c>
      <c r="G66" s="84">
        <v>500</v>
      </c>
    </row>
    <row r="67" spans="1:7" x14ac:dyDescent="0.3">
      <c r="A67" s="7" t="s">
        <v>404</v>
      </c>
      <c r="B67" s="7" t="s">
        <v>89</v>
      </c>
      <c r="C67" s="7" t="s">
        <v>86</v>
      </c>
      <c r="D67" s="76">
        <v>32708</v>
      </c>
      <c r="E67" s="10">
        <f t="shared" ca="1" si="1"/>
        <v>21</v>
      </c>
      <c r="F67" s="84">
        <v>13800</v>
      </c>
      <c r="G67" s="84">
        <v>500</v>
      </c>
    </row>
    <row r="68" spans="1:7" x14ac:dyDescent="0.3">
      <c r="A68" s="7" t="s">
        <v>667</v>
      </c>
      <c r="B68" s="7" t="s">
        <v>89</v>
      </c>
      <c r="C68" s="7" t="s">
        <v>86</v>
      </c>
      <c r="D68" s="76">
        <v>33402</v>
      </c>
      <c r="E68" s="10">
        <f t="shared" ca="1" si="1"/>
        <v>19</v>
      </c>
      <c r="F68" s="84">
        <v>26890</v>
      </c>
      <c r="G68" s="84">
        <v>1500</v>
      </c>
    </row>
    <row r="69" spans="1:7" x14ac:dyDescent="0.3">
      <c r="A69" s="7" t="s">
        <v>533</v>
      </c>
      <c r="B69" s="7" t="s">
        <v>89</v>
      </c>
      <c r="C69" s="7" t="s">
        <v>86</v>
      </c>
      <c r="D69" s="76">
        <v>33784</v>
      </c>
      <c r="E69" s="10">
        <f t="shared" ca="1" si="1"/>
        <v>18</v>
      </c>
      <c r="F69" s="84">
        <v>38920</v>
      </c>
      <c r="G69" s="84">
        <v>500</v>
      </c>
    </row>
    <row r="70" spans="1:7" x14ac:dyDescent="0.3">
      <c r="A70" s="7" t="s">
        <v>513</v>
      </c>
      <c r="B70" s="7" t="s">
        <v>89</v>
      </c>
      <c r="C70" s="7" t="s">
        <v>86</v>
      </c>
      <c r="D70" s="76">
        <v>34753</v>
      </c>
      <c r="E70" s="10">
        <f t="shared" ca="1" si="1"/>
        <v>15</v>
      </c>
      <c r="F70" s="84">
        <v>48415</v>
      </c>
      <c r="G70" s="84">
        <v>1000</v>
      </c>
    </row>
    <row r="71" spans="1:7" x14ac:dyDescent="0.3">
      <c r="A71" s="7" t="s">
        <v>143</v>
      </c>
      <c r="B71" s="7" t="s">
        <v>89</v>
      </c>
      <c r="C71" s="7" t="s">
        <v>86</v>
      </c>
      <c r="D71" s="76">
        <v>35078</v>
      </c>
      <c r="E71" s="10">
        <f t="shared" ca="1" si="1"/>
        <v>14</v>
      </c>
      <c r="F71" s="84">
        <v>23380</v>
      </c>
      <c r="G71" s="84">
        <v>1500</v>
      </c>
    </row>
    <row r="72" spans="1:7" x14ac:dyDescent="0.3">
      <c r="A72" s="7" t="s">
        <v>190</v>
      </c>
      <c r="B72" s="7" t="s">
        <v>89</v>
      </c>
      <c r="C72" s="7" t="s">
        <v>86</v>
      </c>
      <c r="D72" s="76">
        <v>36132</v>
      </c>
      <c r="E72" s="10">
        <f t="shared" ca="1" si="1"/>
        <v>11</v>
      </c>
      <c r="F72" s="84">
        <v>35280</v>
      </c>
      <c r="G72" s="84">
        <v>0</v>
      </c>
    </row>
    <row r="73" spans="1:7" x14ac:dyDescent="0.3">
      <c r="A73" s="7" t="s">
        <v>691</v>
      </c>
      <c r="B73" s="7" t="s">
        <v>89</v>
      </c>
      <c r="C73" s="7" t="s">
        <v>86</v>
      </c>
      <c r="D73" s="76">
        <v>39038</v>
      </c>
      <c r="E73" s="10">
        <f t="shared" ca="1" si="1"/>
        <v>4</v>
      </c>
      <c r="F73" s="84">
        <v>22535</v>
      </c>
      <c r="G73" s="84">
        <v>500</v>
      </c>
    </row>
    <row r="74" spans="1:7" x14ac:dyDescent="0.3">
      <c r="A74" s="7" t="s">
        <v>332</v>
      </c>
      <c r="B74" s="7" t="s">
        <v>89</v>
      </c>
      <c r="C74" s="7" t="s">
        <v>87</v>
      </c>
      <c r="D74" s="76">
        <v>32856</v>
      </c>
      <c r="E74" s="10">
        <f t="shared" ca="1" si="1"/>
        <v>20</v>
      </c>
      <c r="F74" s="84">
        <v>14568</v>
      </c>
      <c r="G74" s="84">
        <v>0</v>
      </c>
    </row>
    <row r="75" spans="1:7" x14ac:dyDescent="0.3">
      <c r="A75" s="7" t="s">
        <v>506</v>
      </c>
      <c r="B75" s="7" t="s">
        <v>89</v>
      </c>
      <c r="C75" s="7" t="s">
        <v>87</v>
      </c>
      <c r="D75" s="76">
        <v>35295</v>
      </c>
      <c r="E75" s="10">
        <f t="shared" ca="1" si="1"/>
        <v>14</v>
      </c>
      <c r="F75" s="84">
        <v>18500</v>
      </c>
      <c r="G75" s="84">
        <v>2000</v>
      </c>
    </row>
    <row r="76" spans="1:7" x14ac:dyDescent="0.3">
      <c r="A76" s="7" t="s">
        <v>241</v>
      </c>
      <c r="B76" s="7" t="s">
        <v>89</v>
      </c>
      <c r="C76" s="7" t="s">
        <v>87</v>
      </c>
      <c r="D76" s="76">
        <v>35723</v>
      </c>
      <c r="E76" s="10">
        <f t="shared" ca="1" si="1"/>
        <v>13</v>
      </c>
      <c r="F76" s="84">
        <v>33056</v>
      </c>
      <c r="G76" s="84">
        <v>500</v>
      </c>
    </row>
    <row r="77" spans="1:7" x14ac:dyDescent="0.3">
      <c r="A77" s="7" t="s">
        <v>553</v>
      </c>
      <c r="B77" s="7" t="s">
        <v>89</v>
      </c>
      <c r="C77" s="7" t="s">
        <v>87</v>
      </c>
      <c r="D77" s="76">
        <v>35838</v>
      </c>
      <c r="E77" s="10">
        <f t="shared" ca="1" si="1"/>
        <v>12</v>
      </c>
      <c r="F77" s="84">
        <v>30080</v>
      </c>
      <c r="G77" s="84">
        <v>2500</v>
      </c>
    </row>
    <row r="78" spans="1:7" x14ac:dyDescent="0.3">
      <c r="A78" s="7" t="s">
        <v>478</v>
      </c>
      <c r="B78" s="7" t="s">
        <v>89</v>
      </c>
      <c r="C78" s="7" t="s">
        <v>84</v>
      </c>
      <c r="D78" s="76">
        <v>32464</v>
      </c>
      <c r="E78" s="10">
        <f t="shared" ca="1" si="1"/>
        <v>22</v>
      </c>
      <c r="F78" s="84">
        <v>42940</v>
      </c>
      <c r="G78" s="84">
        <v>2500</v>
      </c>
    </row>
    <row r="79" spans="1:7" x14ac:dyDescent="0.3">
      <c r="A79" s="7" t="s">
        <v>384</v>
      </c>
      <c r="B79" s="7" t="s">
        <v>89</v>
      </c>
      <c r="C79" s="7" t="s">
        <v>84</v>
      </c>
      <c r="D79" s="76">
        <v>32914</v>
      </c>
      <c r="E79" s="10">
        <f t="shared" ca="1" si="1"/>
        <v>20</v>
      </c>
      <c r="F79" s="84">
        <v>64460</v>
      </c>
      <c r="G79" s="84">
        <v>0</v>
      </c>
    </row>
    <row r="80" spans="1:7" x14ac:dyDescent="0.3">
      <c r="A80" s="7" t="s">
        <v>500</v>
      </c>
      <c r="B80" s="7" t="s">
        <v>89</v>
      </c>
      <c r="C80" s="7" t="s">
        <v>84</v>
      </c>
      <c r="D80" s="76">
        <v>33217</v>
      </c>
      <c r="E80" s="10">
        <f t="shared" ca="1" si="1"/>
        <v>19</v>
      </c>
      <c r="F80" s="84">
        <v>83020</v>
      </c>
      <c r="G80" s="84">
        <v>1500</v>
      </c>
    </row>
    <row r="81" spans="1:10" x14ac:dyDescent="0.3">
      <c r="A81" s="7" t="s">
        <v>508</v>
      </c>
      <c r="B81" s="7" t="s">
        <v>89</v>
      </c>
      <c r="C81" s="7" t="s">
        <v>84</v>
      </c>
      <c r="D81" s="76">
        <v>33887</v>
      </c>
      <c r="E81" s="10">
        <f t="shared" ca="1" si="1"/>
        <v>18</v>
      </c>
      <c r="F81" s="84">
        <v>46670</v>
      </c>
      <c r="G81" s="84">
        <v>500</v>
      </c>
    </row>
    <row r="82" spans="1:10" x14ac:dyDescent="0.3">
      <c r="A82" s="7" t="s">
        <v>225</v>
      </c>
      <c r="B82" s="7" t="s">
        <v>89</v>
      </c>
      <c r="C82" s="7" t="s">
        <v>84</v>
      </c>
      <c r="D82" s="76">
        <v>34355</v>
      </c>
      <c r="E82" s="10">
        <f t="shared" ca="1" si="1"/>
        <v>16</v>
      </c>
      <c r="F82" s="84">
        <v>64390</v>
      </c>
      <c r="G82" s="84">
        <v>500</v>
      </c>
    </row>
    <row r="83" spans="1:10" x14ac:dyDescent="0.3">
      <c r="A83" s="7" t="s">
        <v>371</v>
      </c>
      <c r="B83" s="7" t="s">
        <v>89</v>
      </c>
      <c r="C83" s="7" t="s">
        <v>84</v>
      </c>
      <c r="D83" s="76">
        <v>34396</v>
      </c>
      <c r="E83" s="10">
        <f t="shared" ca="1" si="1"/>
        <v>16</v>
      </c>
      <c r="F83" s="84">
        <v>50550</v>
      </c>
      <c r="G83" s="84">
        <v>0</v>
      </c>
    </row>
    <row r="84" spans="1:10" x14ac:dyDescent="0.3">
      <c r="A84" s="7" t="s">
        <v>217</v>
      </c>
      <c r="B84" s="7" t="s">
        <v>89</v>
      </c>
      <c r="C84" s="7" t="s">
        <v>84</v>
      </c>
      <c r="D84" s="76">
        <v>34491</v>
      </c>
      <c r="E84" s="10">
        <f t="shared" ca="1" si="1"/>
        <v>16</v>
      </c>
      <c r="F84" s="84">
        <v>89310</v>
      </c>
      <c r="G84" s="84">
        <v>2500</v>
      </c>
    </row>
    <row r="85" spans="1:10" x14ac:dyDescent="0.3">
      <c r="A85" s="7" t="s">
        <v>298</v>
      </c>
      <c r="B85" s="7" t="s">
        <v>89</v>
      </c>
      <c r="C85" s="7" t="s">
        <v>84</v>
      </c>
      <c r="D85" s="76">
        <v>34741</v>
      </c>
      <c r="E85" s="10">
        <f t="shared" ca="1" si="1"/>
        <v>15</v>
      </c>
      <c r="F85" s="84">
        <v>74740</v>
      </c>
      <c r="G85" s="84">
        <v>500</v>
      </c>
      <c r="I85" s="81"/>
      <c r="J85" s="13"/>
    </row>
    <row r="86" spans="1:10" x14ac:dyDescent="0.3">
      <c r="A86" s="7" t="s">
        <v>671</v>
      </c>
      <c r="B86" s="7" t="s">
        <v>89</v>
      </c>
      <c r="C86" s="7" t="s">
        <v>84</v>
      </c>
      <c r="D86" s="76">
        <v>34805</v>
      </c>
      <c r="E86" s="10">
        <f t="shared" ca="1" si="1"/>
        <v>15</v>
      </c>
      <c r="F86" s="84">
        <v>84200</v>
      </c>
      <c r="G86" s="84">
        <v>500</v>
      </c>
    </row>
    <row r="87" spans="1:10" x14ac:dyDescent="0.3">
      <c r="A87" s="7" t="s">
        <v>539</v>
      </c>
      <c r="B87" s="7" t="s">
        <v>89</v>
      </c>
      <c r="C87" s="7" t="s">
        <v>84</v>
      </c>
      <c r="D87" s="76">
        <v>35084</v>
      </c>
      <c r="E87" s="10">
        <f t="shared" ca="1" si="1"/>
        <v>14</v>
      </c>
      <c r="F87" s="84">
        <v>85480</v>
      </c>
      <c r="G87" s="84">
        <v>2000</v>
      </c>
    </row>
    <row r="88" spans="1:10" x14ac:dyDescent="0.3">
      <c r="A88" s="7" t="s">
        <v>349</v>
      </c>
      <c r="B88" s="7" t="s">
        <v>89</v>
      </c>
      <c r="C88" s="7" t="s">
        <v>84</v>
      </c>
      <c r="D88" s="76">
        <v>35138</v>
      </c>
      <c r="E88" s="10">
        <f t="shared" ca="1" si="1"/>
        <v>14</v>
      </c>
      <c r="F88" s="84">
        <v>63340</v>
      </c>
      <c r="G88" s="84">
        <v>2000</v>
      </c>
      <c r="I88" s="81"/>
      <c r="J88" s="13"/>
    </row>
    <row r="89" spans="1:10" x14ac:dyDescent="0.3">
      <c r="A89" s="7" t="s">
        <v>638</v>
      </c>
      <c r="B89" s="7" t="s">
        <v>89</v>
      </c>
      <c r="C89" s="7" t="s">
        <v>84</v>
      </c>
      <c r="D89" s="76">
        <v>35176</v>
      </c>
      <c r="E89" s="10">
        <f t="shared" ca="1" si="1"/>
        <v>14</v>
      </c>
      <c r="F89" s="84">
        <v>88000</v>
      </c>
      <c r="G89" s="84">
        <v>0</v>
      </c>
    </row>
    <row r="90" spans="1:10" x14ac:dyDescent="0.3">
      <c r="A90" s="7" t="s">
        <v>180</v>
      </c>
      <c r="B90" s="7" t="s">
        <v>89</v>
      </c>
      <c r="C90" s="7" t="s">
        <v>84</v>
      </c>
      <c r="D90" s="76">
        <v>35274</v>
      </c>
      <c r="E90" s="10">
        <f t="shared" ca="1" si="1"/>
        <v>14</v>
      </c>
      <c r="F90" s="84">
        <v>30340</v>
      </c>
      <c r="G90" s="84">
        <v>2500</v>
      </c>
      <c r="I90" s="17"/>
      <c r="J90" s="13"/>
    </row>
    <row r="91" spans="1:10" x14ac:dyDescent="0.3">
      <c r="A91" s="7" t="s">
        <v>755</v>
      </c>
      <c r="B91" s="7" t="s">
        <v>89</v>
      </c>
      <c r="C91" s="7" t="s">
        <v>84</v>
      </c>
      <c r="D91" s="76">
        <v>35323</v>
      </c>
      <c r="E91" s="10">
        <f t="shared" ca="1" si="1"/>
        <v>14</v>
      </c>
      <c r="F91" s="84">
        <v>76930</v>
      </c>
      <c r="G91" s="84">
        <v>1500</v>
      </c>
    </row>
    <row r="92" spans="1:10" x14ac:dyDescent="0.3">
      <c r="A92" s="7" t="s">
        <v>664</v>
      </c>
      <c r="B92" s="7" t="s">
        <v>89</v>
      </c>
      <c r="C92" s="7" t="s">
        <v>84</v>
      </c>
      <c r="D92" s="76">
        <v>35706</v>
      </c>
      <c r="E92" s="10">
        <f t="shared" ca="1" si="1"/>
        <v>13</v>
      </c>
      <c r="F92" s="84">
        <v>23560</v>
      </c>
      <c r="G92" s="84">
        <v>1000</v>
      </c>
    </row>
    <row r="93" spans="1:10" x14ac:dyDescent="0.3">
      <c r="A93" s="7" t="s">
        <v>376</v>
      </c>
      <c r="B93" s="7" t="s">
        <v>89</v>
      </c>
      <c r="C93" s="7" t="s">
        <v>84</v>
      </c>
      <c r="D93" s="76">
        <v>38206</v>
      </c>
      <c r="E93" s="10">
        <f t="shared" ca="1" si="1"/>
        <v>6</v>
      </c>
      <c r="F93" s="84">
        <v>83070</v>
      </c>
      <c r="G93" s="84">
        <v>2000</v>
      </c>
    </row>
    <row r="94" spans="1:10" x14ac:dyDescent="0.3">
      <c r="A94" s="7" t="s">
        <v>270</v>
      </c>
      <c r="B94" s="7" t="s">
        <v>89</v>
      </c>
      <c r="C94" s="7" t="s">
        <v>84</v>
      </c>
      <c r="D94" s="76">
        <v>38276</v>
      </c>
      <c r="E94" s="10">
        <f t="shared" ca="1" si="1"/>
        <v>6</v>
      </c>
      <c r="F94" s="84">
        <v>62150</v>
      </c>
      <c r="G94" s="84">
        <v>2000</v>
      </c>
    </row>
    <row r="95" spans="1:10" x14ac:dyDescent="0.3">
      <c r="A95" s="7" t="s">
        <v>216</v>
      </c>
      <c r="B95" s="7" t="s">
        <v>89</v>
      </c>
      <c r="C95" s="7" t="s">
        <v>84</v>
      </c>
      <c r="D95" s="76">
        <v>39158</v>
      </c>
      <c r="E95" s="10">
        <f t="shared" ca="1" si="1"/>
        <v>3</v>
      </c>
      <c r="F95" s="84">
        <v>25790</v>
      </c>
      <c r="G95" s="84">
        <v>500</v>
      </c>
    </row>
    <row r="96" spans="1:10" x14ac:dyDescent="0.3">
      <c r="A96" s="7" t="s">
        <v>746</v>
      </c>
      <c r="B96" s="7" t="s">
        <v>89</v>
      </c>
      <c r="C96" s="7" t="s">
        <v>84</v>
      </c>
      <c r="D96" s="76">
        <v>39195</v>
      </c>
      <c r="E96" s="10">
        <f t="shared" ca="1" si="1"/>
        <v>3</v>
      </c>
      <c r="F96" s="84">
        <v>79460</v>
      </c>
      <c r="G96" s="84">
        <v>1000</v>
      </c>
    </row>
    <row r="97" spans="1:10" x14ac:dyDescent="0.3">
      <c r="A97" s="7" t="s">
        <v>199</v>
      </c>
      <c r="B97" s="7" t="s">
        <v>853</v>
      </c>
      <c r="C97" s="7" t="s">
        <v>85</v>
      </c>
      <c r="D97" s="76">
        <v>37119</v>
      </c>
      <c r="E97" s="10">
        <f t="shared" ca="1" si="1"/>
        <v>9</v>
      </c>
      <c r="F97" s="84">
        <v>86530</v>
      </c>
      <c r="G97" s="84">
        <v>1000</v>
      </c>
    </row>
    <row r="98" spans="1:10" x14ac:dyDescent="0.3">
      <c r="A98" s="7" t="s">
        <v>811</v>
      </c>
      <c r="B98" s="7" t="s">
        <v>853</v>
      </c>
      <c r="C98" s="7" t="s">
        <v>85</v>
      </c>
      <c r="D98" s="76">
        <v>37633</v>
      </c>
      <c r="E98" s="10">
        <f t="shared" ca="1" si="1"/>
        <v>7</v>
      </c>
      <c r="F98" s="84">
        <v>36630</v>
      </c>
      <c r="G98" s="84">
        <v>2500</v>
      </c>
      <c r="I98" s="17"/>
      <c r="J98" s="13"/>
    </row>
    <row r="99" spans="1:10" x14ac:dyDescent="0.3">
      <c r="A99" s="7" t="s">
        <v>166</v>
      </c>
      <c r="B99" s="7" t="s">
        <v>853</v>
      </c>
      <c r="C99" s="7" t="s">
        <v>85</v>
      </c>
      <c r="D99" s="76">
        <v>38624</v>
      </c>
      <c r="E99" s="10">
        <f t="shared" ca="1" si="1"/>
        <v>5</v>
      </c>
      <c r="F99" s="84">
        <v>71120</v>
      </c>
      <c r="G99" s="84">
        <v>1500</v>
      </c>
    </row>
    <row r="100" spans="1:10" x14ac:dyDescent="0.3">
      <c r="A100" s="7" t="s">
        <v>118</v>
      </c>
      <c r="B100" s="7" t="s">
        <v>853</v>
      </c>
      <c r="C100" s="7" t="s">
        <v>85</v>
      </c>
      <c r="D100" s="76">
        <v>39159</v>
      </c>
      <c r="E100" s="10">
        <f t="shared" ca="1" si="1"/>
        <v>3</v>
      </c>
      <c r="F100" s="84">
        <v>76440</v>
      </c>
      <c r="G100" s="84">
        <v>2000</v>
      </c>
    </row>
    <row r="101" spans="1:10" x14ac:dyDescent="0.3">
      <c r="A101" s="7" t="s">
        <v>810</v>
      </c>
      <c r="B101" s="7" t="s">
        <v>853</v>
      </c>
      <c r="C101" s="7" t="s">
        <v>86</v>
      </c>
      <c r="D101" s="77">
        <v>39741</v>
      </c>
      <c r="E101" s="10">
        <f t="shared" ca="1" si="1"/>
        <v>2</v>
      </c>
      <c r="F101" s="84">
        <v>46230</v>
      </c>
      <c r="G101" s="84">
        <v>2500</v>
      </c>
    </row>
    <row r="102" spans="1:10" x14ac:dyDescent="0.3">
      <c r="A102" s="7" t="s">
        <v>494</v>
      </c>
      <c r="B102" s="7" t="s">
        <v>853</v>
      </c>
      <c r="C102" s="7" t="s">
        <v>84</v>
      </c>
      <c r="D102" s="76">
        <v>37991</v>
      </c>
      <c r="E102" s="10">
        <f t="shared" ca="1" si="1"/>
        <v>6</v>
      </c>
      <c r="F102" s="84">
        <v>78860</v>
      </c>
      <c r="G102" s="84">
        <v>1000</v>
      </c>
    </row>
    <row r="103" spans="1:10" x14ac:dyDescent="0.3">
      <c r="A103" s="7" t="s">
        <v>797</v>
      </c>
      <c r="B103" s="7" t="s">
        <v>853</v>
      </c>
      <c r="C103" s="7" t="s">
        <v>84</v>
      </c>
      <c r="D103" s="76">
        <v>38765</v>
      </c>
      <c r="E103" s="10">
        <f t="shared" ca="1" si="1"/>
        <v>4</v>
      </c>
      <c r="F103" s="84">
        <v>35620</v>
      </c>
      <c r="G103" s="84">
        <v>0</v>
      </c>
    </row>
    <row r="104" spans="1:10" x14ac:dyDescent="0.3">
      <c r="A104" s="7" t="s">
        <v>283</v>
      </c>
      <c r="B104" s="7" t="s">
        <v>853</v>
      </c>
      <c r="C104" s="7" t="s">
        <v>84</v>
      </c>
      <c r="D104" s="77">
        <v>39489</v>
      </c>
      <c r="E104" s="10">
        <f t="shared" ca="1" si="1"/>
        <v>2</v>
      </c>
      <c r="F104" s="84">
        <v>59350</v>
      </c>
      <c r="G104" s="84">
        <v>2500</v>
      </c>
    </row>
    <row r="105" spans="1:10" x14ac:dyDescent="0.3">
      <c r="A105" s="7" t="s">
        <v>716</v>
      </c>
      <c r="B105" s="7" t="s">
        <v>852</v>
      </c>
      <c r="C105" s="7" t="s">
        <v>85</v>
      </c>
      <c r="D105" s="76">
        <v>32307</v>
      </c>
      <c r="E105" s="10">
        <f t="shared" ca="1" si="1"/>
        <v>22</v>
      </c>
      <c r="F105" s="84">
        <v>69060</v>
      </c>
      <c r="G105" s="84">
        <v>500</v>
      </c>
    </row>
    <row r="106" spans="1:10" x14ac:dyDescent="0.3">
      <c r="A106" s="7" t="s">
        <v>706</v>
      </c>
      <c r="B106" s="7" t="s">
        <v>852</v>
      </c>
      <c r="C106" s="7" t="s">
        <v>85</v>
      </c>
      <c r="D106" s="76">
        <v>34685</v>
      </c>
      <c r="E106" s="10">
        <f t="shared" ca="1" si="1"/>
        <v>15</v>
      </c>
      <c r="F106" s="84">
        <v>22920</v>
      </c>
      <c r="G106" s="84">
        <v>1500</v>
      </c>
    </row>
    <row r="107" spans="1:10" x14ac:dyDescent="0.3">
      <c r="A107" s="7" t="s">
        <v>701</v>
      </c>
      <c r="B107" s="7" t="s">
        <v>852</v>
      </c>
      <c r="C107" s="7" t="s">
        <v>85</v>
      </c>
      <c r="D107" s="76">
        <v>34750</v>
      </c>
      <c r="E107" s="10">
        <f t="shared" ca="1" si="1"/>
        <v>15</v>
      </c>
      <c r="F107" s="84">
        <v>26510</v>
      </c>
      <c r="G107" s="84">
        <v>0</v>
      </c>
      <c r="J107" s="13"/>
    </row>
    <row r="108" spans="1:10" x14ac:dyDescent="0.3">
      <c r="A108" s="7" t="s">
        <v>210</v>
      </c>
      <c r="B108" s="7" t="s">
        <v>852</v>
      </c>
      <c r="C108" s="7" t="s">
        <v>85</v>
      </c>
      <c r="D108" s="76">
        <v>35418</v>
      </c>
      <c r="E108" s="10">
        <f t="shared" ca="1" si="1"/>
        <v>13</v>
      </c>
      <c r="F108" s="84">
        <v>68300</v>
      </c>
      <c r="G108" s="84">
        <v>2000</v>
      </c>
    </row>
    <row r="109" spans="1:10" x14ac:dyDescent="0.3">
      <c r="A109" s="7" t="s">
        <v>421</v>
      </c>
      <c r="B109" s="7" t="s">
        <v>852</v>
      </c>
      <c r="C109" s="7" t="s">
        <v>85</v>
      </c>
      <c r="D109" s="76">
        <v>35485</v>
      </c>
      <c r="E109" s="10">
        <f t="shared" ca="1" si="1"/>
        <v>13</v>
      </c>
      <c r="F109" s="84">
        <v>49860</v>
      </c>
      <c r="G109" s="84">
        <v>1500</v>
      </c>
      <c r="J109" s="13"/>
    </row>
    <row r="110" spans="1:10" x14ac:dyDescent="0.3">
      <c r="A110" s="7" t="s">
        <v>476</v>
      </c>
      <c r="B110" s="7" t="s">
        <v>852</v>
      </c>
      <c r="C110" s="7" t="s">
        <v>85</v>
      </c>
      <c r="D110" s="76">
        <v>38383</v>
      </c>
      <c r="E110" s="10">
        <f t="shared" ca="1" si="1"/>
        <v>5</v>
      </c>
      <c r="F110" s="84">
        <v>43680</v>
      </c>
      <c r="G110" s="84">
        <v>500</v>
      </c>
    </row>
    <row r="111" spans="1:10" x14ac:dyDescent="0.3">
      <c r="A111" s="7" t="s">
        <v>690</v>
      </c>
      <c r="B111" s="7" t="s">
        <v>852</v>
      </c>
      <c r="C111" s="7" t="s">
        <v>86</v>
      </c>
      <c r="D111" s="77">
        <v>39752</v>
      </c>
      <c r="E111" s="10">
        <f t="shared" ca="1" si="1"/>
        <v>2</v>
      </c>
      <c r="F111" s="84">
        <v>28625</v>
      </c>
      <c r="G111" s="84">
        <v>500</v>
      </c>
    </row>
    <row r="112" spans="1:10" x14ac:dyDescent="0.3">
      <c r="A112" s="7" t="s">
        <v>163</v>
      </c>
      <c r="B112" s="7" t="s">
        <v>852</v>
      </c>
      <c r="C112" s="7" t="s">
        <v>86</v>
      </c>
      <c r="D112" s="76">
        <v>39808</v>
      </c>
      <c r="E112" s="10">
        <f t="shared" ca="1" si="1"/>
        <v>1</v>
      </c>
      <c r="F112" s="84">
        <v>10520</v>
      </c>
      <c r="G112" s="84">
        <v>1000</v>
      </c>
    </row>
    <row r="113" spans="1:10" x14ac:dyDescent="0.3">
      <c r="A113" s="7" t="s">
        <v>614</v>
      </c>
      <c r="B113" s="7" t="s">
        <v>852</v>
      </c>
      <c r="C113" s="7" t="s">
        <v>87</v>
      </c>
      <c r="D113" s="77">
        <v>39549</v>
      </c>
      <c r="E113" s="10">
        <f t="shared" ca="1" si="1"/>
        <v>2</v>
      </c>
      <c r="F113" s="84">
        <v>27484</v>
      </c>
      <c r="G113" s="84">
        <v>1500</v>
      </c>
      <c r="I113" s="17"/>
      <c r="J113" s="13"/>
    </row>
    <row r="114" spans="1:10" x14ac:dyDescent="0.3">
      <c r="A114" s="7" t="s">
        <v>444</v>
      </c>
      <c r="B114" s="7" t="s">
        <v>808</v>
      </c>
      <c r="C114" s="7" t="s">
        <v>85</v>
      </c>
      <c r="D114" s="76">
        <v>32683</v>
      </c>
      <c r="E114" s="10">
        <f t="shared" ca="1" si="1"/>
        <v>21</v>
      </c>
      <c r="F114" s="84">
        <v>37620</v>
      </c>
      <c r="G114" s="84">
        <v>1500</v>
      </c>
    </row>
    <row r="115" spans="1:10" x14ac:dyDescent="0.3">
      <c r="A115" s="7" t="s">
        <v>567</v>
      </c>
      <c r="B115" s="7" t="s">
        <v>808</v>
      </c>
      <c r="C115" s="7" t="s">
        <v>85</v>
      </c>
      <c r="D115" s="76">
        <v>32849</v>
      </c>
      <c r="E115" s="10">
        <f t="shared" ca="1" si="1"/>
        <v>20</v>
      </c>
      <c r="F115" s="84">
        <v>82500</v>
      </c>
      <c r="G115" s="84">
        <v>500</v>
      </c>
    </row>
    <row r="116" spans="1:10" x14ac:dyDescent="0.3">
      <c r="A116" s="7" t="s">
        <v>665</v>
      </c>
      <c r="B116" s="7" t="s">
        <v>808</v>
      </c>
      <c r="C116" s="7" t="s">
        <v>85</v>
      </c>
      <c r="D116" s="76">
        <v>33059</v>
      </c>
      <c r="E116" s="10">
        <f t="shared" ca="1" si="1"/>
        <v>20</v>
      </c>
      <c r="F116" s="84">
        <v>82760</v>
      </c>
      <c r="G116" s="84">
        <v>1500</v>
      </c>
    </row>
    <row r="117" spans="1:10" x14ac:dyDescent="0.3">
      <c r="A117" s="7" t="s">
        <v>769</v>
      </c>
      <c r="B117" s="7" t="s">
        <v>808</v>
      </c>
      <c r="C117" s="7" t="s">
        <v>85</v>
      </c>
      <c r="D117" s="76">
        <v>34723</v>
      </c>
      <c r="E117" s="10">
        <f t="shared" ca="1" si="1"/>
        <v>15</v>
      </c>
      <c r="F117" s="84">
        <v>80120</v>
      </c>
      <c r="G117" s="84">
        <v>2500</v>
      </c>
    </row>
    <row r="118" spans="1:10" x14ac:dyDescent="0.3">
      <c r="A118" s="7" t="s">
        <v>373</v>
      </c>
      <c r="B118" s="7" t="s">
        <v>808</v>
      </c>
      <c r="C118" s="7" t="s">
        <v>85</v>
      </c>
      <c r="D118" s="76">
        <v>35313</v>
      </c>
      <c r="E118" s="10">
        <f t="shared" ca="1" si="1"/>
        <v>14</v>
      </c>
      <c r="F118" s="84">
        <v>50110</v>
      </c>
      <c r="G118" s="84">
        <v>2000</v>
      </c>
    </row>
    <row r="119" spans="1:10" x14ac:dyDescent="0.3">
      <c r="A119" s="7" t="s">
        <v>107</v>
      </c>
      <c r="B119" s="7" t="s">
        <v>808</v>
      </c>
      <c r="C119" s="7" t="s">
        <v>85</v>
      </c>
      <c r="D119" s="76">
        <v>35505</v>
      </c>
      <c r="E119" s="10">
        <f t="shared" ca="1" si="1"/>
        <v>13</v>
      </c>
      <c r="F119" s="84">
        <v>61330</v>
      </c>
      <c r="G119" s="84">
        <v>0</v>
      </c>
    </row>
    <row r="120" spans="1:10" x14ac:dyDescent="0.3">
      <c r="A120" s="7" t="s">
        <v>777</v>
      </c>
      <c r="B120" s="7" t="s">
        <v>808</v>
      </c>
      <c r="C120" s="7" t="s">
        <v>85</v>
      </c>
      <c r="D120" s="76">
        <v>36349</v>
      </c>
      <c r="E120" s="10">
        <f t="shared" ca="1" si="1"/>
        <v>11</v>
      </c>
      <c r="F120" s="84">
        <v>61150</v>
      </c>
      <c r="G120" s="84">
        <v>2500</v>
      </c>
    </row>
    <row r="121" spans="1:10" x14ac:dyDescent="0.3">
      <c r="A121" s="7" t="s">
        <v>238</v>
      </c>
      <c r="B121" s="7" t="s">
        <v>808</v>
      </c>
      <c r="C121" s="7" t="s">
        <v>85</v>
      </c>
      <c r="D121" s="76">
        <v>36848</v>
      </c>
      <c r="E121" s="10">
        <f t="shared" ca="1" si="1"/>
        <v>10</v>
      </c>
      <c r="F121" s="84">
        <v>39740</v>
      </c>
      <c r="G121" s="84">
        <v>500</v>
      </c>
    </row>
    <row r="122" spans="1:10" x14ac:dyDescent="0.3">
      <c r="A122" s="7" t="s">
        <v>670</v>
      </c>
      <c r="B122" s="7" t="s">
        <v>808</v>
      </c>
      <c r="C122" s="7" t="s">
        <v>86</v>
      </c>
      <c r="D122" s="76">
        <v>33230</v>
      </c>
      <c r="E122" s="10">
        <f t="shared" ca="1" si="1"/>
        <v>19</v>
      </c>
      <c r="F122" s="84">
        <v>18655</v>
      </c>
      <c r="G122" s="84">
        <v>0</v>
      </c>
    </row>
    <row r="123" spans="1:10" x14ac:dyDescent="0.3">
      <c r="A123" s="7" t="s">
        <v>455</v>
      </c>
      <c r="B123" s="7" t="s">
        <v>808</v>
      </c>
      <c r="C123" s="7" t="s">
        <v>86</v>
      </c>
      <c r="D123" s="76">
        <v>35593</v>
      </c>
      <c r="E123" s="10">
        <f t="shared" ca="1" si="1"/>
        <v>13</v>
      </c>
      <c r="F123" s="84">
        <v>42905</v>
      </c>
      <c r="G123" s="84">
        <v>0</v>
      </c>
    </row>
    <row r="124" spans="1:10" x14ac:dyDescent="0.3">
      <c r="A124" s="7" t="s">
        <v>218</v>
      </c>
      <c r="B124" s="7" t="s">
        <v>808</v>
      </c>
      <c r="C124" s="7" t="s">
        <v>87</v>
      </c>
      <c r="D124" s="76">
        <v>32419</v>
      </c>
      <c r="E124" s="10">
        <f t="shared" ca="1" si="1"/>
        <v>22</v>
      </c>
      <c r="F124" s="84">
        <v>14712</v>
      </c>
      <c r="G124" s="84">
        <v>1000</v>
      </c>
    </row>
    <row r="125" spans="1:10" x14ac:dyDescent="0.3">
      <c r="A125" s="7" t="s">
        <v>311</v>
      </c>
      <c r="B125" s="7" t="s">
        <v>808</v>
      </c>
      <c r="C125" s="7" t="s">
        <v>87</v>
      </c>
      <c r="D125" s="76">
        <v>34909</v>
      </c>
      <c r="E125" s="10">
        <f t="shared" ca="1" si="1"/>
        <v>15</v>
      </c>
      <c r="F125" s="84">
        <v>12676</v>
      </c>
      <c r="G125" s="84">
        <v>2000</v>
      </c>
    </row>
    <row r="126" spans="1:10" x14ac:dyDescent="0.3">
      <c r="A126" s="7" t="s">
        <v>256</v>
      </c>
      <c r="B126" s="7" t="s">
        <v>808</v>
      </c>
      <c r="C126" s="7" t="s">
        <v>84</v>
      </c>
      <c r="D126" s="76">
        <v>32481</v>
      </c>
      <c r="E126" s="10">
        <f t="shared" ca="1" si="1"/>
        <v>21</v>
      </c>
      <c r="F126" s="84">
        <v>80050</v>
      </c>
      <c r="G126" s="84">
        <v>0</v>
      </c>
    </row>
    <row r="127" spans="1:10" x14ac:dyDescent="0.3">
      <c r="A127" s="7" t="s">
        <v>654</v>
      </c>
      <c r="B127" s="7" t="s">
        <v>808</v>
      </c>
      <c r="C127" s="7" t="s">
        <v>84</v>
      </c>
      <c r="D127" s="76">
        <v>34386</v>
      </c>
      <c r="E127" s="10">
        <f t="shared" ca="1" si="1"/>
        <v>16</v>
      </c>
      <c r="F127" s="84">
        <v>35260</v>
      </c>
      <c r="G127" s="84">
        <v>2500</v>
      </c>
      <c r="I127" s="81"/>
      <c r="J127" s="13"/>
    </row>
    <row r="128" spans="1:10" x14ac:dyDescent="0.3">
      <c r="A128" s="7" t="s">
        <v>122</v>
      </c>
      <c r="B128" s="7" t="s">
        <v>808</v>
      </c>
      <c r="C128" s="7" t="s">
        <v>84</v>
      </c>
      <c r="D128" s="76">
        <v>34973</v>
      </c>
      <c r="E128" s="10">
        <f t="shared" ca="1" si="1"/>
        <v>15</v>
      </c>
      <c r="F128" s="84">
        <v>76020</v>
      </c>
      <c r="G128" s="84">
        <v>500</v>
      </c>
    </row>
    <row r="129" spans="1:7" x14ac:dyDescent="0.3">
      <c r="A129" s="7" t="s">
        <v>733</v>
      </c>
      <c r="B129" s="7" t="s">
        <v>808</v>
      </c>
      <c r="C129" s="7" t="s">
        <v>84</v>
      </c>
      <c r="D129" s="76">
        <v>35195</v>
      </c>
      <c r="E129" s="10">
        <f t="shared" ca="1" si="1"/>
        <v>14</v>
      </c>
      <c r="F129" s="84">
        <v>64470</v>
      </c>
      <c r="G129" s="84">
        <v>1500</v>
      </c>
    </row>
    <row r="130" spans="1:7" x14ac:dyDescent="0.3">
      <c r="A130" s="7" t="s">
        <v>362</v>
      </c>
      <c r="B130" s="7" t="s">
        <v>808</v>
      </c>
      <c r="C130" s="7" t="s">
        <v>84</v>
      </c>
      <c r="D130" s="76">
        <v>35412</v>
      </c>
      <c r="E130" s="10">
        <f t="shared" ref="E130:E190" ca="1" si="2">DATEDIF(D130,TODAY(),"Y")</f>
        <v>13</v>
      </c>
      <c r="F130" s="84">
        <v>32940</v>
      </c>
      <c r="G130" s="84">
        <v>2000</v>
      </c>
    </row>
    <row r="131" spans="1:7" x14ac:dyDescent="0.3">
      <c r="A131" s="7" t="s">
        <v>563</v>
      </c>
      <c r="B131" s="7" t="s">
        <v>808</v>
      </c>
      <c r="C131" s="7" t="s">
        <v>84</v>
      </c>
      <c r="D131" s="76">
        <v>35578</v>
      </c>
      <c r="E131" s="10">
        <f t="shared" ca="1" si="2"/>
        <v>13</v>
      </c>
      <c r="F131" s="84">
        <v>86970</v>
      </c>
      <c r="G131" s="84">
        <v>2000</v>
      </c>
    </row>
    <row r="132" spans="1:7" x14ac:dyDescent="0.3">
      <c r="A132" s="7" t="s">
        <v>782</v>
      </c>
      <c r="B132" s="7" t="s">
        <v>808</v>
      </c>
      <c r="C132" s="7" t="s">
        <v>84</v>
      </c>
      <c r="D132" s="76">
        <v>36903</v>
      </c>
      <c r="E132" s="10">
        <f t="shared" ca="1" si="2"/>
        <v>9</v>
      </c>
      <c r="F132" s="84">
        <v>73390</v>
      </c>
      <c r="G132" s="84">
        <v>0</v>
      </c>
    </row>
    <row r="133" spans="1:7" x14ac:dyDescent="0.3">
      <c r="A133" s="7" t="s">
        <v>680</v>
      </c>
      <c r="B133" s="7" t="s">
        <v>90</v>
      </c>
      <c r="C133" s="7" t="s">
        <v>85</v>
      </c>
      <c r="D133" s="76">
        <v>34565</v>
      </c>
      <c r="E133" s="10">
        <f t="shared" ca="1" si="2"/>
        <v>16</v>
      </c>
      <c r="F133" s="84">
        <v>66740</v>
      </c>
      <c r="G133" s="84">
        <v>1500</v>
      </c>
    </row>
    <row r="134" spans="1:7" x14ac:dyDescent="0.3">
      <c r="A134" s="7" t="s">
        <v>613</v>
      </c>
      <c r="B134" s="7" t="s">
        <v>90</v>
      </c>
      <c r="C134" s="7" t="s">
        <v>85</v>
      </c>
      <c r="D134" s="76">
        <v>35805</v>
      </c>
      <c r="E134" s="10">
        <f t="shared" ca="1" si="2"/>
        <v>12</v>
      </c>
      <c r="F134" s="84">
        <v>75060</v>
      </c>
      <c r="G134" s="84">
        <v>2000</v>
      </c>
    </row>
    <row r="135" spans="1:7" x14ac:dyDescent="0.3">
      <c r="A135" s="7" t="s">
        <v>693</v>
      </c>
      <c r="B135" s="7" t="s">
        <v>90</v>
      </c>
      <c r="C135" s="7" t="s">
        <v>85</v>
      </c>
      <c r="D135" s="76">
        <v>37823</v>
      </c>
      <c r="E135" s="10">
        <f t="shared" ca="1" si="2"/>
        <v>7</v>
      </c>
      <c r="F135" s="84">
        <v>47350</v>
      </c>
      <c r="G135" s="84">
        <v>1500</v>
      </c>
    </row>
    <row r="136" spans="1:7" x14ac:dyDescent="0.3">
      <c r="A136" s="7" t="s">
        <v>489</v>
      </c>
      <c r="B136" s="7" t="s">
        <v>90</v>
      </c>
      <c r="C136" s="7" t="s">
        <v>85</v>
      </c>
      <c r="D136" s="77">
        <v>39636</v>
      </c>
      <c r="E136" s="10">
        <f t="shared" ca="1" si="2"/>
        <v>2</v>
      </c>
      <c r="F136" s="84">
        <v>79150</v>
      </c>
      <c r="G136" s="84">
        <v>2000</v>
      </c>
    </row>
    <row r="137" spans="1:7" x14ac:dyDescent="0.3">
      <c r="A137" s="7" t="s">
        <v>377</v>
      </c>
      <c r="B137" s="7" t="s">
        <v>90</v>
      </c>
      <c r="C137" s="7" t="s">
        <v>84</v>
      </c>
      <c r="D137" s="76">
        <v>37763</v>
      </c>
      <c r="E137" s="10">
        <f t="shared" ca="1" si="2"/>
        <v>7</v>
      </c>
      <c r="F137" s="84">
        <v>60060</v>
      </c>
      <c r="G137" s="84">
        <v>1000</v>
      </c>
    </row>
    <row r="138" spans="1:7" x14ac:dyDescent="0.3">
      <c r="A138" s="7" t="s">
        <v>132</v>
      </c>
      <c r="B138" s="7" t="s">
        <v>91</v>
      </c>
      <c r="C138" s="7" t="s">
        <v>85</v>
      </c>
      <c r="D138" s="76">
        <v>32315</v>
      </c>
      <c r="E138" s="10">
        <f t="shared" ca="1" si="2"/>
        <v>22</v>
      </c>
      <c r="F138" s="84">
        <v>32360</v>
      </c>
      <c r="G138" s="84">
        <v>2500</v>
      </c>
    </row>
    <row r="139" spans="1:7" x14ac:dyDescent="0.3">
      <c r="A139" s="7" t="s">
        <v>785</v>
      </c>
      <c r="B139" s="7" t="s">
        <v>91</v>
      </c>
      <c r="C139" s="7" t="s">
        <v>85</v>
      </c>
      <c r="D139" s="76">
        <v>32353</v>
      </c>
      <c r="E139" s="10">
        <f t="shared" ca="1" si="2"/>
        <v>22</v>
      </c>
      <c r="F139" s="84">
        <v>35360</v>
      </c>
      <c r="G139" s="84">
        <v>2500</v>
      </c>
    </row>
    <row r="140" spans="1:7" x14ac:dyDescent="0.3">
      <c r="A140" s="7" t="s">
        <v>467</v>
      </c>
      <c r="B140" s="7" t="s">
        <v>91</v>
      </c>
      <c r="C140" s="7" t="s">
        <v>85</v>
      </c>
      <c r="D140" s="76">
        <v>33322</v>
      </c>
      <c r="E140" s="10">
        <f t="shared" ca="1" si="2"/>
        <v>19</v>
      </c>
      <c r="F140" s="84">
        <v>31840</v>
      </c>
      <c r="G140" s="84">
        <v>1000</v>
      </c>
    </row>
    <row r="141" spans="1:7" x14ac:dyDescent="0.3">
      <c r="A141" s="7" t="s">
        <v>370</v>
      </c>
      <c r="B141" s="7" t="s">
        <v>91</v>
      </c>
      <c r="C141" s="7" t="s">
        <v>85</v>
      </c>
      <c r="D141" s="76">
        <v>33449</v>
      </c>
      <c r="E141" s="10">
        <f t="shared" ca="1" si="2"/>
        <v>19</v>
      </c>
      <c r="F141" s="84">
        <v>72900</v>
      </c>
      <c r="G141" s="84">
        <v>2000</v>
      </c>
    </row>
    <row r="142" spans="1:7" x14ac:dyDescent="0.3">
      <c r="A142" s="7" t="s">
        <v>250</v>
      </c>
      <c r="B142" s="7" t="s">
        <v>91</v>
      </c>
      <c r="C142" s="7" t="s">
        <v>85</v>
      </c>
      <c r="D142" s="76">
        <v>34320</v>
      </c>
      <c r="E142" s="10">
        <f t="shared" ca="1" si="2"/>
        <v>16</v>
      </c>
      <c r="F142" s="84">
        <v>49260</v>
      </c>
      <c r="G142" s="84">
        <v>2000</v>
      </c>
    </row>
    <row r="143" spans="1:7" x14ac:dyDescent="0.3">
      <c r="A143" s="7" t="s">
        <v>796</v>
      </c>
      <c r="B143" s="7" t="s">
        <v>91</v>
      </c>
      <c r="C143" s="7" t="s">
        <v>85</v>
      </c>
      <c r="D143" s="76">
        <v>34489</v>
      </c>
      <c r="E143" s="10">
        <f t="shared" ca="1" si="2"/>
        <v>16</v>
      </c>
      <c r="F143" s="84">
        <v>63780</v>
      </c>
      <c r="G143" s="84">
        <v>0</v>
      </c>
    </row>
    <row r="144" spans="1:7" x14ac:dyDescent="0.3">
      <c r="A144" s="7" t="s">
        <v>692</v>
      </c>
      <c r="B144" s="7" t="s">
        <v>91</v>
      </c>
      <c r="C144" s="7" t="s">
        <v>85</v>
      </c>
      <c r="D144" s="76">
        <v>34737</v>
      </c>
      <c r="E144" s="10">
        <f t="shared" ca="1" si="2"/>
        <v>15</v>
      </c>
      <c r="F144" s="84">
        <v>37750</v>
      </c>
      <c r="G144" s="84">
        <v>0</v>
      </c>
    </row>
    <row r="145" spans="1:9" x14ac:dyDescent="0.3">
      <c r="A145" s="7" t="s">
        <v>162</v>
      </c>
      <c r="B145" s="7" t="s">
        <v>91</v>
      </c>
      <c r="C145" s="7" t="s">
        <v>85</v>
      </c>
      <c r="D145" s="76">
        <v>34841</v>
      </c>
      <c r="E145" s="10">
        <f t="shared" ca="1" si="2"/>
        <v>15</v>
      </c>
      <c r="F145" s="84">
        <v>56870</v>
      </c>
      <c r="G145" s="84">
        <v>1000</v>
      </c>
    </row>
    <row r="146" spans="1:9" x14ac:dyDescent="0.3">
      <c r="A146" s="7" t="s">
        <v>134</v>
      </c>
      <c r="B146" s="7" t="s">
        <v>91</v>
      </c>
      <c r="C146" s="7" t="s">
        <v>85</v>
      </c>
      <c r="D146" s="76">
        <v>35225</v>
      </c>
      <c r="E146" s="10">
        <f t="shared" ca="1" si="2"/>
        <v>14</v>
      </c>
      <c r="F146" s="84">
        <v>71010</v>
      </c>
      <c r="G146" s="84">
        <v>1000</v>
      </c>
      <c r="I146" s="80"/>
    </row>
    <row r="147" spans="1:9" x14ac:dyDescent="0.3">
      <c r="A147" s="7" t="s">
        <v>186</v>
      </c>
      <c r="B147" s="7" t="s">
        <v>91</v>
      </c>
      <c r="C147" s="7" t="s">
        <v>85</v>
      </c>
      <c r="D147" s="76">
        <v>35318</v>
      </c>
      <c r="E147" s="10">
        <f t="shared" ca="1" si="2"/>
        <v>14</v>
      </c>
      <c r="F147" s="84">
        <v>82400</v>
      </c>
      <c r="G147" s="84">
        <v>500</v>
      </c>
    </row>
    <row r="148" spans="1:9" x14ac:dyDescent="0.3">
      <c r="A148" s="7" t="s">
        <v>115</v>
      </c>
      <c r="B148" s="7" t="s">
        <v>91</v>
      </c>
      <c r="C148" s="7" t="s">
        <v>85</v>
      </c>
      <c r="D148" s="76">
        <v>35650</v>
      </c>
      <c r="E148" s="10">
        <f t="shared" ca="1" si="2"/>
        <v>13</v>
      </c>
      <c r="F148" s="84">
        <v>39680</v>
      </c>
      <c r="G148" s="84">
        <v>1000</v>
      </c>
    </row>
    <row r="149" spans="1:9" x14ac:dyDescent="0.3">
      <c r="A149" s="7" t="s">
        <v>647</v>
      </c>
      <c r="B149" s="7" t="s">
        <v>91</v>
      </c>
      <c r="C149" s="7" t="s">
        <v>85</v>
      </c>
      <c r="D149" s="76">
        <v>35879</v>
      </c>
      <c r="E149" s="10">
        <f t="shared" ca="1" si="2"/>
        <v>12</v>
      </c>
      <c r="F149" s="84">
        <v>71380</v>
      </c>
      <c r="G149" s="84">
        <v>1000</v>
      </c>
      <c r="I149" s="80"/>
    </row>
    <row r="150" spans="1:9" x14ac:dyDescent="0.3">
      <c r="A150" s="7" t="s">
        <v>821</v>
      </c>
      <c r="B150" s="7" t="s">
        <v>91</v>
      </c>
      <c r="C150" s="7" t="s">
        <v>85</v>
      </c>
      <c r="D150" s="76">
        <v>36524</v>
      </c>
      <c r="E150" s="10">
        <f t="shared" ca="1" si="2"/>
        <v>10</v>
      </c>
      <c r="F150" s="84">
        <v>42480</v>
      </c>
      <c r="G150" s="84">
        <v>500</v>
      </c>
    </row>
    <row r="151" spans="1:9" x14ac:dyDescent="0.3">
      <c r="A151" s="7" t="s">
        <v>825</v>
      </c>
      <c r="B151" s="7" t="s">
        <v>91</v>
      </c>
      <c r="C151" s="7" t="s">
        <v>85</v>
      </c>
      <c r="D151" s="76">
        <v>37371</v>
      </c>
      <c r="E151" s="10">
        <f t="shared" ca="1" si="2"/>
        <v>8</v>
      </c>
      <c r="F151" s="84">
        <v>65560</v>
      </c>
      <c r="G151" s="84">
        <v>500</v>
      </c>
    </row>
    <row r="152" spans="1:9" x14ac:dyDescent="0.3">
      <c r="A152" s="7" t="s">
        <v>649</v>
      </c>
      <c r="B152" s="7" t="s">
        <v>91</v>
      </c>
      <c r="C152" s="7" t="s">
        <v>85</v>
      </c>
      <c r="D152" s="76">
        <v>37989</v>
      </c>
      <c r="E152" s="10">
        <f t="shared" ca="1" si="2"/>
        <v>6</v>
      </c>
      <c r="F152" s="84">
        <v>22410</v>
      </c>
      <c r="G152" s="84">
        <v>2000</v>
      </c>
    </row>
    <row r="153" spans="1:9" x14ac:dyDescent="0.3">
      <c r="A153" s="7" t="s">
        <v>510</v>
      </c>
      <c r="B153" s="7" t="s">
        <v>91</v>
      </c>
      <c r="C153" s="7" t="s">
        <v>85</v>
      </c>
      <c r="D153" s="76">
        <v>39635</v>
      </c>
      <c r="E153" s="10">
        <f t="shared" ca="1" si="2"/>
        <v>2</v>
      </c>
      <c r="F153" s="84">
        <v>32640</v>
      </c>
      <c r="G153" s="84">
        <v>1000</v>
      </c>
    </row>
    <row r="154" spans="1:9" x14ac:dyDescent="0.3">
      <c r="A154" s="7" t="s">
        <v>104</v>
      </c>
      <c r="B154" s="7" t="s">
        <v>91</v>
      </c>
      <c r="C154" s="7" t="s">
        <v>85</v>
      </c>
      <c r="D154" s="76">
        <v>39706</v>
      </c>
      <c r="E154" s="10">
        <f t="shared" ca="1" si="2"/>
        <v>2</v>
      </c>
      <c r="F154" s="84">
        <v>42620</v>
      </c>
      <c r="G154" s="84">
        <v>2500</v>
      </c>
    </row>
    <row r="155" spans="1:9" x14ac:dyDescent="0.3">
      <c r="A155" s="7" t="s">
        <v>703</v>
      </c>
      <c r="B155" s="7" t="s">
        <v>91</v>
      </c>
      <c r="C155" s="7" t="s">
        <v>86</v>
      </c>
      <c r="D155" s="76">
        <v>32945</v>
      </c>
      <c r="E155" s="10">
        <f t="shared" ca="1" si="2"/>
        <v>20</v>
      </c>
      <c r="F155" s="84">
        <v>34110</v>
      </c>
      <c r="G155" s="84">
        <v>0</v>
      </c>
    </row>
    <row r="156" spans="1:9" x14ac:dyDescent="0.3">
      <c r="A156" s="7" t="s">
        <v>587</v>
      </c>
      <c r="B156" s="7" t="s">
        <v>91</v>
      </c>
      <c r="C156" s="7" t="s">
        <v>86</v>
      </c>
      <c r="D156" s="76">
        <v>33991</v>
      </c>
      <c r="E156" s="10">
        <f t="shared" ca="1" si="2"/>
        <v>17</v>
      </c>
      <c r="F156" s="84">
        <v>15005</v>
      </c>
      <c r="G156" s="84">
        <v>0</v>
      </c>
    </row>
    <row r="157" spans="1:9" x14ac:dyDescent="0.3">
      <c r="A157" s="7" t="s">
        <v>133</v>
      </c>
      <c r="B157" s="7" t="s">
        <v>91</v>
      </c>
      <c r="C157" s="7" t="s">
        <v>86</v>
      </c>
      <c r="D157" s="76">
        <v>34306</v>
      </c>
      <c r="E157" s="10">
        <f t="shared" ca="1" si="2"/>
        <v>16</v>
      </c>
      <c r="F157" s="84">
        <v>21220</v>
      </c>
      <c r="G157" s="84">
        <v>500</v>
      </c>
    </row>
    <row r="158" spans="1:9" x14ac:dyDescent="0.3">
      <c r="A158" s="7" t="s">
        <v>826</v>
      </c>
      <c r="B158" s="7" t="s">
        <v>91</v>
      </c>
      <c r="C158" s="7" t="s">
        <v>86</v>
      </c>
      <c r="D158" s="76">
        <v>34422</v>
      </c>
      <c r="E158" s="10">
        <f t="shared" ca="1" si="2"/>
        <v>16</v>
      </c>
      <c r="F158" s="84">
        <v>32835</v>
      </c>
      <c r="G158" s="84">
        <v>1500</v>
      </c>
    </row>
    <row r="159" spans="1:9" x14ac:dyDescent="0.3">
      <c r="A159" s="7" t="s">
        <v>251</v>
      </c>
      <c r="B159" s="7" t="s">
        <v>91</v>
      </c>
      <c r="C159" s="7" t="s">
        <v>86</v>
      </c>
      <c r="D159" s="76">
        <v>39004</v>
      </c>
      <c r="E159" s="10">
        <f t="shared" ca="1" si="2"/>
        <v>4</v>
      </c>
      <c r="F159" s="84">
        <v>39515</v>
      </c>
      <c r="G159" s="84">
        <v>0</v>
      </c>
    </row>
    <row r="160" spans="1:9" x14ac:dyDescent="0.3">
      <c r="A160" s="7" t="s">
        <v>136</v>
      </c>
      <c r="B160" s="7" t="s">
        <v>91</v>
      </c>
      <c r="C160" s="7" t="s">
        <v>87</v>
      </c>
      <c r="D160" s="76">
        <v>35499</v>
      </c>
      <c r="E160" s="10">
        <f t="shared" ca="1" si="2"/>
        <v>13</v>
      </c>
      <c r="F160" s="84">
        <v>38768</v>
      </c>
      <c r="G160" s="84">
        <v>2000</v>
      </c>
    </row>
    <row r="161" spans="1:7" x14ac:dyDescent="0.3">
      <c r="A161" s="7" t="s">
        <v>699</v>
      </c>
      <c r="B161" s="7" t="s">
        <v>91</v>
      </c>
      <c r="C161" s="7" t="s">
        <v>87</v>
      </c>
      <c r="D161" s="76">
        <v>39129</v>
      </c>
      <c r="E161" s="10">
        <f t="shared" ca="1" si="2"/>
        <v>3</v>
      </c>
      <c r="F161" s="84">
        <v>15744</v>
      </c>
      <c r="G161" s="84">
        <v>2500</v>
      </c>
    </row>
    <row r="162" spans="1:7" x14ac:dyDescent="0.3">
      <c r="A162" s="7" t="s">
        <v>745</v>
      </c>
      <c r="B162" s="7" t="s">
        <v>91</v>
      </c>
      <c r="C162" s="7" t="s">
        <v>84</v>
      </c>
      <c r="D162" s="76">
        <v>32660</v>
      </c>
      <c r="E162" s="10">
        <f t="shared" ca="1" si="2"/>
        <v>21</v>
      </c>
      <c r="F162" s="84">
        <v>22320</v>
      </c>
      <c r="G162" s="84">
        <v>0</v>
      </c>
    </row>
    <row r="163" spans="1:7" x14ac:dyDescent="0.3">
      <c r="A163" s="7" t="s">
        <v>433</v>
      </c>
      <c r="B163" s="7" t="s">
        <v>91</v>
      </c>
      <c r="C163" s="7" t="s">
        <v>84</v>
      </c>
      <c r="D163" s="76">
        <v>33185</v>
      </c>
      <c r="E163" s="10">
        <f t="shared" ca="1" si="2"/>
        <v>20</v>
      </c>
      <c r="F163" s="84">
        <v>81070</v>
      </c>
      <c r="G163" s="84">
        <v>0</v>
      </c>
    </row>
    <row r="164" spans="1:7" x14ac:dyDescent="0.3">
      <c r="A164" s="7" t="s">
        <v>325</v>
      </c>
      <c r="B164" s="7" t="s">
        <v>91</v>
      </c>
      <c r="C164" s="7" t="s">
        <v>84</v>
      </c>
      <c r="D164" s="76">
        <v>33397</v>
      </c>
      <c r="E164" s="10">
        <f t="shared" ca="1" si="2"/>
        <v>19</v>
      </c>
      <c r="F164" s="84">
        <v>64090</v>
      </c>
      <c r="G164" s="84">
        <v>500</v>
      </c>
    </row>
    <row r="165" spans="1:7" x14ac:dyDescent="0.3">
      <c r="A165" s="7" t="s">
        <v>629</v>
      </c>
      <c r="B165" s="7" t="s">
        <v>91</v>
      </c>
      <c r="C165" s="7" t="s">
        <v>84</v>
      </c>
      <c r="D165" s="76">
        <v>33997</v>
      </c>
      <c r="E165" s="10">
        <f t="shared" ca="1" si="2"/>
        <v>17</v>
      </c>
      <c r="F165" s="84">
        <v>45040</v>
      </c>
      <c r="G165" s="84">
        <v>1500</v>
      </c>
    </row>
    <row r="166" spans="1:7" x14ac:dyDescent="0.3">
      <c r="A166" s="7" t="s">
        <v>543</v>
      </c>
      <c r="B166" s="7" t="s">
        <v>91</v>
      </c>
      <c r="C166" s="7" t="s">
        <v>84</v>
      </c>
      <c r="D166" s="76">
        <v>34007</v>
      </c>
      <c r="E166" s="10">
        <f t="shared" ca="1" si="2"/>
        <v>17</v>
      </c>
      <c r="F166" s="84">
        <v>26360</v>
      </c>
      <c r="G166" s="84">
        <v>2500</v>
      </c>
    </row>
    <row r="167" spans="1:7" x14ac:dyDescent="0.3">
      <c r="A167" s="7" t="s">
        <v>471</v>
      </c>
      <c r="B167" s="7" t="s">
        <v>91</v>
      </c>
      <c r="C167" s="7" t="s">
        <v>84</v>
      </c>
      <c r="D167" s="76">
        <v>34148</v>
      </c>
      <c r="E167" s="10">
        <f t="shared" ca="1" si="2"/>
        <v>17</v>
      </c>
      <c r="F167" s="84">
        <v>40560</v>
      </c>
      <c r="G167" s="84">
        <v>1000</v>
      </c>
    </row>
    <row r="168" spans="1:7" x14ac:dyDescent="0.3">
      <c r="A168" s="7" t="s">
        <v>341</v>
      </c>
      <c r="B168" s="7" t="s">
        <v>91</v>
      </c>
      <c r="C168" s="7" t="s">
        <v>84</v>
      </c>
      <c r="D168" s="76">
        <v>35175</v>
      </c>
      <c r="E168" s="10">
        <f t="shared" ca="1" si="2"/>
        <v>14</v>
      </c>
      <c r="F168" s="84">
        <v>25120</v>
      </c>
      <c r="G168" s="84">
        <v>0</v>
      </c>
    </row>
    <row r="169" spans="1:7" x14ac:dyDescent="0.3">
      <c r="A169" s="7" t="s">
        <v>751</v>
      </c>
      <c r="B169" s="7" t="s">
        <v>91</v>
      </c>
      <c r="C169" s="7" t="s">
        <v>84</v>
      </c>
      <c r="D169" s="76">
        <v>36877</v>
      </c>
      <c r="E169" s="10">
        <f t="shared" ca="1" si="2"/>
        <v>9</v>
      </c>
      <c r="F169" s="84">
        <v>31970</v>
      </c>
      <c r="G169" s="84">
        <v>500</v>
      </c>
    </row>
    <row r="170" spans="1:7" x14ac:dyDescent="0.3">
      <c r="A170" s="7" t="s">
        <v>453</v>
      </c>
      <c r="B170" s="7" t="s">
        <v>91</v>
      </c>
      <c r="C170" s="7" t="s">
        <v>84</v>
      </c>
      <c r="D170" s="76">
        <v>39290</v>
      </c>
      <c r="E170" s="10">
        <f t="shared" ca="1" si="2"/>
        <v>3</v>
      </c>
      <c r="F170" s="84">
        <v>56920</v>
      </c>
      <c r="G170" s="84">
        <v>2000</v>
      </c>
    </row>
    <row r="171" spans="1:7" x14ac:dyDescent="0.3">
      <c r="A171" s="7" t="s">
        <v>287</v>
      </c>
      <c r="B171" s="7" t="s">
        <v>91</v>
      </c>
      <c r="C171" s="7" t="s">
        <v>84</v>
      </c>
      <c r="D171" s="77">
        <v>39472</v>
      </c>
      <c r="E171" s="10">
        <f t="shared" ca="1" si="2"/>
        <v>2</v>
      </c>
      <c r="F171" s="84">
        <v>45830</v>
      </c>
      <c r="G171" s="84">
        <v>0</v>
      </c>
    </row>
    <row r="172" spans="1:7" x14ac:dyDescent="0.3">
      <c r="A172" s="7" t="s">
        <v>640</v>
      </c>
      <c r="B172" s="7" t="s">
        <v>91</v>
      </c>
      <c r="C172" s="7" t="s">
        <v>84</v>
      </c>
      <c r="D172" s="76">
        <v>39495</v>
      </c>
      <c r="E172" s="10">
        <f t="shared" ca="1" si="2"/>
        <v>2</v>
      </c>
      <c r="F172" s="84">
        <v>45710</v>
      </c>
      <c r="G172" s="84">
        <v>1500</v>
      </c>
    </row>
    <row r="173" spans="1:7" x14ac:dyDescent="0.3">
      <c r="A173" s="7" t="s">
        <v>108</v>
      </c>
      <c r="B173" s="7" t="s">
        <v>92</v>
      </c>
      <c r="C173" s="7" t="s">
        <v>85</v>
      </c>
      <c r="D173" s="76">
        <v>32621</v>
      </c>
      <c r="E173" s="10">
        <f t="shared" ca="1" si="2"/>
        <v>21</v>
      </c>
      <c r="F173" s="84">
        <v>89140</v>
      </c>
      <c r="G173" s="84">
        <v>2500</v>
      </c>
    </row>
    <row r="174" spans="1:7" x14ac:dyDescent="0.3">
      <c r="A174" s="7" t="s">
        <v>388</v>
      </c>
      <c r="B174" s="7" t="s">
        <v>92</v>
      </c>
      <c r="C174" s="7" t="s">
        <v>85</v>
      </c>
      <c r="D174" s="76">
        <v>36279</v>
      </c>
      <c r="E174" s="10">
        <f t="shared" ca="1" si="2"/>
        <v>11</v>
      </c>
      <c r="F174" s="84">
        <v>45150</v>
      </c>
      <c r="G174" s="84">
        <v>2500</v>
      </c>
    </row>
    <row r="175" spans="1:7" x14ac:dyDescent="0.3">
      <c r="A175" s="7" t="s">
        <v>473</v>
      </c>
      <c r="B175" s="7" t="s">
        <v>92</v>
      </c>
      <c r="C175" s="7" t="s">
        <v>86</v>
      </c>
      <c r="D175" s="76">
        <v>33637</v>
      </c>
      <c r="E175" s="10">
        <f t="shared" ca="1" si="2"/>
        <v>18</v>
      </c>
      <c r="F175" s="84">
        <v>89780</v>
      </c>
      <c r="G175" s="84">
        <v>1500</v>
      </c>
    </row>
    <row r="176" spans="1:7" x14ac:dyDescent="0.3">
      <c r="A176" s="7" t="s">
        <v>787</v>
      </c>
      <c r="B176" s="7" t="s">
        <v>92</v>
      </c>
      <c r="C176" s="7" t="s">
        <v>86</v>
      </c>
      <c r="D176" s="76">
        <v>36741</v>
      </c>
      <c r="E176" s="10">
        <f t="shared" ca="1" si="2"/>
        <v>10</v>
      </c>
      <c r="F176" s="84">
        <v>51800</v>
      </c>
      <c r="G176" s="84">
        <v>2000</v>
      </c>
    </row>
    <row r="177" spans="1:7" x14ac:dyDescent="0.3">
      <c r="A177" s="7" t="s">
        <v>221</v>
      </c>
      <c r="B177" s="7" t="s">
        <v>92</v>
      </c>
      <c r="C177" s="7" t="s">
        <v>87</v>
      </c>
      <c r="D177" s="76">
        <v>35755</v>
      </c>
      <c r="E177" s="10">
        <f t="shared" ca="1" si="2"/>
        <v>13</v>
      </c>
      <c r="F177" s="84">
        <v>61860</v>
      </c>
      <c r="G177" s="84">
        <v>0</v>
      </c>
    </row>
    <row r="178" spans="1:7" x14ac:dyDescent="0.3">
      <c r="A178" s="7" t="s">
        <v>833</v>
      </c>
      <c r="B178" s="7" t="s">
        <v>92</v>
      </c>
      <c r="C178" s="7" t="s">
        <v>87</v>
      </c>
      <c r="D178" s="76">
        <v>37182</v>
      </c>
      <c r="E178" s="10">
        <f t="shared" ca="1" si="2"/>
        <v>9</v>
      </c>
      <c r="F178" s="84">
        <v>85130</v>
      </c>
      <c r="G178" s="84">
        <v>1500</v>
      </c>
    </row>
    <row r="179" spans="1:7" x14ac:dyDescent="0.3">
      <c r="A179" s="7" t="s">
        <v>594</v>
      </c>
      <c r="B179" s="7" t="s">
        <v>92</v>
      </c>
      <c r="C179" s="7" t="s">
        <v>84</v>
      </c>
      <c r="D179" s="76">
        <v>35909</v>
      </c>
      <c r="E179" s="10">
        <f t="shared" ca="1" si="2"/>
        <v>12</v>
      </c>
      <c r="F179" s="84">
        <v>69410</v>
      </c>
      <c r="G179" s="84">
        <v>500</v>
      </c>
    </row>
    <row r="180" spans="1:7" x14ac:dyDescent="0.3">
      <c r="A180" s="7" t="s">
        <v>317</v>
      </c>
      <c r="B180" s="7" t="s">
        <v>92</v>
      </c>
      <c r="C180" s="7" t="s">
        <v>84</v>
      </c>
      <c r="D180" s="76">
        <v>39499</v>
      </c>
      <c r="E180" s="10">
        <f t="shared" ca="1" si="2"/>
        <v>2</v>
      </c>
      <c r="F180" s="84">
        <v>71190</v>
      </c>
      <c r="G180" s="84">
        <v>500</v>
      </c>
    </row>
    <row r="181" spans="1:7" x14ac:dyDescent="0.3">
      <c r="A181" s="7" t="s">
        <v>628</v>
      </c>
      <c r="B181" s="7" t="s">
        <v>93</v>
      </c>
      <c r="C181" s="7" t="s">
        <v>85</v>
      </c>
      <c r="D181" s="76">
        <v>32849</v>
      </c>
      <c r="E181" s="10">
        <f t="shared" ca="1" si="2"/>
        <v>20</v>
      </c>
      <c r="F181" s="84">
        <v>56900</v>
      </c>
      <c r="G181" s="84">
        <v>500</v>
      </c>
    </row>
    <row r="182" spans="1:7" x14ac:dyDescent="0.3">
      <c r="A182" s="7" t="s">
        <v>576</v>
      </c>
      <c r="B182" s="7" t="s">
        <v>93</v>
      </c>
      <c r="C182" s="7" t="s">
        <v>85</v>
      </c>
      <c r="D182" s="76">
        <v>32867</v>
      </c>
      <c r="E182" s="10">
        <f t="shared" ca="1" si="2"/>
        <v>20</v>
      </c>
      <c r="F182" s="84">
        <v>52940</v>
      </c>
      <c r="G182" s="84">
        <v>1000</v>
      </c>
    </row>
    <row r="183" spans="1:7" x14ac:dyDescent="0.3">
      <c r="A183" s="7" t="s">
        <v>578</v>
      </c>
      <c r="B183" s="7" t="s">
        <v>93</v>
      </c>
      <c r="C183" s="7" t="s">
        <v>85</v>
      </c>
      <c r="D183" s="76">
        <v>32884</v>
      </c>
      <c r="E183" s="10">
        <f t="shared" ca="1" si="2"/>
        <v>20</v>
      </c>
      <c r="F183" s="84">
        <v>60380</v>
      </c>
      <c r="G183" s="84">
        <v>1000</v>
      </c>
    </row>
    <row r="184" spans="1:7" x14ac:dyDescent="0.3">
      <c r="A184" s="7" t="s">
        <v>636</v>
      </c>
      <c r="B184" s="7" t="s">
        <v>93</v>
      </c>
      <c r="C184" s="7" t="s">
        <v>85</v>
      </c>
      <c r="D184" s="76">
        <v>32956</v>
      </c>
      <c r="E184" s="10">
        <f t="shared" ca="1" si="2"/>
        <v>20</v>
      </c>
      <c r="F184" s="84">
        <v>58910</v>
      </c>
      <c r="G184" s="84">
        <v>1000</v>
      </c>
    </row>
    <row r="185" spans="1:7" x14ac:dyDescent="0.3">
      <c r="A185" s="7" t="s">
        <v>267</v>
      </c>
      <c r="B185" s="7" t="s">
        <v>93</v>
      </c>
      <c r="C185" s="7" t="s">
        <v>85</v>
      </c>
      <c r="D185" s="76">
        <v>32957</v>
      </c>
      <c r="E185" s="10">
        <f t="shared" ca="1" si="2"/>
        <v>20</v>
      </c>
      <c r="F185" s="84">
        <v>26190</v>
      </c>
      <c r="G185" s="84">
        <v>1500</v>
      </c>
    </row>
    <row r="186" spans="1:7" x14ac:dyDescent="0.3">
      <c r="A186" s="7" t="s">
        <v>780</v>
      </c>
      <c r="B186" s="7" t="s">
        <v>93</v>
      </c>
      <c r="C186" s="7" t="s">
        <v>85</v>
      </c>
      <c r="D186" s="76">
        <v>33229</v>
      </c>
      <c r="E186" s="10">
        <f t="shared" ca="1" si="2"/>
        <v>19</v>
      </c>
      <c r="F186" s="84">
        <v>45500</v>
      </c>
      <c r="G186" s="84">
        <v>0</v>
      </c>
    </row>
    <row r="187" spans="1:7" x14ac:dyDescent="0.3">
      <c r="A187" s="7" t="s">
        <v>740</v>
      </c>
      <c r="B187" s="7" t="s">
        <v>93</v>
      </c>
      <c r="C187" s="7" t="s">
        <v>85</v>
      </c>
      <c r="D187" s="76">
        <v>33304</v>
      </c>
      <c r="E187" s="10">
        <f t="shared" ca="1" si="2"/>
        <v>19</v>
      </c>
      <c r="F187" s="84">
        <v>23330</v>
      </c>
      <c r="G187" s="84">
        <v>0</v>
      </c>
    </row>
    <row r="188" spans="1:7" x14ac:dyDescent="0.3">
      <c r="A188" s="7" t="s">
        <v>492</v>
      </c>
      <c r="B188" s="7" t="s">
        <v>93</v>
      </c>
      <c r="C188" s="7" t="s">
        <v>85</v>
      </c>
      <c r="D188" s="76">
        <v>33387</v>
      </c>
      <c r="E188" s="10">
        <f t="shared" ca="1" si="2"/>
        <v>19</v>
      </c>
      <c r="F188" s="84">
        <v>81980</v>
      </c>
      <c r="G188" s="84">
        <v>2000</v>
      </c>
    </row>
    <row r="189" spans="1:7" x14ac:dyDescent="0.3">
      <c r="A189" s="7" t="s">
        <v>767</v>
      </c>
      <c r="B189" s="7" t="s">
        <v>93</v>
      </c>
      <c r="C189" s="7" t="s">
        <v>85</v>
      </c>
      <c r="D189" s="76">
        <v>33640</v>
      </c>
      <c r="E189" s="10">
        <f t="shared" ca="1" si="2"/>
        <v>18</v>
      </c>
      <c r="F189" s="84">
        <v>24710</v>
      </c>
      <c r="G189" s="84">
        <v>2500</v>
      </c>
    </row>
    <row r="190" spans="1:7" x14ac:dyDescent="0.3">
      <c r="A190" s="7" t="s">
        <v>360</v>
      </c>
      <c r="B190" s="7" t="s">
        <v>93</v>
      </c>
      <c r="C190" s="7" t="s">
        <v>85</v>
      </c>
      <c r="D190" s="76">
        <v>33719</v>
      </c>
      <c r="E190" s="10">
        <f t="shared" ca="1" si="2"/>
        <v>18</v>
      </c>
      <c r="F190" s="84">
        <v>81010</v>
      </c>
      <c r="G190" s="84">
        <v>2500</v>
      </c>
    </row>
    <row r="191" spans="1:7" x14ac:dyDescent="0.3">
      <c r="A191" s="7" t="s">
        <v>193</v>
      </c>
      <c r="B191" s="7" t="s">
        <v>93</v>
      </c>
      <c r="C191" s="7" t="s">
        <v>85</v>
      </c>
      <c r="D191" s="76">
        <v>33777</v>
      </c>
      <c r="E191" s="10">
        <f t="shared" ref="E191:E254" ca="1" si="3">DATEDIF(D191,TODAY(),"Y")</f>
        <v>18</v>
      </c>
      <c r="F191" s="84">
        <v>34480</v>
      </c>
      <c r="G191" s="84">
        <v>1000</v>
      </c>
    </row>
    <row r="192" spans="1:7" x14ac:dyDescent="0.3">
      <c r="A192" s="7" t="s">
        <v>839</v>
      </c>
      <c r="B192" s="7" t="s">
        <v>93</v>
      </c>
      <c r="C192" s="7" t="s">
        <v>85</v>
      </c>
      <c r="D192" s="76">
        <v>34021</v>
      </c>
      <c r="E192" s="10">
        <f t="shared" ca="1" si="3"/>
        <v>17</v>
      </c>
      <c r="F192" s="84">
        <v>24300</v>
      </c>
      <c r="G192" s="84">
        <v>1500</v>
      </c>
    </row>
    <row r="193" spans="1:7" x14ac:dyDescent="0.3">
      <c r="A193" s="7" t="s">
        <v>616</v>
      </c>
      <c r="B193" s="7" t="s">
        <v>93</v>
      </c>
      <c r="C193" s="7" t="s">
        <v>85</v>
      </c>
      <c r="D193" s="76">
        <v>34117</v>
      </c>
      <c r="E193" s="10">
        <f t="shared" ca="1" si="3"/>
        <v>17</v>
      </c>
      <c r="F193" s="84">
        <v>63070</v>
      </c>
      <c r="G193" s="84">
        <v>2000</v>
      </c>
    </row>
    <row r="194" spans="1:7" x14ac:dyDescent="0.3">
      <c r="A194" s="7" t="s">
        <v>173</v>
      </c>
      <c r="B194" s="7" t="s">
        <v>93</v>
      </c>
      <c r="C194" s="7" t="s">
        <v>85</v>
      </c>
      <c r="D194" s="76">
        <v>34207</v>
      </c>
      <c r="E194" s="10">
        <f t="shared" ca="1" si="3"/>
        <v>17</v>
      </c>
      <c r="F194" s="84">
        <v>67050</v>
      </c>
      <c r="G194" s="84">
        <v>2000</v>
      </c>
    </row>
    <row r="195" spans="1:7" x14ac:dyDescent="0.3">
      <c r="A195" s="7" t="s">
        <v>644</v>
      </c>
      <c r="B195" s="7" t="s">
        <v>93</v>
      </c>
      <c r="C195" s="7" t="s">
        <v>85</v>
      </c>
      <c r="D195" s="76">
        <v>34256</v>
      </c>
      <c r="E195" s="10">
        <f t="shared" ca="1" si="3"/>
        <v>17</v>
      </c>
      <c r="F195" s="84">
        <v>38940</v>
      </c>
      <c r="G195" s="84">
        <v>1500</v>
      </c>
    </row>
    <row r="196" spans="1:7" x14ac:dyDescent="0.3">
      <c r="A196" s="7" t="s">
        <v>215</v>
      </c>
      <c r="B196" s="7" t="s">
        <v>93</v>
      </c>
      <c r="C196" s="7" t="s">
        <v>85</v>
      </c>
      <c r="D196" s="76">
        <v>34260</v>
      </c>
      <c r="E196" s="10">
        <f t="shared" ca="1" si="3"/>
        <v>17</v>
      </c>
      <c r="F196" s="84">
        <v>73072</v>
      </c>
      <c r="G196" s="84">
        <v>2500</v>
      </c>
    </row>
    <row r="197" spans="1:7" x14ac:dyDescent="0.3">
      <c r="A197" s="7" t="s">
        <v>717</v>
      </c>
      <c r="B197" s="7" t="s">
        <v>93</v>
      </c>
      <c r="C197" s="7" t="s">
        <v>85</v>
      </c>
      <c r="D197" s="76">
        <v>34392</v>
      </c>
      <c r="E197" s="10">
        <f t="shared" ca="1" si="3"/>
        <v>16</v>
      </c>
      <c r="F197" s="84">
        <v>86260</v>
      </c>
      <c r="G197" s="84">
        <v>1000</v>
      </c>
    </row>
    <row r="198" spans="1:7" x14ac:dyDescent="0.3">
      <c r="A198" s="7" t="s">
        <v>187</v>
      </c>
      <c r="B198" s="7" t="s">
        <v>93</v>
      </c>
      <c r="C198" s="7" t="s">
        <v>85</v>
      </c>
      <c r="D198" s="76">
        <v>34424</v>
      </c>
      <c r="E198" s="10">
        <f t="shared" ca="1" si="3"/>
        <v>16</v>
      </c>
      <c r="F198" s="84">
        <v>44270</v>
      </c>
      <c r="G198" s="84">
        <v>1000</v>
      </c>
    </row>
    <row r="199" spans="1:7" x14ac:dyDescent="0.3">
      <c r="A199" s="7" t="s">
        <v>498</v>
      </c>
      <c r="B199" s="7" t="s">
        <v>93</v>
      </c>
      <c r="C199" s="7" t="s">
        <v>85</v>
      </c>
      <c r="D199" s="76">
        <v>34435</v>
      </c>
      <c r="E199" s="10">
        <f t="shared" ca="1" si="3"/>
        <v>16</v>
      </c>
      <c r="F199" s="84">
        <v>73450</v>
      </c>
      <c r="G199" s="84">
        <v>500</v>
      </c>
    </row>
    <row r="200" spans="1:7" x14ac:dyDescent="0.3">
      <c r="A200" s="7" t="s">
        <v>666</v>
      </c>
      <c r="B200" s="7" t="s">
        <v>93</v>
      </c>
      <c r="C200" s="7" t="s">
        <v>85</v>
      </c>
      <c r="D200" s="76">
        <v>34547</v>
      </c>
      <c r="E200" s="10">
        <f t="shared" ca="1" si="3"/>
        <v>16</v>
      </c>
      <c r="F200" s="84">
        <v>39520</v>
      </c>
      <c r="G200" s="84">
        <v>500</v>
      </c>
    </row>
    <row r="201" spans="1:7" x14ac:dyDescent="0.3">
      <c r="A201" s="7" t="s">
        <v>419</v>
      </c>
      <c r="B201" s="7" t="s">
        <v>93</v>
      </c>
      <c r="C201" s="7" t="s">
        <v>85</v>
      </c>
      <c r="D201" s="76">
        <v>34592</v>
      </c>
      <c r="E201" s="10">
        <f t="shared" ca="1" si="3"/>
        <v>16</v>
      </c>
      <c r="F201" s="84">
        <v>45480</v>
      </c>
      <c r="G201" s="84">
        <v>1500</v>
      </c>
    </row>
    <row r="202" spans="1:7" x14ac:dyDescent="0.3">
      <c r="A202" s="7" t="s">
        <v>423</v>
      </c>
      <c r="B202" s="7" t="s">
        <v>93</v>
      </c>
      <c r="C202" s="7" t="s">
        <v>85</v>
      </c>
      <c r="D202" s="76">
        <v>34597</v>
      </c>
      <c r="E202" s="10">
        <f t="shared" ca="1" si="3"/>
        <v>16</v>
      </c>
      <c r="F202" s="84">
        <v>59320</v>
      </c>
      <c r="G202" s="84">
        <v>0</v>
      </c>
    </row>
    <row r="203" spans="1:7" x14ac:dyDescent="0.3">
      <c r="A203" s="7" t="s">
        <v>326</v>
      </c>
      <c r="B203" s="7" t="s">
        <v>93</v>
      </c>
      <c r="C203" s="7" t="s">
        <v>85</v>
      </c>
      <c r="D203" s="76">
        <v>34747</v>
      </c>
      <c r="E203" s="10">
        <f t="shared" ca="1" si="3"/>
        <v>15</v>
      </c>
      <c r="F203" s="84">
        <v>73144</v>
      </c>
      <c r="G203" s="84">
        <v>0</v>
      </c>
    </row>
    <row r="204" spans="1:7" x14ac:dyDescent="0.3">
      <c r="A204" s="7" t="s">
        <v>672</v>
      </c>
      <c r="B204" s="7" t="s">
        <v>93</v>
      </c>
      <c r="C204" s="7" t="s">
        <v>85</v>
      </c>
      <c r="D204" s="76">
        <v>34756</v>
      </c>
      <c r="E204" s="10">
        <f t="shared" ca="1" si="3"/>
        <v>15</v>
      </c>
      <c r="F204" s="84">
        <v>79730</v>
      </c>
      <c r="G204" s="84">
        <v>500</v>
      </c>
    </row>
    <row r="205" spans="1:7" x14ac:dyDescent="0.3">
      <c r="A205" s="7" t="s">
        <v>309</v>
      </c>
      <c r="B205" s="7" t="s">
        <v>93</v>
      </c>
      <c r="C205" s="7" t="s">
        <v>85</v>
      </c>
      <c r="D205" s="76">
        <v>34762</v>
      </c>
      <c r="E205" s="10">
        <f t="shared" ca="1" si="3"/>
        <v>15</v>
      </c>
      <c r="F205" s="84">
        <v>32390</v>
      </c>
      <c r="G205" s="84">
        <v>1000</v>
      </c>
    </row>
    <row r="206" spans="1:7" x14ac:dyDescent="0.3">
      <c r="A206" s="7" t="s">
        <v>677</v>
      </c>
      <c r="B206" s="7" t="s">
        <v>93</v>
      </c>
      <c r="C206" s="7" t="s">
        <v>85</v>
      </c>
      <c r="D206" s="76">
        <v>34765</v>
      </c>
      <c r="E206" s="10">
        <f t="shared" ca="1" si="3"/>
        <v>15</v>
      </c>
      <c r="F206" s="84">
        <v>44920</v>
      </c>
      <c r="G206" s="84">
        <v>2000</v>
      </c>
    </row>
    <row r="207" spans="1:7" x14ac:dyDescent="0.3">
      <c r="A207" s="7" t="s">
        <v>308</v>
      </c>
      <c r="B207" s="7" t="s">
        <v>93</v>
      </c>
      <c r="C207" s="7" t="s">
        <v>85</v>
      </c>
      <c r="D207" s="76">
        <v>34825</v>
      </c>
      <c r="E207" s="10">
        <f t="shared" ca="1" si="3"/>
        <v>15</v>
      </c>
      <c r="F207" s="84">
        <v>60280</v>
      </c>
      <c r="G207" s="84">
        <v>0</v>
      </c>
    </row>
    <row r="208" spans="1:7" x14ac:dyDescent="0.3">
      <c r="A208" s="7" t="s">
        <v>747</v>
      </c>
      <c r="B208" s="7" t="s">
        <v>93</v>
      </c>
      <c r="C208" s="7" t="s">
        <v>85</v>
      </c>
      <c r="D208" s="76">
        <v>34827</v>
      </c>
      <c r="E208" s="10">
        <f t="shared" ca="1" si="3"/>
        <v>15</v>
      </c>
      <c r="F208" s="84">
        <v>61150</v>
      </c>
      <c r="G208" s="84">
        <v>2000</v>
      </c>
    </row>
    <row r="209" spans="1:9" x14ac:dyDescent="0.3">
      <c r="A209" s="7" t="s">
        <v>324</v>
      </c>
      <c r="B209" s="7" t="s">
        <v>93</v>
      </c>
      <c r="C209" s="7" t="s">
        <v>85</v>
      </c>
      <c r="D209" s="76">
        <v>34931</v>
      </c>
      <c r="E209" s="10">
        <f t="shared" ca="1" si="3"/>
        <v>15</v>
      </c>
      <c r="F209" s="84">
        <v>60100</v>
      </c>
      <c r="G209" s="84">
        <v>500</v>
      </c>
    </row>
    <row r="210" spans="1:9" x14ac:dyDescent="0.3">
      <c r="A210" s="7" t="s">
        <v>305</v>
      </c>
      <c r="B210" s="7" t="s">
        <v>93</v>
      </c>
      <c r="C210" s="7" t="s">
        <v>85</v>
      </c>
      <c r="D210" s="76">
        <v>34939</v>
      </c>
      <c r="E210" s="10">
        <f t="shared" ca="1" si="3"/>
        <v>15</v>
      </c>
      <c r="F210" s="84">
        <v>66430</v>
      </c>
      <c r="G210" s="84">
        <v>2500</v>
      </c>
    </row>
    <row r="211" spans="1:9" x14ac:dyDescent="0.3">
      <c r="A211" s="7" t="s">
        <v>823</v>
      </c>
      <c r="B211" s="7" t="s">
        <v>93</v>
      </c>
      <c r="C211" s="7" t="s">
        <v>85</v>
      </c>
      <c r="D211" s="76">
        <v>34950</v>
      </c>
      <c r="E211" s="10">
        <f t="shared" ca="1" si="3"/>
        <v>15</v>
      </c>
      <c r="F211" s="84">
        <v>70020</v>
      </c>
      <c r="G211" s="84">
        <v>500</v>
      </c>
    </row>
    <row r="212" spans="1:9" x14ac:dyDescent="0.3">
      <c r="A212" s="7" t="s">
        <v>753</v>
      </c>
      <c r="B212" s="7" t="s">
        <v>93</v>
      </c>
      <c r="C212" s="7" t="s">
        <v>85</v>
      </c>
      <c r="D212" s="76">
        <v>35037</v>
      </c>
      <c r="E212" s="10">
        <f t="shared" ca="1" si="3"/>
        <v>14</v>
      </c>
      <c r="F212" s="84">
        <v>78570</v>
      </c>
      <c r="G212" s="84">
        <v>1500</v>
      </c>
      <c r="I212" s="80"/>
    </row>
    <row r="213" spans="1:9" x14ac:dyDescent="0.3">
      <c r="A213" s="7" t="s">
        <v>698</v>
      </c>
      <c r="B213" s="7" t="s">
        <v>93</v>
      </c>
      <c r="C213" s="7" t="s">
        <v>85</v>
      </c>
      <c r="D213" s="76">
        <v>35066</v>
      </c>
      <c r="E213" s="10">
        <f t="shared" ca="1" si="3"/>
        <v>14</v>
      </c>
      <c r="F213" s="84">
        <v>35460</v>
      </c>
      <c r="G213" s="84">
        <v>1000</v>
      </c>
    </row>
    <row r="214" spans="1:9" x14ac:dyDescent="0.3">
      <c r="A214" s="7" t="s">
        <v>438</v>
      </c>
      <c r="B214" s="7" t="s">
        <v>93</v>
      </c>
      <c r="C214" s="7" t="s">
        <v>85</v>
      </c>
      <c r="D214" s="76">
        <v>35168</v>
      </c>
      <c r="E214" s="10">
        <f t="shared" ca="1" si="3"/>
        <v>14</v>
      </c>
      <c r="F214" s="84">
        <v>89740</v>
      </c>
      <c r="G214" s="84">
        <v>1500</v>
      </c>
    </row>
    <row r="215" spans="1:9" x14ac:dyDescent="0.3">
      <c r="A215" s="7" t="s">
        <v>234</v>
      </c>
      <c r="B215" s="7" t="s">
        <v>93</v>
      </c>
      <c r="C215" s="7" t="s">
        <v>85</v>
      </c>
      <c r="D215" s="76">
        <v>35174</v>
      </c>
      <c r="E215" s="10">
        <f t="shared" ca="1" si="3"/>
        <v>14</v>
      </c>
      <c r="F215" s="84">
        <v>55450</v>
      </c>
      <c r="G215" s="84">
        <v>2500</v>
      </c>
    </row>
    <row r="216" spans="1:9" x14ac:dyDescent="0.3">
      <c r="A216" s="7" t="s">
        <v>327</v>
      </c>
      <c r="B216" s="7" t="s">
        <v>93</v>
      </c>
      <c r="C216" s="7" t="s">
        <v>85</v>
      </c>
      <c r="D216" s="76">
        <v>35232</v>
      </c>
      <c r="E216" s="10">
        <f t="shared" ca="1" si="3"/>
        <v>14</v>
      </c>
      <c r="F216" s="84">
        <v>40340</v>
      </c>
      <c r="G216" s="84">
        <v>500</v>
      </c>
    </row>
    <row r="217" spans="1:9" x14ac:dyDescent="0.3">
      <c r="A217" s="7" t="s">
        <v>729</v>
      </c>
      <c r="B217" s="7" t="s">
        <v>93</v>
      </c>
      <c r="C217" s="7" t="s">
        <v>85</v>
      </c>
      <c r="D217" s="76">
        <v>35245</v>
      </c>
      <c r="E217" s="10">
        <f t="shared" ca="1" si="3"/>
        <v>14</v>
      </c>
      <c r="F217" s="84">
        <v>75120</v>
      </c>
      <c r="G217" s="84">
        <v>1000</v>
      </c>
    </row>
    <row r="218" spans="1:9" x14ac:dyDescent="0.3">
      <c r="A218" s="7" t="s">
        <v>681</v>
      </c>
      <c r="B218" s="7" t="s">
        <v>93</v>
      </c>
      <c r="C218" s="7" t="s">
        <v>85</v>
      </c>
      <c r="D218" s="76">
        <v>35320</v>
      </c>
      <c r="E218" s="10">
        <f t="shared" ca="1" si="3"/>
        <v>14</v>
      </c>
      <c r="F218" s="84">
        <v>33210</v>
      </c>
      <c r="G218" s="84">
        <v>500</v>
      </c>
    </row>
    <row r="219" spans="1:9" x14ac:dyDescent="0.3">
      <c r="A219" s="7" t="s">
        <v>557</v>
      </c>
      <c r="B219" s="7" t="s">
        <v>93</v>
      </c>
      <c r="C219" s="7" t="s">
        <v>85</v>
      </c>
      <c r="D219" s="76">
        <v>35337</v>
      </c>
      <c r="E219" s="10">
        <f t="shared" ca="1" si="3"/>
        <v>14</v>
      </c>
      <c r="F219" s="84">
        <v>88240</v>
      </c>
      <c r="G219" s="84">
        <v>2000</v>
      </c>
    </row>
    <row r="220" spans="1:9" x14ac:dyDescent="0.3">
      <c r="A220" s="7" t="s">
        <v>584</v>
      </c>
      <c r="B220" s="7" t="s">
        <v>93</v>
      </c>
      <c r="C220" s="7" t="s">
        <v>85</v>
      </c>
      <c r="D220" s="76">
        <v>35358</v>
      </c>
      <c r="E220" s="10">
        <f t="shared" ca="1" si="3"/>
        <v>14</v>
      </c>
      <c r="F220" s="84">
        <v>22660</v>
      </c>
      <c r="G220" s="84">
        <v>1000</v>
      </c>
    </row>
    <row r="221" spans="1:9" x14ac:dyDescent="0.3">
      <c r="A221" s="7" t="s">
        <v>575</v>
      </c>
      <c r="B221" s="7" t="s">
        <v>93</v>
      </c>
      <c r="C221" s="7" t="s">
        <v>85</v>
      </c>
      <c r="D221" s="76">
        <v>35434</v>
      </c>
      <c r="E221" s="10">
        <f t="shared" ca="1" si="3"/>
        <v>13</v>
      </c>
      <c r="F221" s="84">
        <v>81400</v>
      </c>
      <c r="G221" s="84">
        <v>0</v>
      </c>
    </row>
    <row r="222" spans="1:9" x14ac:dyDescent="0.3">
      <c r="A222" s="7" t="s">
        <v>150</v>
      </c>
      <c r="B222" s="7" t="s">
        <v>93</v>
      </c>
      <c r="C222" s="7" t="s">
        <v>85</v>
      </c>
      <c r="D222" s="76">
        <v>35509</v>
      </c>
      <c r="E222" s="10">
        <f t="shared" ca="1" si="3"/>
        <v>13</v>
      </c>
      <c r="F222" s="84">
        <v>61330</v>
      </c>
      <c r="G222" s="84">
        <v>2000</v>
      </c>
    </row>
    <row r="223" spans="1:9" x14ac:dyDescent="0.3">
      <c r="A223" s="7" t="s">
        <v>246</v>
      </c>
      <c r="B223" s="7" t="s">
        <v>93</v>
      </c>
      <c r="C223" s="7" t="s">
        <v>85</v>
      </c>
      <c r="D223" s="76">
        <v>35554</v>
      </c>
      <c r="E223" s="10">
        <f t="shared" ca="1" si="3"/>
        <v>13</v>
      </c>
      <c r="F223" s="84">
        <v>68750</v>
      </c>
      <c r="G223" s="84">
        <v>0</v>
      </c>
    </row>
    <row r="224" spans="1:9" x14ac:dyDescent="0.3">
      <c r="A224" s="7" t="s">
        <v>711</v>
      </c>
      <c r="B224" s="7" t="s">
        <v>93</v>
      </c>
      <c r="C224" s="7" t="s">
        <v>85</v>
      </c>
      <c r="D224" s="76">
        <v>35568</v>
      </c>
      <c r="E224" s="10">
        <f t="shared" ca="1" si="3"/>
        <v>13</v>
      </c>
      <c r="F224" s="84">
        <v>37760</v>
      </c>
      <c r="G224" s="84">
        <v>2500</v>
      </c>
    </row>
    <row r="225" spans="1:7" x14ac:dyDescent="0.3">
      <c r="A225" s="7" t="s">
        <v>111</v>
      </c>
      <c r="B225" s="7" t="s">
        <v>93</v>
      </c>
      <c r="C225" s="7" t="s">
        <v>85</v>
      </c>
      <c r="D225" s="76">
        <v>35649</v>
      </c>
      <c r="E225" s="10">
        <f t="shared" ca="1" si="3"/>
        <v>13</v>
      </c>
      <c r="F225" s="84">
        <v>40060</v>
      </c>
      <c r="G225" s="84">
        <v>0</v>
      </c>
    </row>
    <row r="226" spans="1:7" x14ac:dyDescent="0.3">
      <c r="A226" s="7" t="s">
        <v>634</v>
      </c>
      <c r="B226" s="7" t="s">
        <v>93</v>
      </c>
      <c r="C226" s="7" t="s">
        <v>85</v>
      </c>
      <c r="D226" s="76">
        <v>35667</v>
      </c>
      <c r="E226" s="10">
        <f t="shared" ca="1" si="3"/>
        <v>13</v>
      </c>
      <c r="F226" s="84">
        <v>35820</v>
      </c>
      <c r="G226" s="84">
        <v>1000</v>
      </c>
    </row>
    <row r="227" spans="1:7" x14ac:dyDescent="0.3">
      <c r="A227" s="7" t="s">
        <v>835</v>
      </c>
      <c r="B227" s="7" t="s">
        <v>93</v>
      </c>
      <c r="C227" s="7" t="s">
        <v>85</v>
      </c>
      <c r="D227" s="76">
        <v>35680</v>
      </c>
      <c r="E227" s="10">
        <f t="shared" ca="1" si="3"/>
        <v>13</v>
      </c>
      <c r="F227" s="84">
        <v>67280</v>
      </c>
      <c r="G227" s="84">
        <v>0</v>
      </c>
    </row>
    <row r="228" spans="1:7" x14ac:dyDescent="0.3">
      <c r="A228" s="7" t="s">
        <v>846</v>
      </c>
      <c r="B228" s="7" t="s">
        <v>93</v>
      </c>
      <c r="C228" s="7" t="s">
        <v>85</v>
      </c>
      <c r="D228" s="76">
        <v>35771</v>
      </c>
      <c r="E228" s="10">
        <f t="shared" ca="1" si="3"/>
        <v>12</v>
      </c>
      <c r="F228" s="84">
        <v>76192</v>
      </c>
      <c r="G228" s="84">
        <v>0</v>
      </c>
    </row>
    <row r="229" spans="1:7" x14ac:dyDescent="0.3">
      <c r="A229" s="7" t="s">
        <v>206</v>
      </c>
      <c r="B229" s="7" t="s">
        <v>93</v>
      </c>
      <c r="C229" s="7" t="s">
        <v>85</v>
      </c>
      <c r="D229" s="76">
        <v>35934</v>
      </c>
      <c r="E229" s="10">
        <f t="shared" ca="1" si="3"/>
        <v>12</v>
      </c>
      <c r="F229" s="84">
        <v>23650</v>
      </c>
      <c r="G229" s="84">
        <v>1000</v>
      </c>
    </row>
    <row r="230" spans="1:7" x14ac:dyDescent="0.3">
      <c r="A230" s="7" t="s">
        <v>312</v>
      </c>
      <c r="B230" s="7" t="s">
        <v>93</v>
      </c>
      <c r="C230" s="7" t="s">
        <v>85</v>
      </c>
      <c r="D230" s="76">
        <v>35943</v>
      </c>
      <c r="E230" s="10">
        <f t="shared" ca="1" si="3"/>
        <v>12</v>
      </c>
      <c r="F230" s="84">
        <v>38870</v>
      </c>
      <c r="G230" s="84">
        <v>2500</v>
      </c>
    </row>
    <row r="231" spans="1:7" x14ac:dyDescent="0.3">
      <c r="A231" s="7" t="s">
        <v>337</v>
      </c>
      <c r="B231" s="7" t="s">
        <v>93</v>
      </c>
      <c r="C231" s="7" t="s">
        <v>85</v>
      </c>
      <c r="D231" s="76">
        <v>36304</v>
      </c>
      <c r="E231" s="10">
        <f t="shared" ca="1" si="3"/>
        <v>11</v>
      </c>
      <c r="F231" s="84">
        <v>66010</v>
      </c>
      <c r="G231" s="84">
        <v>500</v>
      </c>
    </row>
    <row r="232" spans="1:7" x14ac:dyDescent="0.3">
      <c r="A232" s="7" t="s">
        <v>662</v>
      </c>
      <c r="B232" s="7" t="s">
        <v>93</v>
      </c>
      <c r="C232" s="7" t="s">
        <v>85</v>
      </c>
      <c r="D232" s="76">
        <v>36465</v>
      </c>
      <c r="E232" s="10">
        <f t="shared" ca="1" si="3"/>
        <v>11</v>
      </c>
      <c r="F232" s="84">
        <v>25310</v>
      </c>
      <c r="G232" s="84">
        <v>2000</v>
      </c>
    </row>
    <row r="233" spans="1:7" x14ac:dyDescent="0.3">
      <c r="A233" s="7" t="s">
        <v>281</v>
      </c>
      <c r="B233" s="7" t="s">
        <v>93</v>
      </c>
      <c r="C233" s="7" t="s">
        <v>85</v>
      </c>
      <c r="D233" s="76">
        <v>36567</v>
      </c>
      <c r="E233" s="10">
        <f t="shared" ca="1" si="3"/>
        <v>10</v>
      </c>
      <c r="F233" s="84">
        <v>62750</v>
      </c>
      <c r="G233" s="84">
        <v>0</v>
      </c>
    </row>
    <row r="234" spans="1:7" x14ac:dyDescent="0.3">
      <c r="A234" s="7" t="s">
        <v>244</v>
      </c>
      <c r="B234" s="7" t="s">
        <v>93</v>
      </c>
      <c r="C234" s="7" t="s">
        <v>85</v>
      </c>
      <c r="D234" s="76">
        <v>36630</v>
      </c>
      <c r="E234" s="10">
        <f t="shared" ca="1" si="3"/>
        <v>10</v>
      </c>
      <c r="F234" s="84">
        <v>28970</v>
      </c>
      <c r="G234" s="84">
        <v>1500</v>
      </c>
    </row>
    <row r="235" spans="1:7" x14ac:dyDescent="0.3">
      <c r="A235" s="7" t="s">
        <v>585</v>
      </c>
      <c r="B235" s="7" t="s">
        <v>93</v>
      </c>
      <c r="C235" s="7" t="s">
        <v>85</v>
      </c>
      <c r="D235" s="76">
        <v>36672</v>
      </c>
      <c r="E235" s="10">
        <f t="shared" ca="1" si="3"/>
        <v>10</v>
      </c>
      <c r="F235" s="84">
        <v>64130</v>
      </c>
      <c r="G235" s="84">
        <v>2500</v>
      </c>
    </row>
    <row r="236" spans="1:7" x14ac:dyDescent="0.3">
      <c r="A236" s="7" t="s">
        <v>844</v>
      </c>
      <c r="B236" s="7" t="s">
        <v>93</v>
      </c>
      <c r="C236" s="7" t="s">
        <v>85</v>
      </c>
      <c r="D236" s="76">
        <v>36745</v>
      </c>
      <c r="E236" s="10">
        <f t="shared" ca="1" si="3"/>
        <v>10</v>
      </c>
      <c r="F236" s="84">
        <v>69080</v>
      </c>
      <c r="G236" s="84">
        <v>1500</v>
      </c>
    </row>
    <row r="237" spans="1:7" x14ac:dyDescent="0.3">
      <c r="A237" s="7" t="s">
        <v>286</v>
      </c>
      <c r="B237" s="7" t="s">
        <v>93</v>
      </c>
      <c r="C237" s="7" t="s">
        <v>85</v>
      </c>
      <c r="D237" s="76">
        <v>37102</v>
      </c>
      <c r="E237" s="10">
        <f t="shared" ca="1" si="3"/>
        <v>9</v>
      </c>
      <c r="F237" s="84">
        <v>54230</v>
      </c>
      <c r="G237" s="84">
        <v>2500</v>
      </c>
    </row>
    <row r="238" spans="1:7" x14ac:dyDescent="0.3">
      <c r="A238" s="7" t="s">
        <v>795</v>
      </c>
      <c r="B238" s="7" t="s">
        <v>93</v>
      </c>
      <c r="C238" s="7" t="s">
        <v>85</v>
      </c>
      <c r="D238" s="76">
        <v>37172</v>
      </c>
      <c r="E238" s="10">
        <f t="shared" ca="1" si="3"/>
        <v>9</v>
      </c>
      <c r="F238" s="84">
        <v>30920</v>
      </c>
      <c r="G238" s="84">
        <v>2500</v>
      </c>
    </row>
    <row r="239" spans="1:7" x14ac:dyDescent="0.3">
      <c r="A239" s="7" t="s">
        <v>110</v>
      </c>
      <c r="B239" s="7" t="s">
        <v>93</v>
      </c>
      <c r="C239" s="7" t="s">
        <v>85</v>
      </c>
      <c r="D239" s="76">
        <v>37179</v>
      </c>
      <c r="E239" s="10">
        <f t="shared" ca="1" si="3"/>
        <v>9</v>
      </c>
      <c r="F239" s="84">
        <v>75176</v>
      </c>
      <c r="G239" s="84">
        <v>500</v>
      </c>
    </row>
    <row r="240" spans="1:7" x14ac:dyDescent="0.3">
      <c r="A240" s="7" t="s">
        <v>741</v>
      </c>
      <c r="B240" s="7" t="s">
        <v>93</v>
      </c>
      <c r="C240" s="7" t="s">
        <v>85</v>
      </c>
      <c r="D240" s="76">
        <v>37382</v>
      </c>
      <c r="E240" s="10">
        <f t="shared" ca="1" si="3"/>
        <v>8</v>
      </c>
      <c r="F240" s="84">
        <v>47340</v>
      </c>
      <c r="G240" s="84">
        <v>0</v>
      </c>
    </row>
    <row r="241" spans="1:7" x14ac:dyDescent="0.3">
      <c r="A241" s="7" t="s">
        <v>130</v>
      </c>
      <c r="B241" s="7" t="s">
        <v>93</v>
      </c>
      <c r="C241" s="7" t="s">
        <v>85</v>
      </c>
      <c r="D241" s="76">
        <v>37557</v>
      </c>
      <c r="E241" s="10">
        <f t="shared" ca="1" si="3"/>
        <v>8</v>
      </c>
      <c r="F241" s="84">
        <v>70760</v>
      </c>
      <c r="G241" s="84">
        <v>500</v>
      </c>
    </row>
    <row r="242" spans="1:7" x14ac:dyDescent="0.3">
      <c r="A242" s="7" t="s">
        <v>291</v>
      </c>
      <c r="B242" s="7" t="s">
        <v>93</v>
      </c>
      <c r="C242" s="7" t="s">
        <v>85</v>
      </c>
      <c r="D242" s="76">
        <v>37613</v>
      </c>
      <c r="E242" s="10">
        <f t="shared" ca="1" si="3"/>
        <v>7</v>
      </c>
      <c r="F242" s="84">
        <v>87760</v>
      </c>
      <c r="G242" s="84">
        <v>500</v>
      </c>
    </row>
    <row r="243" spans="1:7" x14ac:dyDescent="0.3">
      <c r="A243" s="7" t="s">
        <v>435</v>
      </c>
      <c r="B243" s="7" t="s">
        <v>93</v>
      </c>
      <c r="C243" s="7" t="s">
        <v>85</v>
      </c>
      <c r="D243" s="76">
        <v>37613</v>
      </c>
      <c r="E243" s="10">
        <f t="shared" ca="1" si="3"/>
        <v>7</v>
      </c>
      <c r="F243" s="84">
        <v>41060</v>
      </c>
      <c r="G243" s="84">
        <v>500</v>
      </c>
    </row>
    <row r="244" spans="1:7" x14ac:dyDescent="0.3">
      <c r="A244" s="7" t="s">
        <v>682</v>
      </c>
      <c r="B244" s="7" t="s">
        <v>93</v>
      </c>
      <c r="C244" s="7" t="s">
        <v>85</v>
      </c>
      <c r="D244" s="76">
        <v>37900</v>
      </c>
      <c r="E244" s="10">
        <f t="shared" ca="1" si="3"/>
        <v>7</v>
      </c>
      <c r="F244" s="84">
        <v>61060</v>
      </c>
      <c r="G244" s="84">
        <v>2000</v>
      </c>
    </row>
    <row r="245" spans="1:7" x14ac:dyDescent="0.3">
      <c r="A245" s="7" t="s">
        <v>103</v>
      </c>
      <c r="B245" s="7" t="s">
        <v>93</v>
      </c>
      <c r="C245" s="7" t="s">
        <v>85</v>
      </c>
      <c r="D245" s="76">
        <v>37969</v>
      </c>
      <c r="E245" s="10">
        <f t="shared" ca="1" si="3"/>
        <v>6</v>
      </c>
      <c r="F245" s="84">
        <v>68710</v>
      </c>
      <c r="G245" s="84">
        <v>1500</v>
      </c>
    </row>
    <row r="246" spans="1:7" x14ac:dyDescent="0.3">
      <c r="A246" s="7" t="s">
        <v>290</v>
      </c>
      <c r="B246" s="7" t="s">
        <v>93</v>
      </c>
      <c r="C246" s="7" t="s">
        <v>85</v>
      </c>
      <c r="D246" s="76">
        <v>38045</v>
      </c>
      <c r="E246" s="10">
        <f t="shared" ca="1" si="3"/>
        <v>6</v>
      </c>
      <c r="F246" s="84">
        <v>76584</v>
      </c>
      <c r="G246" s="84">
        <v>1500</v>
      </c>
    </row>
    <row r="247" spans="1:7" x14ac:dyDescent="0.3">
      <c r="A247" s="7" t="s">
        <v>354</v>
      </c>
      <c r="B247" s="7" t="s">
        <v>93</v>
      </c>
      <c r="C247" s="7" t="s">
        <v>85</v>
      </c>
      <c r="D247" s="76">
        <v>38057</v>
      </c>
      <c r="E247" s="10">
        <f t="shared" ca="1" si="3"/>
        <v>6</v>
      </c>
      <c r="F247" s="84">
        <v>65720</v>
      </c>
      <c r="G247" s="84">
        <v>2500</v>
      </c>
    </row>
    <row r="248" spans="1:7" x14ac:dyDescent="0.3">
      <c r="A248" s="7" t="s">
        <v>596</v>
      </c>
      <c r="B248" s="7" t="s">
        <v>93</v>
      </c>
      <c r="C248" s="7" t="s">
        <v>85</v>
      </c>
      <c r="D248" s="76">
        <v>38068</v>
      </c>
      <c r="E248" s="10">
        <f t="shared" ca="1" si="3"/>
        <v>6</v>
      </c>
      <c r="F248" s="84">
        <v>29420</v>
      </c>
      <c r="G248" s="84">
        <v>0</v>
      </c>
    </row>
    <row r="249" spans="1:7" x14ac:dyDescent="0.3">
      <c r="A249" s="7" t="s">
        <v>834</v>
      </c>
      <c r="B249" s="7" t="s">
        <v>93</v>
      </c>
      <c r="C249" s="7" t="s">
        <v>85</v>
      </c>
      <c r="D249" s="76">
        <v>38548</v>
      </c>
      <c r="E249" s="10">
        <f t="shared" ca="1" si="3"/>
        <v>5</v>
      </c>
      <c r="F249" s="84">
        <v>71030</v>
      </c>
      <c r="G249" s="84">
        <v>2500</v>
      </c>
    </row>
    <row r="250" spans="1:7" x14ac:dyDescent="0.3">
      <c r="A250" s="7" t="s">
        <v>106</v>
      </c>
      <c r="B250" s="7" t="s">
        <v>93</v>
      </c>
      <c r="C250" s="7" t="s">
        <v>85</v>
      </c>
      <c r="D250" s="76">
        <v>38584</v>
      </c>
      <c r="E250" s="10">
        <f t="shared" ca="1" si="3"/>
        <v>5</v>
      </c>
      <c r="F250" s="84">
        <v>46220</v>
      </c>
      <c r="G250" s="84">
        <v>1000</v>
      </c>
    </row>
    <row r="251" spans="1:7" x14ac:dyDescent="0.3">
      <c r="A251" s="7" t="s">
        <v>395</v>
      </c>
      <c r="B251" s="7" t="s">
        <v>93</v>
      </c>
      <c r="C251" s="7" t="s">
        <v>85</v>
      </c>
      <c r="D251" s="76">
        <v>38626</v>
      </c>
      <c r="E251" s="10">
        <f t="shared" ca="1" si="3"/>
        <v>5</v>
      </c>
      <c r="F251" s="84">
        <v>71490</v>
      </c>
      <c r="G251" s="84">
        <v>2000</v>
      </c>
    </row>
    <row r="252" spans="1:7" x14ac:dyDescent="0.3">
      <c r="A252" s="7" t="s">
        <v>279</v>
      </c>
      <c r="B252" s="7" t="s">
        <v>93</v>
      </c>
      <c r="C252" s="7" t="s">
        <v>85</v>
      </c>
      <c r="D252" s="76">
        <v>38691</v>
      </c>
      <c r="E252" s="10">
        <f t="shared" ca="1" si="3"/>
        <v>4</v>
      </c>
      <c r="F252" s="84">
        <v>59420</v>
      </c>
      <c r="G252" s="84">
        <v>1500</v>
      </c>
    </row>
    <row r="253" spans="1:7" x14ac:dyDescent="0.3">
      <c r="A253" s="7" t="s">
        <v>422</v>
      </c>
      <c r="B253" s="7" t="s">
        <v>93</v>
      </c>
      <c r="C253" s="7" t="s">
        <v>85</v>
      </c>
      <c r="D253" s="76">
        <v>38932</v>
      </c>
      <c r="E253" s="10">
        <f t="shared" ca="1" si="3"/>
        <v>4</v>
      </c>
      <c r="F253" s="84">
        <v>69320</v>
      </c>
      <c r="G253" s="84">
        <v>1000</v>
      </c>
    </row>
    <row r="254" spans="1:7" x14ac:dyDescent="0.3">
      <c r="A254" s="7" t="s">
        <v>732</v>
      </c>
      <c r="B254" s="7" t="s">
        <v>93</v>
      </c>
      <c r="C254" s="7" t="s">
        <v>85</v>
      </c>
      <c r="D254" s="76">
        <v>39208</v>
      </c>
      <c r="E254" s="10">
        <f t="shared" ca="1" si="3"/>
        <v>3</v>
      </c>
      <c r="F254" s="84">
        <v>78170</v>
      </c>
      <c r="G254" s="84">
        <v>2500</v>
      </c>
    </row>
    <row r="255" spans="1:7" x14ac:dyDescent="0.3">
      <c r="A255" s="7" t="s">
        <v>480</v>
      </c>
      <c r="B255" s="7" t="s">
        <v>93</v>
      </c>
      <c r="C255" s="7" t="s">
        <v>85</v>
      </c>
      <c r="D255" s="76">
        <v>39411</v>
      </c>
      <c r="E255" s="10">
        <f t="shared" ref="E255:E311" ca="1" si="4">DATEDIF(D255,TODAY(),"Y")</f>
        <v>3</v>
      </c>
      <c r="F255" s="84">
        <v>34690</v>
      </c>
      <c r="G255" s="84">
        <v>0</v>
      </c>
    </row>
    <row r="256" spans="1:7" x14ac:dyDescent="0.3">
      <c r="A256" s="7" t="s">
        <v>343</v>
      </c>
      <c r="B256" s="7" t="s">
        <v>93</v>
      </c>
      <c r="C256" s="7" t="s">
        <v>85</v>
      </c>
      <c r="D256" s="76">
        <v>39439</v>
      </c>
      <c r="E256" s="10">
        <f t="shared" ca="1" si="4"/>
        <v>2</v>
      </c>
      <c r="F256" s="84">
        <v>35600</v>
      </c>
      <c r="G256" s="84">
        <v>2000</v>
      </c>
    </row>
    <row r="257" spans="1:7" x14ac:dyDescent="0.3">
      <c r="A257" s="7" t="s">
        <v>536</v>
      </c>
      <c r="B257" s="7" t="s">
        <v>93</v>
      </c>
      <c r="C257" s="7" t="s">
        <v>85</v>
      </c>
      <c r="D257" s="76">
        <v>39506</v>
      </c>
      <c r="E257" s="10">
        <f t="shared" ca="1" si="4"/>
        <v>2</v>
      </c>
      <c r="F257" s="84">
        <v>35300</v>
      </c>
      <c r="G257" s="84">
        <v>2000</v>
      </c>
    </row>
    <row r="258" spans="1:7" x14ac:dyDescent="0.3">
      <c r="A258" s="7" t="s">
        <v>113</v>
      </c>
      <c r="B258" s="7" t="s">
        <v>93</v>
      </c>
      <c r="C258" s="7" t="s">
        <v>85</v>
      </c>
      <c r="D258" s="76">
        <v>39814</v>
      </c>
      <c r="E258" s="10">
        <f t="shared" ca="1" si="4"/>
        <v>1</v>
      </c>
      <c r="F258" s="84">
        <v>43820</v>
      </c>
      <c r="G258" s="84">
        <v>0</v>
      </c>
    </row>
    <row r="259" spans="1:7" x14ac:dyDescent="0.3">
      <c r="A259" s="7" t="s">
        <v>650</v>
      </c>
      <c r="B259" s="7" t="s">
        <v>93</v>
      </c>
      <c r="C259" s="7" t="s">
        <v>85</v>
      </c>
      <c r="D259" s="77">
        <v>39839</v>
      </c>
      <c r="E259" s="10">
        <f t="shared" ca="1" si="4"/>
        <v>1</v>
      </c>
      <c r="F259" s="84">
        <v>44260</v>
      </c>
      <c r="G259" s="84">
        <v>2000</v>
      </c>
    </row>
    <row r="260" spans="1:7" x14ac:dyDescent="0.3">
      <c r="A260" s="7" t="s">
        <v>499</v>
      </c>
      <c r="B260" s="7" t="s">
        <v>93</v>
      </c>
      <c r="C260" s="7" t="s">
        <v>85</v>
      </c>
      <c r="D260" s="76">
        <v>39870</v>
      </c>
      <c r="E260" s="10">
        <f t="shared" ca="1" si="4"/>
        <v>1</v>
      </c>
      <c r="F260" s="84">
        <v>47440</v>
      </c>
      <c r="G260" s="84">
        <v>0</v>
      </c>
    </row>
    <row r="261" spans="1:7" x14ac:dyDescent="0.3">
      <c r="A261" s="7" t="s">
        <v>700</v>
      </c>
      <c r="B261" s="7" t="s">
        <v>93</v>
      </c>
      <c r="C261" s="7" t="s">
        <v>86</v>
      </c>
      <c r="D261" s="76">
        <v>33399</v>
      </c>
      <c r="E261" s="10">
        <f t="shared" ca="1" si="4"/>
        <v>19</v>
      </c>
      <c r="F261" s="84">
        <v>18895</v>
      </c>
      <c r="G261" s="84">
        <v>2000</v>
      </c>
    </row>
    <row r="262" spans="1:7" x14ac:dyDescent="0.3">
      <c r="A262" s="7" t="s">
        <v>748</v>
      </c>
      <c r="B262" s="7" t="s">
        <v>93</v>
      </c>
      <c r="C262" s="7" t="s">
        <v>86</v>
      </c>
      <c r="D262" s="76">
        <v>33819</v>
      </c>
      <c r="E262" s="10">
        <f t="shared" ca="1" si="4"/>
        <v>18</v>
      </c>
      <c r="F262" s="84">
        <v>15260</v>
      </c>
      <c r="G262" s="84">
        <v>2000</v>
      </c>
    </row>
    <row r="263" spans="1:7" x14ac:dyDescent="0.3">
      <c r="A263" s="7" t="s">
        <v>447</v>
      </c>
      <c r="B263" s="7" t="s">
        <v>93</v>
      </c>
      <c r="C263" s="7" t="s">
        <v>86</v>
      </c>
      <c r="D263" s="76">
        <v>34425</v>
      </c>
      <c r="E263" s="10">
        <f t="shared" ca="1" si="4"/>
        <v>16</v>
      </c>
      <c r="F263" s="84">
        <v>46285</v>
      </c>
      <c r="G263" s="84">
        <v>1500</v>
      </c>
    </row>
    <row r="264" spans="1:7" x14ac:dyDescent="0.3">
      <c r="A264" s="7" t="s">
        <v>389</v>
      </c>
      <c r="B264" s="7" t="s">
        <v>93</v>
      </c>
      <c r="C264" s="7" t="s">
        <v>86</v>
      </c>
      <c r="D264" s="76">
        <v>34579</v>
      </c>
      <c r="E264" s="10">
        <f t="shared" ca="1" si="4"/>
        <v>16</v>
      </c>
      <c r="F264" s="84">
        <v>46645</v>
      </c>
      <c r="G264" s="84">
        <v>500</v>
      </c>
    </row>
    <row r="265" spans="1:7" x14ac:dyDescent="0.3">
      <c r="A265" s="7" t="s">
        <v>243</v>
      </c>
      <c r="B265" s="7" t="s">
        <v>93</v>
      </c>
      <c r="C265" s="7" t="s">
        <v>86</v>
      </c>
      <c r="D265" s="76">
        <v>35043</v>
      </c>
      <c r="E265" s="10">
        <f t="shared" ca="1" si="4"/>
        <v>14</v>
      </c>
      <c r="F265" s="84">
        <v>48835</v>
      </c>
      <c r="G265" s="84">
        <v>1500</v>
      </c>
    </row>
    <row r="266" spans="1:7" x14ac:dyDescent="0.3">
      <c r="A266" s="7" t="s">
        <v>571</v>
      </c>
      <c r="B266" s="7" t="s">
        <v>93</v>
      </c>
      <c r="C266" s="7" t="s">
        <v>86</v>
      </c>
      <c r="D266" s="76">
        <v>35413</v>
      </c>
      <c r="E266" s="10">
        <f t="shared" ca="1" si="4"/>
        <v>13</v>
      </c>
      <c r="F266" s="84">
        <v>21670</v>
      </c>
      <c r="G266" s="84">
        <v>2500</v>
      </c>
    </row>
    <row r="267" spans="1:7" x14ac:dyDescent="0.3">
      <c r="A267" s="7" t="s">
        <v>528</v>
      </c>
      <c r="B267" s="7" t="s">
        <v>93</v>
      </c>
      <c r="C267" s="7" t="s">
        <v>86</v>
      </c>
      <c r="D267" s="76">
        <v>35505</v>
      </c>
      <c r="E267" s="10">
        <f t="shared" ca="1" si="4"/>
        <v>13</v>
      </c>
      <c r="F267" s="84">
        <v>48190</v>
      </c>
      <c r="G267" s="84">
        <v>1000</v>
      </c>
    </row>
    <row r="268" spans="1:7" x14ac:dyDescent="0.3">
      <c r="A268" s="7" t="s">
        <v>752</v>
      </c>
      <c r="B268" s="7" t="s">
        <v>93</v>
      </c>
      <c r="C268" s="7" t="s">
        <v>86</v>
      </c>
      <c r="D268" s="76">
        <v>35596</v>
      </c>
      <c r="E268" s="10">
        <f t="shared" ca="1" si="4"/>
        <v>13</v>
      </c>
      <c r="F268" s="84">
        <v>11065</v>
      </c>
      <c r="G268" s="84">
        <v>1500</v>
      </c>
    </row>
    <row r="269" spans="1:7" x14ac:dyDescent="0.3">
      <c r="A269" s="7" t="s">
        <v>641</v>
      </c>
      <c r="B269" s="7" t="s">
        <v>93</v>
      </c>
      <c r="C269" s="7" t="s">
        <v>86</v>
      </c>
      <c r="D269" s="76">
        <v>35658</v>
      </c>
      <c r="E269" s="10">
        <f t="shared" ca="1" si="4"/>
        <v>13</v>
      </c>
      <c r="F269" s="84">
        <v>17270</v>
      </c>
      <c r="G269" s="84">
        <v>2000</v>
      </c>
    </row>
    <row r="270" spans="1:7" x14ac:dyDescent="0.3">
      <c r="A270" s="7" t="s">
        <v>247</v>
      </c>
      <c r="B270" s="7" t="s">
        <v>93</v>
      </c>
      <c r="C270" s="7" t="s">
        <v>86</v>
      </c>
      <c r="D270" s="76">
        <v>35739</v>
      </c>
      <c r="E270" s="10">
        <f t="shared" ca="1" si="4"/>
        <v>13</v>
      </c>
      <c r="F270" s="84">
        <v>41615</v>
      </c>
      <c r="G270" s="84">
        <v>1000</v>
      </c>
    </row>
    <row r="271" spans="1:7" x14ac:dyDescent="0.3">
      <c r="A271" s="7" t="s">
        <v>623</v>
      </c>
      <c r="B271" s="7" t="s">
        <v>93</v>
      </c>
      <c r="C271" s="7" t="s">
        <v>86</v>
      </c>
      <c r="D271" s="76">
        <v>35840</v>
      </c>
      <c r="E271" s="10">
        <f t="shared" ca="1" si="4"/>
        <v>12</v>
      </c>
      <c r="F271" s="84">
        <v>46710</v>
      </c>
      <c r="G271" s="84">
        <v>0</v>
      </c>
    </row>
    <row r="272" spans="1:7" x14ac:dyDescent="0.3">
      <c r="A272" s="7" t="s">
        <v>116</v>
      </c>
      <c r="B272" s="7" t="s">
        <v>93</v>
      </c>
      <c r="C272" s="7" t="s">
        <v>86</v>
      </c>
      <c r="D272" s="76">
        <v>36856</v>
      </c>
      <c r="E272" s="10">
        <f t="shared" ca="1" si="4"/>
        <v>10</v>
      </c>
      <c r="F272" s="84">
        <v>24460</v>
      </c>
      <c r="G272" s="84">
        <v>2000</v>
      </c>
    </row>
    <row r="273" spans="1:7" x14ac:dyDescent="0.3">
      <c r="A273" s="7" t="s">
        <v>361</v>
      </c>
      <c r="B273" s="7" t="s">
        <v>93</v>
      </c>
      <c r="C273" s="7" t="s">
        <v>87</v>
      </c>
      <c r="D273" s="76">
        <v>32987</v>
      </c>
      <c r="E273" s="10">
        <f t="shared" ca="1" si="4"/>
        <v>20</v>
      </c>
      <c r="F273" s="84">
        <v>22344</v>
      </c>
      <c r="G273" s="84">
        <v>2000</v>
      </c>
    </row>
    <row r="274" spans="1:7" x14ac:dyDescent="0.3">
      <c r="A274" s="7" t="s">
        <v>603</v>
      </c>
      <c r="B274" s="7" t="s">
        <v>93</v>
      </c>
      <c r="C274" s="7" t="s">
        <v>87</v>
      </c>
      <c r="D274" s="76">
        <v>33401</v>
      </c>
      <c r="E274" s="10">
        <f t="shared" ca="1" si="4"/>
        <v>19</v>
      </c>
      <c r="F274" s="84">
        <v>30416</v>
      </c>
      <c r="G274" s="84">
        <v>0</v>
      </c>
    </row>
    <row r="275" spans="1:7" x14ac:dyDescent="0.3">
      <c r="A275" s="7" t="s">
        <v>815</v>
      </c>
      <c r="B275" s="7" t="s">
        <v>93</v>
      </c>
      <c r="C275" s="7" t="s">
        <v>87</v>
      </c>
      <c r="D275" s="76">
        <v>34726</v>
      </c>
      <c r="E275" s="10">
        <f t="shared" ca="1" si="4"/>
        <v>15</v>
      </c>
      <c r="F275" s="84">
        <v>22472</v>
      </c>
      <c r="G275" s="84">
        <v>1000</v>
      </c>
    </row>
    <row r="276" spans="1:7" x14ac:dyDescent="0.3">
      <c r="A276" s="7" t="s">
        <v>302</v>
      </c>
      <c r="B276" s="7" t="s">
        <v>93</v>
      </c>
      <c r="C276" s="7" t="s">
        <v>87</v>
      </c>
      <c r="D276" s="76">
        <v>35065</v>
      </c>
      <c r="E276" s="10">
        <f t="shared" ca="1" si="4"/>
        <v>14</v>
      </c>
      <c r="F276" s="84">
        <v>29176</v>
      </c>
      <c r="G276" s="84">
        <v>500</v>
      </c>
    </row>
    <row r="277" spans="1:7" x14ac:dyDescent="0.3">
      <c r="A277" s="7" t="s">
        <v>128</v>
      </c>
      <c r="B277" s="7" t="s">
        <v>93</v>
      </c>
      <c r="C277" s="7" t="s">
        <v>87</v>
      </c>
      <c r="D277" s="76">
        <v>35218</v>
      </c>
      <c r="E277" s="10">
        <f t="shared" ca="1" si="4"/>
        <v>14</v>
      </c>
      <c r="F277" s="84">
        <v>8904</v>
      </c>
      <c r="G277" s="84">
        <v>2000</v>
      </c>
    </row>
    <row r="278" spans="1:7" x14ac:dyDescent="0.3">
      <c r="A278" s="7" t="s">
        <v>129</v>
      </c>
      <c r="B278" s="7" t="s">
        <v>93</v>
      </c>
      <c r="C278" s="7" t="s">
        <v>87</v>
      </c>
      <c r="D278" s="76">
        <v>35303</v>
      </c>
      <c r="E278" s="10">
        <f t="shared" ca="1" si="4"/>
        <v>14</v>
      </c>
      <c r="F278" s="84">
        <v>37612</v>
      </c>
      <c r="G278" s="84">
        <v>1500</v>
      </c>
    </row>
    <row r="279" spans="1:7" x14ac:dyDescent="0.3">
      <c r="A279" s="7" t="s">
        <v>714</v>
      </c>
      <c r="B279" s="7" t="s">
        <v>93</v>
      </c>
      <c r="C279" s="7" t="s">
        <v>87</v>
      </c>
      <c r="D279" s="76">
        <v>35541</v>
      </c>
      <c r="E279" s="10">
        <f t="shared" ca="1" si="4"/>
        <v>13</v>
      </c>
      <c r="F279" s="84">
        <v>9424</v>
      </c>
      <c r="G279" s="84">
        <v>500</v>
      </c>
    </row>
    <row r="280" spans="1:7" x14ac:dyDescent="0.3">
      <c r="A280" s="7" t="s">
        <v>728</v>
      </c>
      <c r="B280" s="7" t="s">
        <v>93</v>
      </c>
      <c r="C280" s="7" t="s">
        <v>87</v>
      </c>
      <c r="D280" s="76">
        <v>36966</v>
      </c>
      <c r="E280" s="10">
        <f t="shared" ca="1" si="4"/>
        <v>9</v>
      </c>
      <c r="F280" s="84">
        <v>8892</v>
      </c>
      <c r="G280" s="84">
        <v>0</v>
      </c>
    </row>
    <row r="281" spans="1:7" x14ac:dyDescent="0.3">
      <c r="A281" s="7" t="s">
        <v>321</v>
      </c>
      <c r="B281" s="7" t="s">
        <v>93</v>
      </c>
      <c r="C281" s="7" t="s">
        <v>87</v>
      </c>
      <c r="D281" s="76">
        <v>38323</v>
      </c>
      <c r="E281" s="10">
        <f t="shared" ca="1" si="4"/>
        <v>5</v>
      </c>
      <c r="F281" s="84">
        <v>14416</v>
      </c>
      <c r="G281" s="84">
        <v>1500</v>
      </c>
    </row>
    <row r="282" spans="1:7" x14ac:dyDescent="0.3">
      <c r="A282" s="7" t="s">
        <v>586</v>
      </c>
      <c r="B282" s="7" t="s">
        <v>93</v>
      </c>
      <c r="C282" s="7" t="s">
        <v>87</v>
      </c>
      <c r="D282" s="76">
        <v>38983</v>
      </c>
      <c r="E282" s="10">
        <f t="shared" ca="1" si="4"/>
        <v>4</v>
      </c>
      <c r="F282" s="84">
        <v>10572</v>
      </c>
      <c r="G282" s="84">
        <v>2500</v>
      </c>
    </row>
    <row r="283" spans="1:7" x14ac:dyDescent="0.3">
      <c r="A283" s="7" t="s">
        <v>768</v>
      </c>
      <c r="B283" s="7" t="s">
        <v>93</v>
      </c>
      <c r="C283" s="7" t="s">
        <v>87</v>
      </c>
      <c r="D283" s="76">
        <v>39810</v>
      </c>
      <c r="E283" s="10">
        <f t="shared" ca="1" si="4"/>
        <v>1</v>
      </c>
      <c r="F283" s="84">
        <v>28424</v>
      </c>
      <c r="G283" s="84">
        <v>2500</v>
      </c>
    </row>
    <row r="284" spans="1:7" x14ac:dyDescent="0.3">
      <c r="A284" s="7" t="s">
        <v>192</v>
      </c>
      <c r="B284" s="7" t="s">
        <v>93</v>
      </c>
      <c r="C284" s="7" t="s">
        <v>84</v>
      </c>
      <c r="D284" s="76">
        <v>33010</v>
      </c>
      <c r="E284" s="10">
        <f t="shared" ca="1" si="4"/>
        <v>20</v>
      </c>
      <c r="F284" s="84">
        <v>32190</v>
      </c>
      <c r="G284" s="84">
        <v>2000</v>
      </c>
    </row>
    <row r="285" spans="1:7" x14ac:dyDescent="0.3">
      <c r="A285" s="7" t="s">
        <v>175</v>
      </c>
      <c r="B285" s="7" t="s">
        <v>93</v>
      </c>
      <c r="C285" s="7" t="s">
        <v>84</v>
      </c>
      <c r="D285" s="76">
        <v>33055</v>
      </c>
      <c r="E285" s="10">
        <f t="shared" ca="1" si="4"/>
        <v>20</v>
      </c>
      <c r="F285" s="84">
        <v>49530</v>
      </c>
      <c r="G285" s="84">
        <v>1000</v>
      </c>
    </row>
    <row r="286" spans="1:7" x14ac:dyDescent="0.3">
      <c r="A286" s="7" t="s">
        <v>813</v>
      </c>
      <c r="B286" s="7" t="s">
        <v>93</v>
      </c>
      <c r="C286" s="7" t="s">
        <v>84</v>
      </c>
      <c r="D286" s="76">
        <v>33215</v>
      </c>
      <c r="E286" s="10">
        <f t="shared" ca="1" si="4"/>
        <v>19</v>
      </c>
      <c r="F286" s="84">
        <v>73990</v>
      </c>
      <c r="G286" s="84">
        <v>1000</v>
      </c>
    </row>
    <row r="287" spans="1:7" x14ac:dyDescent="0.3">
      <c r="A287" s="7" t="s">
        <v>517</v>
      </c>
      <c r="B287" s="7" t="s">
        <v>93</v>
      </c>
      <c r="C287" s="7" t="s">
        <v>84</v>
      </c>
      <c r="D287" s="76">
        <v>33267</v>
      </c>
      <c r="E287" s="10">
        <f t="shared" ca="1" si="4"/>
        <v>19</v>
      </c>
      <c r="F287" s="84">
        <v>64430</v>
      </c>
      <c r="G287" s="84">
        <v>0</v>
      </c>
    </row>
    <row r="288" spans="1:7" x14ac:dyDescent="0.3">
      <c r="A288" s="7" t="s">
        <v>559</v>
      </c>
      <c r="B288" s="7" t="s">
        <v>93</v>
      </c>
      <c r="C288" s="7" t="s">
        <v>84</v>
      </c>
      <c r="D288" s="76">
        <v>33289</v>
      </c>
      <c r="E288" s="10">
        <f t="shared" ca="1" si="4"/>
        <v>19</v>
      </c>
      <c r="F288" s="84">
        <v>79220</v>
      </c>
      <c r="G288" s="84">
        <v>2500</v>
      </c>
    </row>
    <row r="289" spans="1:7" x14ac:dyDescent="0.3">
      <c r="A289" s="7" t="s">
        <v>277</v>
      </c>
      <c r="B289" s="7" t="s">
        <v>93</v>
      </c>
      <c r="C289" s="7" t="s">
        <v>84</v>
      </c>
      <c r="D289" s="76">
        <v>33385</v>
      </c>
      <c r="E289" s="10">
        <f t="shared" ca="1" si="4"/>
        <v>19</v>
      </c>
      <c r="F289" s="84">
        <v>45770</v>
      </c>
      <c r="G289" s="84">
        <v>0</v>
      </c>
    </row>
    <row r="290" spans="1:7" x14ac:dyDescent="0.3">
      <c r="A290" s="7" t="s">
        <v>509</v>
      </c>
      <c r="B290" s="7" t="s">
        <v>93</v>
      </c>
      <c r="C290" s="7" t="s">
        <v>84</v>
      </c>
      <c r="D290" s="76">
        <v>33501</v>
      </c>
      <c r="E290" s="10">
        <f t="shared" ca="1" si="4"/>
        <v>19</v>
      </c>
      <c r="F290" s="84">
        <v>35460</v>
      </c>
      <c r="G290" s="84">
        <v>0</v>
      </c>
    </row>
    <row r="291" spans="1:7" x14ac:dyDescent="0.3">
      <c r="A291" s="7" t="s">
        <v>409</v>
      </c>
      <c r="B291" s="7" t="s">
        <v>93</v>
      </c>
      <c r="C291" s="7" t="s">
        <v>84</v>
      </c>
      <c r="D291" s="76">
        <v>33661</v>
      </c>
      <c r="E291" s="10">
        <f t="shared" ca="1" si="4"/>
        <v>18</v>
      </c>
      <c r="F291" s="84">
        <v>63310</v>
      </c>
      <c r="G291" s="84">
        <v>0</v>
      </c>
    </row>
    <row r="292" spans="1:7" x14ac:dyDescent="0.3">
      <c r="A292" s="7" t="s">
        <v>393</v>
      </c>
      <c r="B292" s="7" t="s">
        <v>93</v>
      </c>
      <c r="C292" s="7" t="s">
        <v>84</v>
      </c>
      <c r="D292" s="76">
        <v>33907</v>
      </c>
      <c r="E292" s="10">
        <f t="shared" ca="1" si="4"/>
        <v>18</v>
      </c>
      <c r="F292" s="84">
        <v>80690</v>
      </c>
      <c r="G292" s="84">
        <v>2000</v>
      </c>
    </row>
    <row r="293" spans="1:7" x14ac:dyDescent="0.3">
      <c r="A293" s="7" t="s">
        <v>431</v>
      </c>
      <c r="B293" s="7" t="s">
        <v>93</v>
      </c>
      <c r="C293" s="7" t="s">
        <v>84</v>
      </c>
      <c r="D293" s="76">
        <v>34421</v>
      </c>
      <c r="E293" s="10">
        <f t="shared" ca="1" si="4"/>
        <v>16</v>
      </c>
      <c r="F293" s="84">
        <v>24410</v>
      </c>
      <c r="G293" s="84">
        <v>2500</v>
      </c>
    </row>
    <row r="294" spans="1:7" x14ac:dyDescent="0.3">
      <c r="A294" s="7" t="s">
        <v>521</v>
      </c>
      <c r="B294" s="7" t="s">
        <v>93</v>
      </c>
      <c r="C294" s="7" t="s">
        <v>84</v>
      </c>
      <c r="D294" s="76">
        <v>34585</v>
      </c>
      <c r="E294" s="10">
        <f t="shared" ca="1" si="4"/>
        <v>16</v>
      </c>
      <c r="F294" s="84">
        <v>52940</v>
      </c>
      <c r="G294" s="84">
        <v>0</v>
      </c>
    </row>
    <row r="295" spans="1:7" x14ac:dyDescent="0.3">
      <c r="A295" s="7" t="s">
        <v>505</v>
      </c>
      <c r="B295" s="7" t="s">
        <v>93</v>
      </c>
      <c r="C295" s="7" t="s">
        <v>84</v>
      </c>
      <c r="D295" s="76">
        <v>34596</v>
      </c>
      <c r="E295" s="10">
        <f t="shared" ca="1" si="4"/>
        <v>16</v>
      </c>
      <c r="F295" s="84">
        <v>28260</v>
      </c>
      <c r="G295" s="84">
        <v>1500</v>
      </c>
    </row>
    <row r="296" spans="1:7" x14ac:dyDescent="0.3">
      <c r="A296" s="7" t="s">
        <v>185</v>
      </c>
      <c r="B296" s="7" t="s">
        <v>93</v>
      </c>
      <c r="C296" s="7" t="s">
        <v>84</v>
      </c>
      <c r="D296" s="76">
        <v>34615</v>
      </c>
      <c r="E296" s="10">
        <f t="shared" ca="1" si="4"/>
        <v>16</v>
      </c>
      <c r="F296" s="84">
        <v>66010</v>
      </c>
      <c r="G296" s="84">
        <v>1500</v>
      </c>
    </row>
    <row r="297" spans="1:7" x14ac:dyDescent="0.3">
      <c r="A297" s="7" t="s">
        <v>720</v>
      </c>
      <c r="B297" s="7" t="s">
        <v>93</v>
      </c>
      <c r="C297" s="7" t="s">
        <v>84</v>
      </c>
      <c r="D297" s="76">
        <v>34687</v>
      </c>
      <c r="E297" s="10">
        <f t="shared" ca="1" si="4"/>
        <v>15</v>
      </c>
      <c r="F297" s="84">
        <v>42150</v>
      </c>
      <c r="G297" s="84">
        <v>2000</v>
      </c>
    </row>
    <row r="298" spans="1:7" x14ac:dyDescent="0.3">
      <c r="A298" s="7" t="s">
        <v>619</v>
      </c>
      <c r="B298" s="7" t="s">
        <v>93</v>
      </c>
      <c r="C298" s="7" t="s">
        <v>84</v>
      </c>
      <c r="D298" s="76">
        <v>35163</v>
      </c>
      <c r="E298" s="10">
        <f t="shared" ca="1" si="4"/>
        <v>14</v>
      </c>
      <c r="F298" s="84">
        <v>76910</v>
      </c>
      <c r="G298" s="84">
        <v>2500</v>
      </c>
    </row>
    <row r="299" spans="1:7" x14ac:dyDescent="0.3">
      <c r="A299" s="7" t="s">
        <v>516</v>
      </c>
      <c r="B299" s="7" t="s">
        <v>93</v>
      </c>
      <c r="C299" s="7" t="s">
        <v>84</v>
      </c>
      <c r="D299" s="76">
        <v>35208</v>
      </c>
      <c r="E299" s="10">
        <f t="shared" ca="1" si="4"/>
        <v>14</v>
      </c>
      <c r="F299" s="84">
        <v>71710</v>
      </c>
      <c r="G299" s="84">
        <v>500</v>
      </c>
    </row>
    <row r="300" spans="1:7" x14ac:dyDescent="0.3">
      <c r="A300" s="7" t="s">
        <v>188</v>
      </c>
      <c r="B300" s="7" t="s">
        <v>93</v>
      </c>
      <c r="C300" s="7" t="s">
        <v>84</v>
      </c>
      <c r="D300" s="76">
        <v>35228</v>
      </c>
      <c r="E300" s="10">
        <f t="shared" ca="1" si="4"/>
        <v>14</v>
      </c>
      <c r="F300" s="84">
        <v>68260</v>
      </c>
      <c r="G300" s="84">
        <v>2000</v>
      </c>
    </row>
    <row r="301" spans="1:7" x14ac:dyDescent="0.3">
      <c r="A301" s="7" t="s">
        <v>114</v>
      </c>
      <c r="B301" s="7" t="s">
        <v>93</v>
      </c>
      <c r="C301" s="7" t="s">
        <v>84</v>
      </c>
      <c r="D301" s="76">
        <v>35233</v>
      </c>
      <c r="E301" s="10">
        <f t="shared" ca="1" si="4"/>
        <v>14</v>
      </c>
      <c r="F301" s="84">
        <v>72520</v>
      </c>
      <c r="G301" s="84">
        <v>2500</v>
      </c>
    </row>
    <row r="302" spans="1:7" x14ac:dyDescent="0.3">
      <c r="A302" s="7" t="s">
        <v>722</v>
      </c>
      <c r="B302" s="7" t="s">
        <v>93</v>
      </c>
      <c r="C302" s="7" t="s">
        <v>84</v>
      </c>
      <c r="D302" s="76">
        <v>35247</v>
      </c>
      <c r="E302" s="10">
        <f t="shared" ca="1" si="4"/>
        <v>14</v>
      </c>
      <c r="F302" s="84">
        <v>45050</v>
      </c>
      <c r="G302" s="84">
        <v>0</v>
      </c>
    </row>
    <row r="303" spans="1:7" x14ac:dyDescent="0.3">
      <c r="A303" s="7" t="s">
        <v>770</v>
      </c>
      <c r="B303" s="7" t="s">
        <v>93</v>
      </c>
      <c r="C303" s="7" t="s">
        <v>84</v>
      </c>
      <c r="D303" s="76">
        <v>35519</v>
      </c>
      <c r="E303" s="10">
        <f t="shared" ca="1" si="4"/>
        <v>13</v>
      </c>
      <c r="F303" s="84">
        <v>25130</v>
      </c>
      <c r="G303" s="84">
        <v>2500</v>
      </c>
    </row>
    <row r="304" spans="1:7" x14ac:dyDescent="0.3">
      <c r="A304" s="7" t="s">
        <v>754</v>
      </c>
      <c r="B304" s="7" t="s">
        <v>93</v>
      </c>
      <c r="C304" s="7" t="s">
        <v>84</v>
      </c>
      <c r="D304" s="76">
        <v>35586</v>
      </c>
      <c r="E304" s="10">
        <f t="shared" ca="1" si="4"/>
        <v>13</v>
      </c>
      <c r="F304" s="84">
        <v>27380</v>
      </c>
      <c r="G304" s="84">
        <v>2000</v>
      </c>
    </row>
    <row r="305" spans="1:7" x14ac:dyDescent="0.3">
      <c r="A305" s="7" t="s">
        <v>254</v>
      </c>
      <c r="B305" s="7" t="s">
        <v>93</v>
      </c>
      <c r="C305" s="7" t="s">
        <v>84</v>
      </c>
      <c r="D305" s="76">
        <v>35691</v>
      </c>
      <c r="E305" s="10">
        <f t="shared" ca="1" si="4"/>
        <v>13</v>
      </c>
      <c r="F305" s="84">
        <v>23810</v>
      </c>
      <c r="G305" s="84">
        <v>0</v>
      </c>
    </row>
    <row r="306" spans="1:7" x14ac:dyDescent="0.3">
      <c r="A306" s="7" t="s">
        <v>149</v>
      </c>
      <c r="B306" s="7" t="s">
        <v>93</v>
      </c>
      <c r="C306" s="7" t="s">
        <v>84</v>
      </c>
      <c r="D306" s="76">
        <v>36870</v>
      </c>
      <c r="E306" s="10">
        <f t="shared" ca="1" si="4"/>
        <v>9</v>
      </c>
      <c r="F306" s="84">
        <v>61370</v>
      </c>
      <c r="G306" s="84">
        <v>0</v>
      </c>
    </row>
    <row r="307" spans="1:7" x14ac:dyDescent="0.3">
      <c r="A307" s="7" t="s">
        <v>262</v>
      </c>
      <c r="B307" s="7" t="s">
        <v>93</v>
      </c>
      <c r="C307" s="7" t="s">
        <v>84</v>
      </c>
      <c r="D307" s="76">
        <v>37056</v>
      </c>
      <c r="E307" s="10">
        <f t="shared" ca="1" si="4"/>
        <v>9</v>
      </c>
      <c r="F307" s="84">
        <v>75420</v>
      </c>
      <c r="G307" s="84">
        <v>2500</v>
      </c>
    </row>
    <row r="308" spans="1:7" x14ac:dyDescent="0.3">
      <c r="A308" s="7" t="s">
        <v>169</v>
      </c>
      <c r="B308" s="7" t="s">
        <v>93</v>
      </c>
      <c r="C308" s="7" t="s">
        <v>84</v>
      </c>
      <c r="D308" s="76">
        <v>37135</v>
      </c>
      <c r="E308" s="10">
        <f t="shared" ca="1" si="4"/>
        <v>9</v>
      </c>
      <c r="F308" s="84">
        <v>64220</v>
      </c>
      <c r="G308" s="84">
        <v>2500</v>
      </c>
    </row>
    <row r="309" spans="1:7" x14ac:dyDescent="0.3">
      <c r="A309" s="7" t="s">
        <v>842</v>
      </c>
      <c r="B309" s="7" t="s">
        <v>93</v>
      </c>
      <c r="C309" s="7" t="s">
        <v>84</v>
      </c>
      <c r="D309" s="76">
        <v>37280</v>
      </c>
      <c r="E309" s="10">
        <f t="shared" ca="1" si="4"/>
        <v>8</v>
      </c>
      <c r="F309" s="84">
        <v>57410</v>
      </c>
      <c r="G309" s="84">
        <v>0</v>
      </c>
    </row>
    <row r="310" spans="1:7" x14ac:dyDescent="0.3">
      <c r="A310" s="7" t="s">
        <v>734</v>
      </c>
      <c r="B310" s="7" t="s">
        <v>93</v>
      </c>
      <c r="C310" s="7" t="s">
        <v>84</v>
      </c>
      <c r="D310" s="76">
        <v>37309</v>
      </c>
      <c r="E310" s="10">
        <f t="shared" ca="1" si="4"/>
        <v>8</v>
      </c>
      <c r="F310" s="84">
        <v>39300</v>
      </c>
      <c r="G310" s="84">
        <v>1500</v>
      </c>
    </row>
    <row r="311" spans="1:7" x14ac:dyDescent="0.3">
      <c r="A311" s="7" t="s">
        <v>773</v>
      </c>
      <c r="B311" s="7" t="s">
        <v>93</v>
      </c>
      <c r="C311" s="7" t="s">
        <v>84</v>
      </c>
      <c r="D311" s="76">
        <v>37525</v>
      </c>
      <c r="E311" s="10">
        <f t="shared" ca="1" si="4"/>
        <v>8</v>
      </c>
      <c r="F311" s="84">
        <v>71830</v>
      </c>
      <c r="G311" s="84">
        <v>1500</v>
      </c>
    </row>
    <row r="312" spans="1:7" x14ac:dyDescent="0.3">
      <c r="A312" s="7" t="s">
        <v>495</v>
      </c>
      <c r="B312" s="7" t="s">
        <v>93</v>
      </c>
      <c r="C312" s="7" t="s">
        <v>84</v>
      </c>
      <c r="D312" s="76">
        <v>37557</v>
      </c>
      <c r="E312" s="10">
        <f t="shared" ref="E312:E363" ca="1" si="5">DATEDIF(D312,TODAY(),"Y")</f>
        <v>8</v>
      </c>
      <c r="F312" s="84">
        <v>37980</v>
      </c>
      <c r="G312" s="84">
        <v>500</v>
      </c>
    </row>
    <row r="313" spans="1:7" x14ac:dyDescent="0.3">
      <c r="A313" s="7" t="s">
        <v>266</v>
      </c>
      <c r="B313" s="7" t="s">
        <v>93</v>
      </c>
      <c r="C313" s="7" t="s">
        <v>84</v>
      </c>
      <c r="D313" s="76">
        <v>37743</v>
      </c>
      <c r="E313" s="10">
        <f t="shared" ca="1" si="5"/>
        <v>7</v>
      </c>
      <c r="F313" s="84">
        <v>40940</v>
      </c>
      <c r="G313" s="84">
        <v>500</v>
      </c>
    </row>
    <row r="314" spans="1:7" x14ac:dyDescent="0.3">
      <c r="A314" s="7" t="s">
        <v>269</v>
      </c>
      <c r="B314" s="7" t="s">
        <v>93</v>
      </c>
      <c r="C314" s="7" t="s">
        <v>84</v>
      </c>
      <c r="D314" s="76">
        <v>37773</v>
      </c>
      <c r="E314" s="10">
        <f t="shared" ca="1" si="5"/>
        <v>7</v>
      </c>
      <c r="F314" s="84">
        <v>39680</v>
      </c>
      <c r="G314" s="84">
        <v>1500</v>
      </c>
    </row>
    <row r="315" spans="1:7" x14ac:dyDescent="0.3">
      <c r="A315" s="7" t="s">
        <v>316</v>
      </c>
      <c r="B315" s="7" t="s">
        <v>93</v>
      </c>
      <c r="C315" s="7" t="s">
        <v>84</v>
      </c>
      <c r="D315" s="76">
        <v>39066</v>
      </c>
      <c r="E315" s="10">
        <f t="shared" ca="1" si="5"/>
        <v>3</v>
      </c>
      <c r="F315" s="84">
        <v>78520</v>
      </c>
      <c r="G315" s="84">
        <v>500</v>
      </c>
    </row>
    <row r="316" spans="1:7" x14ac:dyDescent="0.3">
      <c r="A316" s="7" t="s">
        <v>285</v>
      </c>
      <c r="B316" s="7" t="s">
        <v>93</v>
      </c>
      <c r="C316" s="7" t="s">
        <v>84</v>
      </c>
      <c r="D316" s="77">
        <v>39685</v>
      </c>
      <c r="E316" s="10">
        <f t="shared" ca="1" si="5"/>
        <v>2</v>
      </c>
      <c r="F316" s="84">
        <v>88840</v>
      </c>
      <c r="G316" s="84">
        <v>2500</v>
      </c>
    </row>
    <row r="317" spans="1:7" x14ac:dyDescent="0.3">
      <c r="A317" s="7" t="s">
        <v>568</v>
      </c>
      <c r="B317" s="7" t="s">
        <v>93</v>
      </c>
      <c r="C317" s="7" t="s">
        <v>84</v>
      </c>
      <c r="D317" s="76">
        <v>39706</v>
      </c>
      <c r="E317" s="10">
        <f t="shared" ca="1" si="5"/>
        <v>2</v>
      </c>
      <c r="F317" s="84">
        <v>37840</v>
      </c>
      <c r="G317" s="84">
        <v>2000</v>
      </c>
    </row>
    <row r="318" spans="1:7" x14ac:dyDescent="0.3">
      <c r="A318" s="7" t="s">
        <v>201</v>
      </c>
      <c r="B318" s="7" t="s">
        <v>93</v>
      </c>
      <c r="C318" s="7" t="s">
        <v>84</v>
      </c>
      <c r="D318" s="77">
        <v>39916</v>
      </c>
      <c r="E318" s="10">
        <f t="shared" ca="1" si="5"/>
        <v>1</v>
      </c>
      <c r="F318" s="84">
        <v>57110</v>
      </c>
      <c r="G318" s="84">
        <v>1500</v>
      </c>
    </row>
    <row r="319" spans="1:7" x14ac:dyDescent="0.3">
      <c r="A319" s="7" t="s">
        <v>402</v>
      </c>
      <c r="B319" s="7" t="s">
        <v>94</v>
      </c>
      <c r="C319" s="7" t="s">
        <v>85</v>
      </c>
      <c r="D319" s="76">
        <v>33068</v>
      </c>
      <c r="E319" s="10">
        <f t="shared" ca="1" si="5"/>
        <v>20</v>
      </c>
      <c r="F319" s="84">
        <v>39160</v>
      </c>
      <c r="G319" s="84">
        <v>0</v>
      </c>
    </row>
    <row r="320" spans="1:7" x14ac:dyDescent="0.3">
      <c r="A320" s="7" t="s">
        <v>427</v>
      </c>
      <c r="B320" s="7" t="s">
        <v>94</v>
      </c>
      <c r="C320" s="7" t="s">
        <v>85</v>
      </c>
      <c r="D320" s="76">
        <v>36643</v>
      </c>
      <c r="E320" s="10">
        <f t="shared" ca="1" si="5"/>
        <v>10</v>
      </c>
      <c r="F320" s="84">
        <v>59140</v>
      </c>
      <c r="G320" s="84">
        <v>500</v>
      </c>
    </row>
    <row r="321" spans="1:7" x14ac:dyDescent="0.3">
      <c r="A321" s="7" t="s">
        <v>344</v>
      </c>
      <c r="B321" s="7" t="s">
        <v>94</v>
      </c>
      <c r="C321" s="7" t="s">
        <v>85</v>
      </c>
      <c r="D321" s="76">
        <v>37172</v>
      </c>
      <c r="E321" s="10">
        <f t="shared" ca="1" si="5"/>
        <v>9</v>
      </c>
      <c r="F321" s="84">
        <v>53870</v>
      </c>
      <c r="G321" s="84">
        <v>2500</v>
      </c>
    </row>
    <row r="322" spans="1:7" x14ac:dyDescent="0.3">
      <c r="A322" s="7" t="s">
        <v>514</v>
      </c>
      <c r="B322" s="7" t="s">
        <v>94</v>
      </c>
      <c r="C322" s="7" t="s">
        <v>85</v>
      </c>
      <c r="D322" s="76">
        <v>38274</v>
      </c>
      <c r="E322" s="10">
        <f t="shared" ca="1" si="5"/>
        <v>6</v>
      </c>
      <c r="F322" s="84">
        <v>71400</v>
      </c>
      <c r="G322" s="84">
        <v>1500</v>
      </c>
    </row>
    <row r="323" spans="1:7" x14ac:dyDescent="0.3">
      <c r="A323" s="7" t="s">
        <v>263</v>
      </c>
      <c r="B323" s="7" t="s">
        <v>94</v>
      </c>
      <c r="C323" s="7" t="s">
        <v>85</v>
      </c>
      <c r="D323" s="77">
        <v>39549</v>
      </c>
      <c r="E323" s="10">
        <f t="shared" ca="1" si="5"/>
        <v>2</v>
      </c>
      <c r="F323" s="84">
        <v>27250</v>
      </c>
      <c r="G323" s="84">
        <v>2500</v>
      </c>
    </row>
    <row r="324" spans="1:7" x14ac:dyDescent="0.3">
      <c r="A324" s="7" t="s">
        <v>410</v>
      </c>
      <c r="B324" s="7" t="s">
        <v>94</v>
      </c>
      <c r="C324" s="7" t="s">
        <v>84</v>
      </c>
      <c r="D324" s="76">
        <v>36001</v>
      </c>
      <c r="E324" s="10">
        <f t="shared" ca="1" si="5"/>
        <v>12</v>
      </c>
      <c r="F324" s="84">
        <v>74500</v>
      </c>
      <c r="G324" s="84">
        <v>1500</v>
      </c>
    </row>
    <row r="325" spans="1:7" x14ac:dyDescent="0.3">
      <c r="A325" s="7" t="s">
        <v>459</v>
      </c>
      <c r="B325" s="7" t="s">
        <v>94</v>
      </c>
      <c r="C325" s="7" t="s">
        <v>84</v>
      </c>
      <c r="D325" s="77">
        <v>39528</v>
      </c>
      <c r="E325" s="10">
        <f t="shared" ca="1" si="5"/>
        <v>2</v>
      </c>
      <c r="F325" s="84">
        <v>61890</v>
      </c>
      <c r="G325" s="84">
        <v>1500</v>
      </c>
    </row>
    <row r="326" spans="1:7" x14ac:dyDescent="0.3">
      <c r="A326" s="7" t="s">
        <v>788</v>
      </c>
      <c r="B326" s="7" t="s">
        <v>95</v>
      </c>
      <c r="C326" s="7" t="s">
        <v>85</v>
      </c>
      <c r="D326" s="76">
        <v>32842</v>
      </c>
      <c r="E326" s="10">
        <f t="shared" ca="1" si="5"/>
        <v>21</v>
      </c>
      <c r="F326" s="84">
        <v>87120</v>
      </c>
      <c r="G326" s="84">
        <v>2500</v>
      </c>
    </row>
    <row r="327" spans="1:7" x14ac:dyDescent="0.3">
      <c r="A327" s="7" t="s">
        <v>708</v>
      </c>
      <c r="B327" s="7" t="s">
        <v>95</v>
      </c>
      <c r="C327" s="7" t="s">
        <v>85</v>
      </c>
      <c r="D327" s="76">
        <v>32931</v>
      </c>
      <c r="E327" s="10">
        <f t="shared" ca="1" si="5"/>
        <v>20</v>
      </c>
      <c r="F327" s="84">
        <v>60560</v>
      </c>
      <c r="G327" s="84">
        <v>1500</v>
      </c>
    </row>
    <row r="328" spans="1:7" x14ac:dyDescent="0.3">
      <c r="A328" s="7" t="s">
        <v>749</v>
      </c>
      <c r="B328" s="7" t="s">
        <v>95</v>
      </c>
      <c r="C328" s="7" t="s">
        <v>85</v>
      </c>
      <c r="D328" s="76">
        <v>33303</v>
      </c>
      <c r="E328" s="10">
        <f t="shared" ca="1" si="5"/>
        <v>19</v>
      </c>
      <c r="F328" s="84">
        <v>86540</v>
      </c>
      <c r="G328" s="84">
        <v>500</v>
      </c>
    </row>
    <row r="329" spans="1:7" x14ac:dyDescent="0.3">
      <c r="A329" s="7" t="s">
        <v>432</v>
      </c>
      <c r="B329" s="7" t="s">
        <v>95</v>
      </c>
      <c r="C329" s="7" t="s">
        <v>85</v>
      </c>
      <c r="D329" s="76">
        <v>33413</v>
      </c>
      <c r="E329" s="10">
        <f t="shared" ca="1" si="5"/>
        <v>19</v>
      </c>
      <c r="F329" s="84">
        <v>65250</v>
      </c>
      <c r="G329" s="84">
        <v>500</v>
      </c>
    </row>
    <row r="330" spans="1:7" x14ac:dyDescent="0.3">
      <c r="A330" s="7" t="s">
        <v>398</v>
      </c>
      <c r="B330" s="7" t="s">
        <v>95</v>
      </c>
      <c r="C330" s="7" t="s">
        <v>85</v>
      </c>
      <c r="D330" s="76">
        <v>34111</v>
      </c>
      <c r="E330" s="10">
        <f t="shared" ca="1" si="5"/>
        <v>17</v>
      </c>
      <c r="F330" s="84">
        <v>66920</v>
      </c>
      <c r="G330" s="84">
        <v>1000</v>
      </c>
    </row>
    <row r="331" spans="1:7" x14ac:dyDescent="0.3">
      <c r="A331" s="7" t="s">
        <v>612</v>
      </c>
      <c r="B331" s="7" t="s">
        <v>95</v>
      </c>
      <c r="C331" s="7" t="s">
        <v>85</v>
      </c>
      <c r="D331" s="76">
        <v>34456</v>
      </c>
      <c r="E331" s="10">
        <f t="shared" ca="1" si="5"/>
        <v>16</v>
      </c>
      <c r="F331" s="84">
        <v>70480</v>
      </c>
      <c r="G331" s="84">
        <v>2000</v>
      </c>
    </row>
    <row r="332" spans="1:7" x14ac:dyDescent="0.3">
      <c r="A332" s="7" t="s">
        <v>549</v>
      </c>
      <c r="B332" s="7" t="s">
        <v>95</v>
      </c>
      <c r="C332" s="7" t="s">
        <v>85</v>
      </c>
      <c r="D332" s="76">
        <v>34490</v>
      </c>
      <c r="E332" s="10">
        <f t="shared" ca="1" si="5"/>
        <v>16</v>
      </c>
      <c r="F332" s="84">
        <v>48800</v>
      </c>
      <c r="G332" s="84">
        <v>2000</v>
      </c>
    </row>
    <row r="333" spans="1:7" x14ac:dyDescent="0.3">
      <c r="A333" s="7" t="s">
        <v>387</v>
      </c>
      <c r="B333" s="7" t="s">
        <v>95</v>
      </c>
      <c r="C333" s="7" t="s">
        <v>85</v>
      </c>
      <c r="D333" s="76">
        <v>34518</v>
      </c>
      <c r="E333" s="10">
        <f t="shared" ca="1" si="5"/>
        <v>16</v>
      </c>
      <c r="F333" s="84">
        <v>57560</v>
      </c>
      <c r="G333" s="84">
        <v>2000</v>
      </c>
    </row>
    <row r="334" spans="1:7" x14ac:dyDescent="0.3">
      <c r="A334" s="7" t="s">
        <v>126</v>
      </c>
      <c r="B334" s="7" t="s">
        <v>95</v>
      </c>
      <c r="C334" s="7" t="s">
        <v>85</v>
      </c>
      <c r="D334" s="76">
        <v>34783</v>
      </c>
      <c r="E334" s="10">
        <f t="shared" ca="1" si="5"/>
        <v>15</v>
      </c>
      <c r="F334" s="84">
        <v>81640</v>
      </c>
      <c r="G334" s="84">
        <v>0</v>
      </c>
    </row>
    <row r="335" spans="1:7" x14ac:dyDescent="0.3">
      <c r="A335" s="7" t="s">
        <v>318</v>
      </c>
      <c r="B335" s="7" t="s">
        <v>95</v>
      </c>
      <c r="C335" s="7" t="s">
        <v>85</v>
      </c>
      <c r="D335" s="76">
        <v>35092</v>
      </c>
      <c r="E335" s="10">
        <f t="shared" ca="1" si="5"/>
        <v>14</v>
      </c>
      <c r="F335" s="84">
        <v>86830</v>
      </c>
      <c r="G335" s="84">
        <v>2000</v>
      </c>
    </row>
    <row r="336" spans="1:7" x14ac:dyDescent="0.3">
      <c r="A336" s="7" t="s">
        <v>548</v>
      </c>
      <c r="B336" s="7" t="s">
        <v>95</v>
      </c>
      <c r="C336" s="7" t="s">
        <v>85</v>
      </c>
      <c r="D336" s="76">
        <v>35093</v>
      </c>
      <c r="E336" s="10">
        <f t="shared" ca="1" si="5"/>
        <v>14</v>
      </c>
      <c r="F336" s="84">
        <v>82110</v>
      </c>
      <c r="G336" s="84">
        <v>0</v>
      </c>
    </row>
    <row r="337" spans="1:7" x14ac:dyDescent="0.3">
      <c r="A337" s="7" t="s">
        <v>405</v>
      </c>
      <c r="B337" s="7" t="s">
        <v>95</v>
      </c>
      <c r="C337" s="7" t="s">
        <v>85</v>
      </c>
      <c r="D337" s="76">
        <v>35352</v>
      </c>
      <c r="E337" s="10">
        <f t="shared" ca="1" si="5"/>
        <v>14</v>
      </c>
      <c r="F337" s="84">
        <v>49770</v>
      </c>
      <c r="G337" s="84">
        <v>1000</v>
      </c>
    </row>
    <row r="338" spans="1:7" x14ac:dyDescent="0.3">
      <c r="A338" s="7" t="s">
        <v>572</v>
      </c>
      <c r="B338" s="7" t="s">
        <v>95</v>
      </c>
      <c r="C338" s="7" t="s">
        <v>85</v>
      </c>
      <c r="D338" s="76">
        <v>35533</v>
      </c>
      <c r="E338" s="10">
        <f t="shared" ca="1" si="5"/>
        <v>13</v>
      </c>
      <c r="F338" s="84">
        <v>46030</v>
      </c>
      <c r="G338" s="84">
        <v>0</v>
      </c>
    </row>
    <row r="339" spans="1:7" x14ac:dyDescent="0.3">
      <c r="A339" s="7" t="s">
        <v>542</v>
      </c>
      <c r="B339" s="7" t="s">
        <v>95</v>
      </c>
      <c r="C339" s="7" t="s">
        <v>85</v>
      </c>
      <c r="D339" s="76">
        <v>35628</v>
      </c>
      <c r="E339" s="10">
        <f t="shared" ca="1" si="5"/>
        <v>13</v>
      </c>
      <c r="F339" s="84">
        <v>51410</v>
      </c>
      <c r="G339" s="84">
        <v>1500</v>
      </c>
    </row>
    <row r="340" spans="1:7" x14ac:dyDescent="0.3">
      <c r="A340" s="7" t="s">
        <v>372</v>
      </c>
      <c r="B340" s="7" t="s">
        <v>95</v>
      </c>
      <c r="C340" s="7" t="s">
        <v>85</v>
      </c>
      <c r="D340" s="76">
        <v>35692</v>
      </c>
      <c r="E340" s="10">
        <f t="shared" ca="1" si="5"/>
        <v>13</v>
      </c>
      <c r="F340" s="84">
        <v>43460</v>
      </c>
      <c r="G340" s="84">
        <v>1000</v>
      </c>
    </row>
    <row r="341" spans="1:7" x14ac:dyDescent="0.3">
      <c r="A341" s="7" t="s">
        <v>135</v>
      </c>
      <c r="B341" s="7" t="s">
        <v>95</v>
      </c>
      <c r="C341" s="7" t="s">
        <v>85</v>
      </c>
      <c r="D341" s="76">
        <v>35699</v>
      </c>
      <c r="E341" s="10">
        <f t="shared" ca="1" si="5"/>
        <v>13</v>
      </c>
      <c r="F341" s="84">
        <v>44220</v>
      </c>
      <c r="G341" s="84">
        <v>1500</v>
      </c>
    </row>
    <row r="342" spans="1:7" x14ac:dyDescent="0.3">
      <c r="A342" s="7" t="s">
        <v>792</v>
      </c>
      <c r="B342" s="7" t="s">
        <v>95</v>
      </c>
      <c r="C342" s="7" t="s">
        <v>85</v>
      </c>
      <c r="D342" s="76">
        <v>35898</v>
      </c>
      <c r="E342" s="10">
        <f t="shared" ca="1" si="5"/>
        <v>12</v>
      </c>
      <c r="F342" s="84">
        <v>52490</v>
      </c>
      <c r="G342" s="84">
        <v>2500</v>
      </c>
    </row>
    <row r="343" spans="1:7" x14ac:dyDescent="0.3">
      <c r="A343" s="7" t="s">
        <v>452</v>
      </c>
      <c r="B343" s="7" t="s">
        <v>95</v>
      </c>
      <c r="C343" s="7" t="s">
        <v>85</v>
      </c>
      <c r="D343" s="76">
        <v>36176</v>
      </c>
      <c r="E343" s="10">
        <f t="shared" ca="1" si="5"/>
        <v>11</v>
      </c>
      <c r="F343" s="84">
        <v>48990</v>
      </c>
      <c r="G343" s="84">
        <v>1000</v>
      </c>
    </row>
    <row r="344" spans="1:7" x14ac:dyDescent="0.3">
      <c r="A344" s="7" t="s">
        <v>637</v>
      </c>
      <c r="B344" s="7" t="s">
        <v>95</v>
      </c>
      <c r="C344" s="7" t="s">
        <v>85</v>
      </c>
      <c r="D344" s="76">
        <v>38393</v>
      </c>
      <c r="E344" s="10">
        <f t="shared" ca="1" si="5"/>
        <v>5</v>
      </c>
      <c r="F344" s="84">
        <v>47610</v>
      </c>
      <c r="G344" s="84">
        <v>2000</v>
      </c>
    </row>
    <row r="345" spans="1:7" x14ac:dyDescent="0.3">
      <c r="A345" s="7" t="s">
        <v>673</v>
      </c>
      <c r="B345" s="7" t="s">
        <v>95</v>
      </c>
      <c r="C345" s="7" t="s">
        <v>85</v>
      </c>
      <c r="D345" s="76">
        <v>39319</v>
      </c>
      <c r="E345" s="10">
        <f t="shared" ca="1" si="5"/>
        <v>3</v>
      </c>
      <c r="F345" s="84">
        <v>44150</v>
      </c>
      <c r="G345" s="84">
        <v>500</v>
      </c>
    </row>
    <row r="346" spans="1:7" x14ac:dyDescent="0.3">
      <c r="A346" s="7" t="s">
        <v>660</v>
      </c>
      <c r="B346" s="7" t="s">
        <v>95</v>
      </c>
      <c r="C346" s="7" t="s">
        <v>85</v>
      </c>
      <c r="D346" s="76">
        <v>39445</v>
      </c>
      <c r="E346" s="10">
        <f t="shared" ca="1" si="5"/>
        <v>2</v>
      </c>
      <c r="F346" s="84">
        <v>45260</v>
      </c>
      <c r="G346" s="84">
        <v>2000</v>
      </c>
    </row>
    <row r="347" spans="1:7" x14ac:dyDescent="0.3">
      <c r="A347" s="7" t="s">
        <v>684</v>
      </c>
      <c r="B347" s="7" t="s">
        <v>95</v>
      </c>
      <c r="C347" s="7" t="s">
        <v>85</v>
      </c>
      <c r="D347" s="76">
        <v>39597</v>
      </c>
      <c r="E347" s="10">
        <f t="shared" ca="1" si="5"/>
        <v>2</v>
      </c>
      <c r="F347" s="84">
        <v>75780</v>
      </c>
      <c r="G347" s="84">
        <v>0</v>
      </c>
    </row>
    <row r="348" spans="1:7" x14ac:dyDescent="0.3">
      <c r="A348" s="7" t="s">
        <v>779</v>
      </c>
      <c r="B348" s="7" t="s">
        <v>95</v>
      </c>
      <c r="C348" s="7" t="s">
        <v>85</v>
      </c>
      <c r="D348" s="76">
        <v>39683</v>
      </c>
      <c r="E348" s="10">
        <f t="shared" ca="1" si="5"/>
        <v>2</v>
      </c>
      <c r="F348" s="84">
        <v>33970</v>
      </c>
      <c r="G348" s="84">
        <v>500</v>
      </c>
    </row>
    <row r="349" spans="1:7" x14ac:dyDescent="0.3">
      <c r="A349" s="7" t="s">
        <v>164</v>
      </c>
      <c r="B349" s="7" t="s">
        <v>95</v>
      </c>
      <c r="C349" s="7" t="s">
        <v>86</v>
      </c>
      <c r="D349" s="76">
        <v>32555</v>
      </c>
      <c r="E349" s="10">
        <f t="shared" ca="1" si="5"/>
        <v>21</v>
      </c>
      <c r="F349" s="84">
        <v>13090</v>
      </c>
      <c r="G349" s="84">
        <v>1500</v>
      </c>
    </row>
    <row r="350" spans="1:7" x14ac:dyDescent="0.3">
      <c r="A350" s="7" t="s">
        <v>124</v>
      </c>
      <c r="B350" s="7" t="s">
        <v>95</v>
      </c>
      <c r="C350" s="7" t="s">
        <v>86</v>
      </c>
      <c r="D350" s="76">
        <v>35330</v>
      </c>
      <c r="E350" s="10">
        <f t="shared" ca="1" si="5"/>
        <v>14</v>
      </c>
      <c r="F350" s="84">
        <v>47885</v>
      </c>
      <c r="G350" s="84">
        <v>500</v>
      </c>
    </row>
    <row r="351" spans="1:7" x14ac:dyDescent="0.3">
      <c r="A351" s="7" t="s">
        <v>350</v>
      </c>
      <c r="B351" s="7" t="s">
        <v>95</v>
      </c>
      <c r="C351" s="7" t="s">
        <v>86</v>
      </c>
      <c r="D351" s="76">
        <v>35357</v>
      </c>
      <c r="E351" s="10">
        <f t="shared" ca="1" si="5"/>
        <v>14</v>
      </c>
      <c r="F351" s="84">
        <v>28880</v>
      </c>
      <c r="G351" s="84">
        <v>500</v>
      </c>
    </row>
    <row r="352" spans="1:7" x14ac:dyDescent="0.3">
      <c r="A352" s="7" t="s">
        <v>197</v>
      </c>
      <c r="B352" s="7" t="s">
        <v>95</v>
      </c>
      <c r="C352" s="7" t="s">
        <v>86</v>
      </c>
      <c r="D352" s="76">
        <v>35607</v>
      </c>
      <c r="E352" s="10">
        <f t="shared" ca="1" si="5"/>
        <v>13</v>
      </c>
      <c r="F352" s="84">
        <v>26790</v>
      </c>
      <c r="G352" s="84">
        <v>1500</v>
      </c>
    </row>
    <row r="353" spans="1:7" x14ac:dyDescent="0.3">
      <c r="A353" s="7" t="s">
        <v>643</v>
      </c>
      <c r="B353" s="7" t="s">
        <v>95</v>
      </c>
      <c r="C353" s="7" t="s">
        <v>86</v>
      </c>
      <c r="D353" s="76">
        <v>36374</v>
      </c>
      <c r="E353" s="10">
        <f t="shared" ca="1" si="5"/>
        <v>11</v>
      </c>
      <c r="F353" s="84">
        <v>31110</v>
      </c>
      <c r="G353" s="84">
        <v>1500</v>
      </c>
    </row>
    <row r="354" spans="1:7" x14ac:dyDescent="0.3">
      <c r="A354" s="7" t="s">
        <v>462</v>
      </c>
      <c r="B354" s="7" t="s">
        <v>95</v>
      </c>
      <c r="C354" s="7" t="s">
        <v>86</v>
      </c>
      <c r="D354" s="76">
        <v>36377</v>
      </c>
      <c r="E354" s="10">
        <f t="shared" ca="1" si="5"/>
        <v>11</v>
      </c>
      <c r="F354" s="84">
        <v>15910</v>
      </c>
      <c r="G354" s="84">
        <v>1500</v>
      </c>
    </row>
    <row r="355" spans="1:7" x14ac:dyDescent="0.3">
      <c r="A355" s="7" t="s">
        <v>793</v>
      </c>
      <c r="B355" s="7" t="s">
        <v>95</v>
      </c>
      <c r="C355" s="7" t="s">
        <v>86</v>
      </c>
      <c r="D355" s="76">
        <v>36402</v>
      </c>
      <c r="E355" s="10">
        <f t="shared" ca="1" si="5"/>
        <v>11</v>
      </c>
      <c r="F355" s="84">
        <v>47295</v>
      </c>
      <c r="G355" s="84">
        <v>500</v>
      </c>
    </row>
    <row r="356" spans="1:7" x14ac:dyDescent="0.3">
      <c r="A356" s="7" t="s">
        <v>631</v>
      </c>
      <c r="B356" s="7" t="s">
        <v>95</v>
      </c>
      <c r="C356" s="7" t="s">
        <v>86</v>
      </c>
      <c r="D356" s="76">
        <v>37598</v>
      </c>
      <c r="E356" s="10">
        <f t="shared" ca="1" si="5"/>
        <v>7</v>
      </c>
      <c r="F356" s="84">
        <v>31255</v>
      </c>
      <c r="G356" s="84">
        <v>500</v>
      </c>
    </row>
    <row r="357" spans="1:7" x14ac:dyDescent="0.3">
      <c r="A357" s="7" t="s">
        <v>465</v>
      </c>
      <c r="B357" s="7" t="s">
        <v>95</v>
      </c>
      <c r="C357" s="7" t="s">
        <v>86</v>
      </c>
      <c r="D357" s="76">
        <v>38334</v>
      </c>
      <c r="E357" s="10">
        <f t="shared" ca="1" si="5"/>
        <v>5</v>
      </c>
      <c r="F357" s="84">
        <v>47705</v>
      </c>
      <c r="G357" s="84">
        <v>1500</v>
      </c>
    </row>
    <row r="358" spans="1:7" x14ac:dyDescent="0.3">
      <c r="A358" s="7" t="s">
        <v>651</v>
      </c>
      <c r="B358" s="7" t="s">
        <v>95</v>
      </c>
      <c r="C358" s="7" t="s">
        <v>86</v>
      </c>
      <c r="D358" s="76">
        <v>39107</v>
      </c>
      <c r="E358" s="10">
        <f t="shared" ca="1" si="5"/>
        <v>3</v>
      </c>
      <c r="F358" s="84">
        <v>38575</v>
      </c>
      <c r="G358" s="84">
        <v>2500</v>
      </c>
    </row>
    <row r="359" spans="1:7" x14ac:dyDescent="0.3">
      <c r="A359" s="7" t="s">
        <v>229</v>
      </c>
      <c r="B359" s="7" t="s">
        <v>95</v>
      </c>
      <c r="C359" s="7" t="s">
        <v>86</v>
      </c>
      <c r="D359" s="76">
        <v>39587</v>
      </c>
      <c r="E359" s="10">
        <f t="shared" ca="1" si="5"/>
        <v>2</v>
      </c>
      <c r="F359" s="84">
        <v>20040</v>
      </c>
      <c r="G359" s="84">
        <v>1000</v>
      </c>
    </row>
    <row r="360" spans="1:7" x14ac:dyDescent="0.3">
      <c r="A360" s="7" t="s">
        <v>418</v>
      </c>
      <c r="B360" s="7" t="s">
        <v>95</v>
      </c>
      <c r="C360" s="7" t="s">
        <v>87</v>
      </c>
      <c r="D360" s="76">
        <v>32541</v>
      </c>
      <c r="E360" s="10">
        <f t="shared" ca="1" si="5"/>
        <v>21</v>
      </c>
      <c r="F360" s="84">
        <v>36844</v>
      </c>
      <c r="G360" s="84">
        <v>2000</v>
      </c>
    </row>
    <row r="361" spans="1:7" x14ac:dyDescent="0.3">
      <c r="A361" s="7" t="s">
        <v>196</v>
      </c>
      <c r="B361" s="7" t="s">
        <v>95</v>
      </c>
      <c r="C361" s="7" t="s">
        <v>84</v>
      </c>
      <c r="D361" s="76">
        <v>33290</v>
      </c>
      <c r="E361" s="10">
        <f t="shared" ca="1" si="5"/>
        <v>19</v>
      </c>
      <c r="F361" s="84">
        <v>29000</v>
      </c>
      <c r="G361" s="84">
        <v>1500</v>
      </c>
    </row>
    <row r="362" spans="1:7" x14ac:dyDescent="0.3">
      <c r="A362" s="7" t="s">
        <v>663</v>
      </c>
      <c r="B362" s="7" t="s">
        <v>95</v>
      </c>
      <c r="C362" s="7" t="s">
        <v>84</v>
      </c>
      <c r="D362" s="76">
        <v>34183</v>
      </c>
      <c r="E362" s="10">
        <f t="shared" ca="1" si="5"/>
        <v>17</v>
      </c>
      <c r="F362" s="84">
        <v>81930</v>
      </c>
      <c r="G362" s="84">
        <v>0</v>
      </c>
    </row>
    <row r="363" spans="1:7" x14ac:dyDescent="0.3">
      <c r="A363" s="7" t="s">
        <v>168</v>
      </c>
      <c r="B363" s="7" t="s">
        <v>95</v>
      </c>
      <c r="C363" s="7" t="s">
        <v>84</v>
      </c>
      <c r="D363" s="76">
        <v>34754</v>
      </c>
      <c r="E363" s="10">
        <f t="shared" ca="1" si="5"/>
        <v>15</v>
      </c>
      <c r="F363" s="84">
        <v>53870</v>
      </c>
      <c r="G363" s="84">
        <v>2000</v>
      </c>
    </row>
    <row r="364" spans="1:7" x14ac:dyDescent="0.3">
      <c r="A364" s="7" t="s">
        <v>137</v>
      </c>
      <c r="B364" s="7" t="s">
        <v>95</v>
      </c>
      <c r="C364" s="7" t="s">
        <v>84</v>
      </c>
      <c r="D364" s="76">
        <v>34918</v>
      </c>
      <c r="E364" s="10">
        <f t="shared" ref="E364:E422" ca="1" si="6">DATEDIF(D364,TODAY(),"Y")</f>
        <v>15</v>
      </c>
      <c r="F364" s="84">
        <v>63850</v>
      </c>
      <c r="G364" s="84">
        <v>2000</v>
      </c>
    </row>
    <row r="365" spans="1:7" x14ac:dyDescent="0.3">
      <c r="A365" s="7" t="s">
        <v>657</v>
      </c>
      <c r="B365" s="7" t="s">
        <v>95</v>
      </c>
      <c r="C365" s="7" t="s">
        <v>84</v>
      </c>
      <c r="D365" s="76">
        <v>35012</v>
      </c>
      <c r="E365" s="10">
        <f t="shared" ca="1" si="6"/>
        <v>15</v>
      </c>
      <c r="F365" s="84">
        <v>77930</v>
      </c>
      <c r="G365" s="84">
        <v>2500</v>
      </c>
    </row>
    <row r="366" spans="1:7" x14ac:dyDescent="0.3">
      <c r="A366" s="7" t="s">
        <v>803</v>
      </c>
      <c r="B366" s="7" t="s">
        <v>95</v>
      </c>
      <c r="C366" s="7" t="s">
        <v>84</v>
      </c>
      <c r="D366" s="76">
        <v>35428</v>
      </c>
      <c r="E366" s="10">
        <f t="shared" ca="1" si="6"/>
        <v>13</v>
      </c>
      <c r="F366" s="84">
        <v>47620</v>
      </c>
      <c r="G366" s="84">
        <v>500</v>
      </c>
    </row>
    <row r="367" spans="1:7" x14ac:dyDescent="0.3">
      <c r="A367" s="7" t="s">
        <v>265</v>
      </c>
      <c r="B367" s="7" t="s">
        <v>95</v>
      </c>
      <c r="C367" s="7" t="s">
        <v>84</v>
      </c>
      <c r="D367" s="76">
        <v>35435</v>
      </c>
      <c r="E367" s="10">
        <f t="shared" ca="1" si="6"/>
        <v>13</v>
      </c>
      <c r="F367" s="84">
        <v>31270</v>
      </c>
      <c r="G367" s="84">
        <v>1500</v>
      </c>
    </row>
    <row r="368" spans="1:7" x14ac:dyDescent="0.3">
      <c r="A368" s="7" t="s">
        <v>599</v>
      </c>
      <c r="B368" s="7" t="s">
        <v>95</v>
      </c>
      <c r="C368" s="7" t="s">
        <v>84</v>
      </c>
      <c r="D368" s="76">
        <v>35939</v>
      </c>
      <c r="E368" s="10">
        <f t="shared" ca="1" si="6"/>
        <v>12</v>
      </c>
      <c r="F368" s="84">
        <v>50200</v>
      </c>
      <c r="G368" s="84">
        <v>0</v>
      </c>
    </row>
    <row r="369" spans="1:7" x14ac:dyDescent="0.3">
      <c r="A369" s="7" t="s">
        <v>764</v>
      </c>
      <c r="B369" s="7" t="s">
        <v>95</v>
      </c>
      <c r="C369" s="7" t="s">
        <v>84</v>
      </c>
      <c r="D369" s="76">
        <v>37732</v>
      </c>
      <c r="E369" s="10">
        <f t="shared" ca="1" si="6"/>
        <v>7</v>
      </c>
      <c r="F369" s="84">
        <v>57520</v>
      </c>
      <c r="G369" s="84">
        <v>2500</v>
      </c>
    </row>
    <row r="370" spans="1:7" x14ac:dyDescent="0.3">
      <c r="A370" s="7" t="s">
        <v>396</v>
      </c>
      <c r="B370" s="7" t="s">
        <v>95</v>
      </c>
      <c r="C370" s="7" t="s">
        <v>84</v>
      </c>
      <c r="D370" s="76">
        <v>38519</v>
      </c>
      <c r="E370" s="10">
        <f t="shared" ca="1" si="6"/>
        <v>5</v>
      </c>
      <c r="F370" s="84">
        <v>74470</v>
      </c>
      <c r="G370" s="84">
        <v>1500</v>
      </c>
    </row>
    <row r="371" spans="1:7" x14ac:dyDescent="0.3">
      <c r="A371" s="7" t="s">
        <v>757</v>
      </c>
      <c r="B371" s="7" t="s">
        <v>96</v>
      </c>
      <c r="C371" s="7" t="s">
        <v>85</v>
      </c>
      <c r="D371" s="76">
        <v>32853</v>
      </c>
      <c r="E371" s="10">
        <f t="shared" ca="1" si="6"/>
        <v>20</v>
      </c>
      <c r="F371" s="84">
        <v>39110</v>
      </c>
      <c r="G371" s="84">
        <v>0</v>
      </c>
    </row>
    <row r="372" spans="1:7" x14ac:dyDescent="0.3">
      <c r="A372" s="7" t="s">
        <v>412</v>
      </c>
      <c r="B372" s="7" t="s">
        <v>96</v>
      </c>
      <c r="C372" s="7" t="s">
        <v>85</v>
      </c>
      <c r="D372" s="76">
        <v>32977</v>
      </c>
      <c r="E372" s="10">
        <f t="shared" ca="1" si="6"/>
        <v>20</v>
      </c>
      <c r="F372" s="84">
        <v>48550</v>
      </c>
      <c r="G372" s="84">
        <v>1500</v>
      </c>
    </row>
    <row r="373" spans="1:7" x14ac:dyDescent="0.3">
      <c r="A373" s="7" t="s">
        <v>595</v>
      </c>
      <c r="B373" s="7" t="s">
        <v>96</v>
      </c>
      <c r="C373" s="7" t="s">
        <v>85</v>
      </c>
      <c r="D373" s="76">
        <v>33140</v>
      </c>
      <c r="E373" s="10">
        <f t="shared" ca="1" si="6"/>
        <v>20</v>
      </c>
      <c r="F373" s="84">
        <v>87980</v>
      </c>
      <c r="G373" s="84">
        <v>1500</v>
      </c>
    </row>
    <row r="374" spans="1:7" x14ac:dyDescent="0.3">
      <c r="A374" s="7" t="s">
        <v>535</v>
      </c>
      <c r="B374" s="7" t="s">
        <v>96</v>
      </c>
      <c r="C374" s="7" t="s">
        <v>85</v>
      </c>
      <c r="D374" s="76">
        <v>34357</v>
      </c>
      <c r="E374" s="10">
        <f t="shared" ca="1" si="6"/>
        <v>16</v>
      </c>
      <c r="F374" s="84">
        <v>22860</v>
      </c>
      <c r="G374" s="84">
        <v>1000</v>
      </c>
    </row>
    <row r="375" spans="1:7" x14ac:dyDescent="0.3">
      <c r="A375" s="7" t="s">
        <v>255</v>
      </c>
      <c r="B375" s="7" t="s">
        <v>96</v>
      </c>
      <c r="C375" s="7" t="s">
        <v>85</v>
      </c>
      <c r="D375" s="76">
        <v>35411</v>
      </c>
      <c r="E375" s="10">
        <f t="shared" ca="1" si="6"/>
        <v>13</v>
      </c>
      <c r="F375" s="84">
        <v>23520</v>
      </c>
      <c r="G375" s="84">
        <v>1500</v>
      </c>
    </row>
    <row r="376" spans="1:7" x14ac:dyDescent="0.3">
      <c r="A376" s="7" t="s">
        <v>288</v>
      </c>
      <c r="B376" s="7" t="s">
        <v>96</v>
      </c>
      <c r="C376" s="7" t="s">
        <v>85</v>
      </c>
      <c r="D376" s="76">
        <v>35702</v>
      </c>
      <c r="E376" s="10">
        <f t="shared" ca="1" si="6"/>
        <v>13</v>
      </c>
      <c r="F376" s="84">
        <v>68410</v>
      </c>
      <c r="G376" s="84">
        <v>500</v>
      </c>
    </row>
    <row r="377" spans="1:7" x14ac:dyDescent="0.3">
      <c r="A377" s="7" t="s">
        <v>284</v>
      </c>
      <c r="B377" s="7" t="s">
        <v>96</v>
      </c>
      <c r="C377" s="7" t="s">
        <v>85</v>
      </c>
      <c r="D377" s="76">
        <v>35803</v>
      </c>
      <c r="E377" s="10">
        <f t="shared" ca="1" si="6"/>
        <v>12</v>
      </c>
      <c r="F377" s="84">
        <v>45450</v>
      </c>
      <c r="G377" s="84">
        <v>2000</v>
      </c>
    </row>
    <row r="378" spans="1:7" x14ac:dyDescent="0.3">
      <c r="A378" s="7" t="s">
        <v>374</v>
      </c>
      <c r="B378" s="7" t="s">
        <v>96</v>
      </c>
      <c r="C378" s="7" t="s">
        <v>85</v>
      </c>
      <c r="D378" s="76">
        <v>36134</v>
      </c>
      <c r="E378" s="10">
        <f t="shared" ca="1" si="6"/>
        <v>11</v>
      </c>
      <c r="F378" s="84">
        <v>71820</v>
      </c>
      <c r="G378" s="84">
        <v>1500</v>
      </c>
    </row>
    <row r="379" spans="1:7" x14ac:dyDescent="0.3">
      <c r="A379" s="7" t="s">
        <v>403</v>
      </c>
      <c r="B379" s="7" t="s">
        <v>96</v>
      </c>
      <c r="C379" s="7" t="s">
        <v>85</v>
      </c>
      <c r="D379" s="76">
        <v>39769</v>
      </c>
      <c r="E379" s="10">
        <f t="shared" ca="1" si="6"/>
        <v>2</v>
      </c>
      <c r="F379" s="84">
        <v>62180</v>
      </c>
      <c r="G379" s="84">
        <v>2000</v>
      </c>
    </row>
    <row r="380" spans="1:7" x14ac:dyDescent="0.3">
      <c r="A380" s="7" t="s">
        <v>368</v>
      </c>
      <c r="B380" s="7" t="s">
        <v>96</v>
      </c>
      <c r="C380" s="7" t="s">
        <v>86</v>
      </c>
      <c r="D380" s="76">
        <v>34386</v>
      </c>
      <c r="E380" s="10">
        <f t="shared" ca="1" si="6"/>
        <v>16</v>
      </c>
      <c r="F380" s="84">
        <v>49405</v>
      </c>
      <c r="G380" s="84">
        <v>1500</v>
      </c>
    </row>
    <row r="381" spans="1:7" x14ac:dyDescent="0.3">
      <c r="A381" s="7" t="s">
        <v>686</v>
      </c>
      <c r="B381" s="7" t="s">
        <v>96</v>
      </c>
      <c r="C381" s="7" t="s">
        <v>86</v>
      </c>
      <c r="D381" s="76">
        <v>35197</v>
      </c>
      <c r="E381" s="10">
        <f t="shared" ca="1" si="6"/>
        <v>14</v>
      </c>
      <c r="F381" s="84">
        <v>20500</v>
      </c>
      <c r="G381" s="84">
        <v>500</v>
      </c>
    </row>
    <row r="382" spans="1:7" x14ac:dyDescent="0.3">
      <c r="A382" s="7" t="s">
        <v>685</v>
      </c>
      <c r="B382" s="7" t="s">
        <v>96</v>
      </c>
      <c r="C382" s="7" t="s">
        <v>87</v>
      </c>
      <c r="D382" s="76">
        <v>34617</v>
      </c>
      <c r="E382" s="10">
        <f t="shared" ca="1" si="6"/>
        <v>16</v>
      </c>
      <c r="F382" s="84">
        <v>35312</v>
      </c>
      <c r="G382" s="84">
        <v>1500</v>
      </c>
    </row>
    <row r="383" spans="1:7" x14ac:dyDescent="0.3">
      <c r="A383" s="7" t="s">
        <v>407</v>
      </c>
      <c r="B383" s="7" t="s">
        <v>96</v>
      </c>
      <c r="C383" s="7" t="s">
        <v>87</v>
      </c>
      <c r="D383" s="76">
        <v>35320</v>
      </c>
      <c r="E383" s="10">
        <f t="shared" ca="1" si="6"/>
        <v>14</v>
      </c>
      <c r="F383" s="84">
        <v>21668</v>
      </c>
      <c r="G383" s="84">
        <v>500</v>
      </c>
    </row>
    <row r="384" spans="1:7" x14ac:dyDescent="0.3">
      <c r="A384" s="7" t="s">
        <v>141</v>
      </c>
      <c r="B384" s="7" t="s">
        <v>96</v>
      </c>
      <c r="C384" s="7" t="s">
        <v>87</v>
      </c>
      <c r="D384" s="76">
        <v>37063</v>
      </c>
      <c r="E384" s="10">
        <f t="shared" ca="1" si="6"/>
        <v>9</v>
      </c>
      <c r="F384" s="84">
        <v>11044</v>
      </c>
      <c r="G384" s="84">
        <v>2000</v>
      </c>
    </row>
    <row r="385" spans="1:7" x14ac:dyDescent="0.3">
      <c r="A385" s="7" t="s">
        <v>303</v>
      </c>
      <c r="B385" s="7" t="s">
        <v>96</v>
      </c>
      <c r="C385" s="7" t="s">
        <v>84</v>
      </c>
      <c r="D385" s="76">
        <v>34683</v>
      </c>
      <c r="E385" s="10">
        <f t="shared" ca="1" si="6"/>
        <v>15</v>
      </c>
      <c r="F385" s="84">
        <v>54190</v>
      </c>
      <c r="G385" s="84">
        <v>2000</v>
      </c>
    </row>
    <row r="386" spans="1:7" x14ac:dyDescent="0.3">
      <c r="A386" s="7" t="s">
        <v>847</v>
      </c>
      <c r="B386" s="7" t="s">
        <v>96</v>
      </c>
      <c r="C386" s="7" t="s">
        <v>84</v>
      </c>
      <c r="D386" s="76">
        <v>34960</v>
      </c>
      <c r="E386" s="10">
        <f t="shared" ca="1" si="6"/>
        <v>15</v>
      </c>
      <c r="F386" s="84">
        <v>86470</v>
      </c>
      <c r="G386" s="84">
        <v>2500</v>
      </c>
    </row>
    <row r="387" spans="1:7" x14ac:dyDescent="0.3">
      <c r="A387" s="7" t="s">
        <v>832</v>
      </c>
      <c r="B387" s="7" t="s">
        <v>96</v>
      </c>
      <c r="C387" s="7" t="s">
        <v>84</v>
      </c>
      <c r="D387" s="76">
        <v>35283</v>
      </c>
      <c r="E387" s="10">
        <f t="shared" ca="1" si="6"/>
        <v>14</v>
      </c>
      <c r="F387" s="84">
        <v>72480</v>
      </c>
      <c r="G387" s="84">
        <v>1000</v>
      </c>
    </row>
    <row r="388" spans="1:7" x14ac:dyDescent="0.3">
      <c r="A388" s="7" t="s">
        <v>781</v>
      </c>
      <c r="B388" s="7" t="s">
        <v>96</v>
      </c>
      <c r="C388" s="7" t="s">
        <v>84</v>
      </c>
      <c r="D388" s="76">
        <v>36472</v>
      </c>
      <c r="E388" s="10">
        <f t="shared" ca="1" si="6"/>
        <v>11</v>
      </c>
      <c r="F388" s="84">
        <v>29540</v>
      </c>
      <c r="G388" s="84">
        <v>2000</v>
      </c>
    </row>
    <row r="389" spans="1:7" x14ac:dyDescent="0.3">
      <c r="A389" s="7" t="s">
        <v>420</v>
      </c>
      <c r="B389" s="7" t="s">
        <v>96</v>
      </c>
      <c r="C389" s="7" t="s">
        <v>84</v>
      </c>
      <c r="D389" s="76">
        <v>37039</v>
      </c>
      <c r="E389" s="10">
        <f t="shared" ca="1" si="6"/>
        <v>9</v>
      </c>
      <c r="F389" s="84">
        <v>78100</v>
      </c>
      <c r="G389" s="84">
        <v>2000</v>
      </c>
    </row>
    <row r="390" spans="1:7" x14ac:dyDescent="0.3">
      <c r="A390" s="7" t="s">
        <v>502</v>
      </c>
      <c r="B390" s="7" t="s">
        <v>96</v>
      </c>
      <c r="C390" s="7" t="s">
        <v>84</v>
      </c>
      <c r="D390" s="76">
        <v>39569</v>
      </c>
      <c r="E390" s="10">
        <f t="shared" ca="1" si="6"/>
        <v>2</v>
      </c>
      <c r="F390" s="84">
        <v>74020</v>
      </c>
      <c r="G390" s="84">
        <v>1000</v>
      </c>
    </row>
    <row r="391" spans="1:7" x14ac:dyDescent="0.3">
      <c r="A391" s="7" t="s">
        <v>532</v>
      </c>
      <c r="B391" s="7" t="s">
        <v>96</v>
      </c>
      <c r="C391" s="7" t="s">
        <v>84</v>
      </c>
      <c r="D391" s="76">
        <v>39608</v>
      </c>
      <c r="E391" s="10">
        <f t="shared" ca="1" si="6"/>
        <v>2</v>
      </c>
      <c r="F391" s="84">
        <v>75100</v>
      </c>
      <c r="G391" s="84">
        <v>2500</v>
      </c>
    </row>
    <row r="392" spans="1:7" x14ac:dyDescent="0.3">
      <c r="A392" s="7" t="s">
        <v>399</v>
      </c>
      <c r="B392" s="7" t="s">
        <v>97</v>
      </c>
      <c r="C392" s="7" t="s">
        <v>85</v>
      </c>
      <c r="D392" s="76">
        <v>34050</v>
      </c>
      <c r="E392" s="10">
        <f t="shared" ca="1" si="6"/>
        <v>17</v>
      </c>
      <c r="F392" s="84">
        <v>63190</v>
      </c>
      <c r="G392" s="84">
        <v>2000</v>
      </c>
    </row>
    <row r="393" spans="1:7" x14ac:dyDescent="0.3">
      <c r="A393" s="7" t="s">
        <v>450</v>
      </c>
      <c r="B393" s="7" t="s">
        <v>97</v>
      </c>
      <c r="C393" s="7" t="s">
        <v>84</v>
      </c>
      <c r="D393" s="76">
        <v>33644</v>
      </c>
      <c r="E393" s="10">
        <f t="shared" ca="1" si="6"/>
        <v>18</v>
      </c>
      <c r="F393" s="84">
        <v>71700</v>
      </c>
      <c r="G393" s="84">
        <v>1000</v>
      </c>
    </row>
    <row r="394" spans="1:7" x14ac:dyDescent="0.3">
      <c r="A394" s="7" t="s">
        <v>158</v>
      </c>
      <c r="B394" s="7" t="s">
        <v>98</v>
      </c>
      <c r="C394" s="7" t="s">
        <v>85</v>
      </c>
      <c r="D394" s="76">
        <v>32872</v>
      </c>
      <c r="E394" s="10">
        <f t="shared" ca="1" si="6"/>
        <v>20</v>
      </c>
      <c r="F394" s="84">
        <v>26360</v>
      </c>
      <c r="G394" s="84">
        <v>1500</v>
      </c>
    </row>
    <row r="395" spans="1:7" x14ac:dyDescent="0.3">
      <c r="A395" s="7" t="s">
        <v>385</v>
      </c>
      <c r="B395" s="7" t="s">
        <v>98</v>
      </c>
      <c r="C395" s="7" t="s">
        <v>85</v>
      </c>
      <c r="D395" s="76">
        <v>32878</v>
      </c>
      <c r="E395" s="10">
        <f t="shared" ca="1" si="6"/>
        <v>20</v>
      </c>
      <c r="F395" s="84">
        <v>79770</v>
      </c>
      <c r="G395" s="84">
        <v>500</v>
      </c>
    </row>
    <row r="396" spans="1:7" x14ac:dyDescent="0.3">
      <c r="A396" s="7" t="s">
        <v>358</v>
      </c>
      <c r="B396" s="7" t="s">
        <v>98</v>
      </c>
      <c r="C396" s="7" t="s">
        <v>85</v>
      </c>
      <c r="D396" s="76">
        <v>33114</v>
      </c>
      <c r="E396" s="10">
        <f t="shared" ca="1" si="6"/>
        <v>20</v>
      </c>
      <c r="F396" s="84">
        <v>75370</v>
      </c>
      <c r="G396" s="84">
        <v>500</v>
      </c>
    </row>
    <row r="397" spans="1:7" x14ac:dyDescent="0.3">
      <c r="A397" s="7" t="s">
        <v>240</v>
      </c>
      <c r="B397" s="7" t="s">
        <v>98</v>
      </c>
      <c r="C397" s="7" t="s">
        <v>85</v>
      </c>
      <c r="D397" s="76">
        <v>33117</v>
      </c>
      <c r="E397" s="10">
        <f t="shared" ca="1" si="6"/>
        <v>20</v>
      </c>
      <c r="F397" s="84">
        <v>46910</v>
      </c>
      <c r="G397" s="84">
        <v>1500</v>
      </c>
    </row>
    <row r="398" spans="1:7" x14ac:dyDescent="0.3">
      <c r="A398" s="7" t="s">
        <v>590</v>
      </c>
      <c r="B398" s="7" t="s">
        <v>98</v>
      </c>
      <c r="C398" s="7" t="s">
        <v>85</v>
      </c>
      <c r="D398" s="76">
        <v>33164</v>
      </c>
      <c r="E398" s="10">
        <f t="shared" ca="1" si="6"/>
        <v>20</v>
      </c>
      <c r="F398" s="84">
        <v>68010</v>
      </c>
      <c r="G398" s="84">
        <v>500</v>
      </c>
    </row>
    <row r="399" spans="1:7" x14ac:dyDescent="0.3">
      <c r="A399" s="7" t="s">
        <v>336</v>
      </c>
      <c r="B399" s="7" t="s">
        <v>98</v>
      </c>
      <c r="C399" s="7" t="s">
        <v>85</v>
      </c>
      <c r="D399" s="76">
        <v>33347</v>
      </c>
      <c r="E399" s="10">
        <f t="shared" ca="1" si="6"/>
        <v>19</v>
      </c>
      <c r="F399" s="84">
        <v>73030</v>
      </c>
      <c r="G399" s="84">
        <v>1500</v>
      </c>
    </row>
    <row r="400" spans="1:7" x14ac:dyDescent="0.3">
      <c r="A400" s="7" t="s">
        <v>454</v>
      </c>
      <c r="B400" s="7" t="s">
        <v>98</v>
      </c>
      <c r="C400" s="7" t="s">
        <v>85</v>
      </c>
      <c r="D400" s="76">
        <v>33938</v>
      </c>
      <c r="E400" s="10">
        <f t="shared" ca="1" si="6"/>
        <v>18</v>
      </c>
      <c r="F400" s="84">
        <v>87030</v>
      </c>
      <c r="G400" s="84">
        <v>2500</v>
      </c>
    </row>
    <row r="401" spans="1:7" x14ac:dyDescent="0.3">
      <c r="A401" s="7" t="s">
        <v>357</v>
      </c>
      <c r="B401" s="7" t="s">
        <v>98</v>
      </c>
      <c r="C401" s="7" t="s">
        <v>85</v>
      </c>
      <c r="D401" s="76">
        <v>33973</v>
      </c>
      <c r="E401" s="10">
        <f t="shared" ca="1" si="6"/>
        <v>17</v>
      </c>
      <c r="F401" s="84">
        <v>88850</v>
      </c>
      <c r="G401" s="84">
        <v>1500</v>
      </c>
    </row>
    <row r="402" spans="1:7" x14ac:dyDescent="0.3">
      <c r="A402" s="7" t="s">
        <v>242</v>
      </c>
      <c r="B402" s="7" t="s">
        <v>98</v>
      </c>
      <c r="C402" s="7" t="s">
        <v>85</v>
      </c>
      <c r="D402" s="76">
        <v>33976</v>
      </c>
      <c r="E402" s="10">
        <f t="shared" ca="1" si="6"/>
        <v>17</v>
      </c>
      <c r="F402" s="84">
        <v>77840</v>
      </c>
      <c r="G402" s="84">
        <v>500</v>
      </c>
    </row>
    <row r="403" spans="1:7" x14ac:dyDescent="0.3">
      <c r="A403" s="7" t="s">
        <v>715</v>
      </c>
      <c r="B403" s="7" t="s">
        <v>98</v>
      </c>
      <c r="C403" s="7" t="s">
        <v>85</v>
      </c>
      <c r="D403" s="76">
        <v>34137</v>
      </c>
      <c r="E403" s="10">
        <f t="shared" ca="1" si="6"/>
        <v>17</v>
      </c>
      <c r="F403" s="84">
        <v>25830</v>
      </c>
      <c r="G403" s="84">
        <v>1000</v>
      </c>
    </row>
    <row r="404" spans="1:7" x14ac:dyDescent="0.3">
      <c r="A404" s="7" t="s">
        <v>456</v>
      </c>
      <c r="B404" s="7" t="s">
        <v>98</v>
      </c>
      <c r="C404" s="7" t="s">
        <v>85</v>
      </c>
      <c r="D404" s="76">
        <v>34369</v>
      </c>
      <c r="E404" s="10">
        <f t="shared" ca="1" si="6"/>
        <v>16</v>
      </c>
      <c r="F404" s="84">
        <v>63080</v>
      </c>
      <c r="G404" s="84">
        <v>1500</v>
      </c>
    </row>
    <row r="405" spans="1:7" x14ac:dyDescent="0.3">
      <c r="A405" s="7" t="s">
        <v>593</v>
      </c>
      <c r="B405" s="7" t="s">
        <v>98</v>
      </c>
      <c r="C405" s="7" t="s">
        <v>85</v>
      </c>
      <c r="D405" s="76">
        <v>34575</v>
      </c>
      <c r="E405" s="10">
        <f t="shared" ca="1" si="6"/>
        <v>16</v>
      </c>
      <c r="F405" s="84">
        <v>43410</v>
      </c>
      <c r="G405" s="84">
        <v>2000</v>
      </c>
    </row>
    <row r="406" spans="1:7" x14ac:dyDescent="0.3">
      <c r="A406" s="7" t="s">
        <v>207</v>
      </c>
      <c r="B406" s="7" t="s">
        <v>98</v>
      </c>
      <c r="C406" s="7" t="s">
        <v>85</v>
      </c>
      <c r="D406" s="76">
        <v>34615</v>
      </c>
      <c r="E406" s="10">
        <f t="shared" ca="1" si="6"/>
        <v>16</v>
      </c>
      <c r="F406" s="84">
        <v>67230</v>
      </c>
      <c r="G406" s="84">
        <v>500</v>
      </c>
    </row>
    <row r="407" spans="1:7" x14ac:dyDescent="0.3">
      <c r="A407" s="7" t="s">
        <v>674</v>
      </c>
      <c r="B407" s="7" t="s">
        <v>98</v>
      </c>
      <c r="C407" s="7" t="s">
        <v>85</v>
      </c>
      <c r="D407" s="76">
        <v>34648</v>
      </c>
      <c r="E407" s="10">
        <f t="shared" ca="1" si="6"/>
        <v>16</v>
      </c>
      <c r="F407" s="84">
        <v>77950</v>
      </c>
      <c r="G407" s="84">
        <v>2500</v>
      </c>
    </row>
    <row r="408" spans="1:7" x14ac:dyDescent="0.3">
      <c r="A408" s="7" t="s">
        <v>183</v>
      </c>
      <c r="B408" s="7" t="s">
        <v>98</v>
      </c>
      <c r="C408" s="7" t="s">
        <v>85</v>
      </c>
      <c r="D408" s="76">
        <v>35139</v>
      </c>
      <c r="E408" s="10">
        <f t="shared" ca="1" si="6"/>
        <v>14</v>
      </c>
      <c r="F408" s="84">
        <v>68520</v>
      </c>
      <c r="G408" s="84">
        <v>0</v>
      </c>
    </row>
    <row r="409" spans="1:7" x14ac:dyDescent="0.3">
      <c r="A409" s="7" t="s">
        <v>339</v>
      </c>
      <c r="B409" s="7" t="s">
        <v>98</v>
      </c>
      <c r="C409" s="7" t="s">
        <v>85</v>
      </c>
      <c r="D409" s="76">
        <v>35205</v>
      </c>
      <c r="E409" s="10">
        <f t="shared" ca="1" si="6"/>
        <v>14</v>
      </c>
      <c r="F409" s="84">
        <v>74530</v>
      </c>
      <c r="G409" s="84">
        <v>500</v>
      </c>
    </row>
    <row r="410" spans="1:7" x14ac:dyDescent="0.3">
      <c r="A410" s="7" t="s">
        <v>841</v>
      </c>
      <c r="B410" s="7" t="s">
        <v>98</v>
      </c>
      <c r="C410" s="7" t="s">
        <v>85</v>
      </c>
      <c r="D410" s="76">
        <v>37463</v>
      </c>
      <c r="E410" s="10">
        <f t="shared" ca="1" si="6"/>
        <v>8</v>
      </c>
      <c r="F410" s="84">
        <v>86200</v>
      </c>
      <c r="G410" s="84">
        <v>500</v>
      </c>
    </row>
    <row r="411" spans="1:7" x14ac:dyDescent="0.3">
      <c r="A411" s="7" t="s">
        <v>123</v>
      </c>
      <c r="B411" s="7" t="s">
        <v>98</v>
      </c>
      <c r="C411" s="7" t="s">
        <v>85</v>
      </c>
      <c r="D411" s="76">
        <v>38043</v>
      </c>
      <c r="E411" s="10">
        <f t="shared" ca="1" si="6"/>
        <v>6</v>
      </c>
      <c r="F411" s="84">
        <v>47060</v>
      </c>
      <c r="G411" s="84">
        <v>500</v>
      </c>
    </row>
    <row r="412" spans="1:7" x14ac:dyDescent="0.3">
      <c r="A412" s="7" t="s">
        <v>620</v>
      </c>
      <c r="B412" s="7" t="s">
        <v>98</v>
      </c>
      <c r="C412" s="7" t="s">
        <v>85</v>
      </c>
      <c r="D412" s="76">
        <v>38152</v>
      </c>
      <c r="E412" s="10">
        <f t="shared" ca="1" si="6"/>
        <v>6</v>
      </c>
      <c r="F412" s="84">
        <v>27560</v>
      </c>
      <c r="G412" s="84">
        <v>2500</v>
      </c>
    </row>
    <row r="413" spans="1:7" x14ac:dyDescent="0.3">
      <c r="A413" s="7" t="s">
        <v>554</v>
      </c>
      <c r="B413" s="7" t="s">
        <v>98</v>
      </c>
      <c r="C413" s="7" t="s">
        <v>85</v>
      </c>
      <c r="D413" s="76">
        <v>38640</v>
      </c>
      <c r="E413" s="10">
        <f t="shared" ca="1" si="6"/>
        <v>5</v>
      </c>
      <c r="F413" s="84">
        <v>50990</v>
      </c>
      <c r="G413" s="84">
        <v>2500</v>
      </c>
    </row>
    <row r="414" spans="1:7" x14ac:dyDescent="0.3">
      <c r="A414" s="7" t="s">
        <v>474</v>
      </c>
      <c r="B414" s="7" t="s">
        <v>98</v>
      </c>
      <c r="C414" s="7" t="s">
        <v>85</v>
      </c>
      <c r="D414" s="76">
        <v>38893</v>
      </c>
      <c r="E414" s="10">
        <f t="shared" ca="1" si="6"/>
        <v>4</v>
      </c>
      <c r="F414" s="84">
        <v>80880</v>
      </c>
      <c r="G414" s="84">
        <v>1500</v>
      </c>
    </row>
    <row r="415" spans="1:7" x14ac:dyDescent="0.3">
      <c r="A415" s="7" t="s">
        <v>275</v>
      </c>
      <c r="B415" s="7" t="s">
        <v>98</v>
      </c>
      <c r="C415" s="7" t="s">
        <v>85</v>
      </c>
      <c r="D415" s="76">
        <v>38914</v>
      </c>
      <c r="E415" s="10">
        <f t="shared" ca="1" si="6"/>
        <v>4</v>
      </c>
      <c r="F415" s="84">
        <v>80090</v>
      </c>
      <c r="G415" s="84">
        <v>2500</v>
      </c>
    </row>
    <row r="416" spans="1:7" x14ac:dyDescent="0.3">
      <c r="A416" s="7" t="s">
        <v>545</v>
      </c>
      <c r="B416" s="7" t="s">
        <v>98</v>
      </c>
      <c r="C416" s="7" t="s">
        <v>85</v>
      </c>
      <c r="D416" s="76">
        <v>39606</v>
      </c>
      <c r="E416" s="10">
        <f t="shared" ca="1" si="6"/>
        <v>2</v>
      </c>
      <c r="F416" s="84">
        <v>66840</v>
      </c>
      <c r="G416" s="84">
        <v>2000</v>
      </c>
    </row>
    <row r="417" spans="1:7" x14ac:dyDescent="0.3">
      <c r="A417" s="7" t="s">
        <v>556</v>
      </c>
      <c r="B417" s="7" t="s">
        <v>98</v>
      </c>
      <c r="C417" s="7" t="s">
        <v>86</v>
      </c>
      <c r="D417" s="76">
        <v>32738</v>
      </c>
      <c r="E417" s="10">
        <f t="shared" ca="1" si="6"/>
        <v>21</v>
      </c>
      <c r="F417" s="84">
        <v>35045</v>
      </c>
      <c r="G417" s="84">
        <v>2500</v>
      </c>
    </row>
    <row r="418" spans="1:7" x14ac:dyDescent="0.3">
      <c r="A418" s="7" t="s">
        <v>397</v>
      </c>
      <c r="B418" s="7" t="s">
        <v>98</v>
      </c>
      <c r="C418" s="7" t="s">
        <v>86</v>
      </c>
      <c r="D418" s="76">
        <v>33853</v>
      </c>
      <c r="E418" s="10">
        <f t="shared" ca="1" si="6"/>
        <v>18</v>
      </c>
      <c r="F418" s="84">
        <v>13435</v>
      </c>
      <c r="G418" s="84">
        <v>1000</v>
      </c>
    </row>
    <row r="419" spans="1:7" x14ac:dyDescent="0.3">
      <c r="A419" s="7" t="s">
        <v>618</v>
      </c>
      <c r="B419" s="7" t="s">
        <v>98</v>
      </c>
      <c r="C419" s="7" t="s">
        <v>86</v>
      </c>
      <c r="D419" s="76">
        <v>35931</v>
      </c>
      <c r="E419" s="10">
        <f t="shared" ca="1" si="6"/>
        <v>12</v>
      </c>
      <c r="F419" s="84">
        <v>29005</v>
      </c>
      <c r="G419" s="84">
        <v>2000</v>
      </c>
    </row>
    <row r="420" spans="1:7" x14ac:dyDescent="0.3">
      <c r="A420" s="7" t="s">
        <v>607</v>
      </c>
      <c r="B420" s="7" t="s">
        <v>98</v>
      </c>
      <c r="C420" s="7" t="s">
        <v>86</v>
      </c>
      <c r="D420" s="76">
        <v>36706</v>
      </c>
      <c r="E420" s="10">
        <f t="shared" ca="1" si="6"/>
        <v>10</v>
      </c>
      <c r="F420" s="84">
        <v>33810</v>
      </c>
      <c r="G420" s="84">
        <v>2000</v>
      </c>
    </row>
    <row r="421" spans="1:7" x14ac:dyDescent="0.3">
      <c r="A421" s="7" t="s">
        <v>391</v>
      </c>
      <c r="B421" s="7" t="s">
        <v>98</v>
      </c>
      <c r="C421" s="7" t="s">
        <v>86</v>
      </c>
      <c r="D421" s="76">
        <v>38535</v>
      </c>
      <c r="E421" s="10">
        <f t="shared" ca="1" si="6"/>
        <v>5</v>
      </c>
      <c r="F421" s="84">
        <v>47760</v>
      </c>
      <c r="G421" s="84">
        <v>2000</v>
      </c>
    </row>
    <row r="422" spans="1:7" x14ac:dyDescent="0.3">
      <c r="A422" s="7" t="s">
        <v>167</v>
      </c>
      <c r="B422" s="7" t="s">
        <v>98</v>
      </c>
      <c r="C422" s="7" t="s">
        <v>86</v>
      </c>
      <c r="D422" s="77">
        <v>39629</v>
      </c>
      <c r="E422" s="10">
        <f t="shared" ca="1" si="6"/>
        <v>2</v>
      </c>
      <c r="F422" s="84">
        <v>16925</v>
      </c>
      <c r="G422" s="84">
        <v>1500</v>
      </c>
    </row>
    <row r="423" spans="1:7" x14ac:dyDescent="0.3">
      <c r="A423" s="7" t="s">
        <v>366</v>
      </c>
      <c r="B423" s="7" t="s">
        <v>98</v>
      </c>
      <c r="C423" s="7" t="s">
        <v>87</v>
      </c>
      <c r="D423" s="76">
        <v>35565</v>
      </c>
      <c r="E423" s="10">
        <f t="shared" ref="E423:E481" ca="1" si="7">DATEDIF(D423,TODAY(),"Y")</f>
        <v>13</v>
      </c>
      <c r="F423" s="84">
        <v>39764</v>
      </c>
      <c r="G423" s="84">
        <v>500</v>
      </c>
    </row>
    <row r="424" spans="1:7" x14ac:dyDescent="0.3">
      <c r="A424" s="7" t="s">
        <v>694</v>
      </c>
      <c r="B424" s="7" t="s">
        <v>98</v>
      </c>
      <c r="C424" s="7" t="s">
        <v>87</v>
      </c>
      <c r="D424" s="76">
        <v>36947</v>
      </c>
      <c r="E424" s="10">
        <f t="shared" ca="1" si="7"/>
        <v>9</v>
      </c>
      <c r="F424" s="84">
        <v>21648</v>
      </c>
      <c r="G424" s="84">
        <v>1000</v>
      </c>
    </row>
    <row r="425" spans="1:7" x14ac:dyDescent="0.3">
      <c r="A425" s="7" t="s">
        <v>530</v>
      </c>
      <c r="B425" s="7" t="s">
        <v>98</v>
      </c>
      <c r="C425" s="7" t="s">
        <v>87</v>
      </c>
      <c r="D425" s="76">
        <v>37380</v>
      </c>
      <c r="E425" s="10">
        <f t="shared" ca="1" si="7"/>
        <v>8</v>
      </c>
      <c r="F425" s="84">
        <v>33512</v>
      </c>
      <c r="G425" s="84">
        <v>1500</v>
      </c>
    </row>
    <row r="426" spans="1:7" x14ac:dyDescent="0.3">
      <c r="A426" s="7" t="s">
        <v>295</v>
      </c>
      <c r="B426" s="7" t="s">
        <v>98</v>
      </c>
      <c r="C426" s="7" t="s">
        <v>87</v>
      </c>
      <c r="D426" s="79">
        <v>39639</v>
      </c>
      <c r="E426" s="10">
        <f t="shared" ca="1" si="7"/>
        <v>2</v>
      </c>
      <c r="F426" s="84">
        <v>15056</v>
      </c>
      <c r="G426" s="84">
        <v>500</v>
      </c>
    </row>
    <row r="427" spans="1:7" x14ac:dyDescent="0.3">
      <c r="A427" s="7" t="s">
        <v>798</v>
      </c>
      <c r="B427" s="7" t="s">
        <v>98</v>
      </c>
      <c r="C427" s="7" t="s">
        <v>87</v>
      </c>
      <c r="D427" s="77">
        <v>39688</v>
      </c>
      <c r="E427" s="10">
        <f t="shared" ca="1" si="7"/>
        <v>2</v>
      </c>
      <c r="F427" s="84">
        <v>9180</v>
      </c>
      <c r="G427" s="84">
        <v>2500</v>
      </c>
    </row>
    <row r="428" spans="1:7" x14ac:dyDescent="0.3">
      <c r="A428" s="7" t="s">
        <v>735</v>
      </c>
      <c r="B428" s="7" t="s">
        <v>98</v>
      </c>
      <c r="C428" s="7" t="s">
        <v>84</v>
      </c>
      <c r="D428" s="76">
        <v>33047</v>
      </c>
      <c r="E428" s="10">
        <f t="shared" ca="1" si="7"/>
        <v>20</v>
      </c>
      <c r="F428" s="84">
        <v>32650</v>
      </c>
      <c r="G428" s="84">
        <v>500</v>
      </c>
    </row>
    <row r="429" spans="1:7" x14ac:dyDescent="0.3">
      <c r="A429" s="7" t="s">
        <v>529</v>
      </c>
      <c r="B429" s="7" t="s">
        <v>98</v>
      </c>
      <c r="C429" s="7" t="s">
        <v>84</v>
      </c>
      <c r="D429" s="76">
        <v>33738</v>
      </c>
      <c r="E429" s="10">
        <f t="shared" ca="1" si="7"/>
        <v>18</v>
      </c>
      <c r="F429" s="84">
        <v>66710</v>
      </c>
      <c r="G429" s="84">
        <v>2500</v>
      </c>
    </row>
    <row r="430" spans="1:7" x14ac:dyDescent="0.3">
      <c r="A430" s="7" t="s">
        <v>125</v>
      </c>
      <c r="B430" s="7" t="s">
        <v>98</v>
      </c>
      <c r="C430" s="7" t="s">
        <v>84</v>
      </c>
      <c r="D430" s="76">
        <v>35157</v>
      </c>
      <c r="E430" s="10">
        <f t="shared" ca="1" si="7"/>
        <v>14</v>
      </c>
      <c r="F430" s="84">
        <v>63330</v>
      </c>
      <c r="G430" s="84">
        <v>2500</v>
      </c>
    </row>
    <row r="431" spans="1:7" x14ac:dyDescent="0.3">
      <c r="A431" s="7" t="s">
        <v>181</v>
      </c>
      <c r="B431" s="7" t="s">
        <v>98</v>
      </c>
      <c r="C431" s="7" t="s">
        <v>84</v>
      </c>
      <c r="D431" s="76">
        <v>35859</v>
      </c>
      <c r="E431" s="10">
        <f t="shared" ca="1" si="7"/>
        <v>12</v>
      </c>
      <c r="F431" s="84">
        <v>30300</v>
      </c>
      <c r="G431" s="84">
        <v>2500</v>
      </c>
    </row>
    <row r="432" spans="1:7" x14ac:dyDescent="0.3">
      <c r="A432" s="7" t="s">
        <v>608</v>
      </c>
      <c r="B432" s="7" t="s">
        <v>98</v>
      </c>
      <c r="C432" s="7" t="s">
        <v>84</v>
      </c>
      <c r="D432" s="76">
        <v>39019</v>
      </c>
      <c r="E432" s="10">
        <f t="shared" ca="1" si="7"/>
        <v>4</v>
      </c>
      <c r="F432" s="84">
        <v>54000</v>
      </c>
      <c r="G432" s="84">
        <v>0</v>
      </c>
    </row>
    <row r="433" spans="1:7" x14ac:dyDescent="0.3">
      <c r="A433" s="7" t="s">
        <v>386</v>
      </c>
      <c r="B433" s="7" t="s">
        <v>98</v>
      </c>
      <c r="C433" s="7" t="s">
        <v>84</v>
      </c>
      <c r="D433" s="76">
        <v>39704</v>
      </c>
      <c r="E433" s="10">
        <f t="shared" ca="1" si="7"/>
        <v>2</v>
      </c>
      <c r="F433" s="84">
        <v>39440</v>
      </c>
      <c r="G433" s="84">
        <v>2000</v>
      </c>
    </row>
    <row r="434" spans="1:7" x14ac:dyDescent="0.3">
      <c r="A434" s="7" t="s">
        <v>313</v>
      </c>
      <c r="B434" s="7" t="s">
        <v>98</v>
      </c>
      <c r="C434" s="7" t="s">
        <v>84</v>
      </c>
      <c r="D434" s="79">
        <v>39856</v>
      </c>
      <c r="E434" s="10">
        <f t="shared" ca="1" si="7"/>
        <v>1</v>
      </c>
      <c r="F434" s="84">
        <v>84300</v>
      </c>
      <c r="G434" s="84">
        <v>2000</v>
      </c>
    </row>
    <row r="435" spans="1:7" x14ac:dyDescent="0.3">
      <c r="A435" s="7" t="s">
        <v>794</v>
      </c>
      <c r="B435" s="7" t="s">
        <v>809</v>
      </c>
      <c r="C435" s="7" t="s">
        <v>85</v>
      </c>
      <c r="D435" s="76">
        <v>32349</v>
      </c>
      <c r="E435" s="10">
        <f t="shared" ca="1" si="7"/>
        <v>22</v>
      </c>
      <c r="F435" s="84">
        <v>32600</v>
      </c>
      <c r="G435" s="84">
        <v>1000</v>
      </c>
    </row>
    <row r="436" spans="1:7" x14ac:dyDescent="0.3">
      <c r="A436" s="7" t="s">
        <v>658</v>
      </c>
      <c r="B436" s="7" t="s">
        <v>809</v>
      </c>
      <c r="C436" s="7" t="s">
        <v>85</v>
      </c>
      <c r="D436" s="76">
        <v>32415</v>
      </c>
      <c r="E436" s="10">
        <f t="shared" ca="1" si="7"/>
        <v>22</v>
      </c>
      <c r="F436" s="84">
        <v>43110</v>
      </c>
      <c r="G436" s="84">
        <v>500</v>
      </c>
    </row>
    <row r="437" spans="1:7" x14ac:dyDescent="0.3">
      <c r="A437" s="7" t="s">
        <v>814</v>
      </c>
      <c r="B437" s="7" t="s">
        <v>809</v>
      </c>
      <c r="C437" s="7" t="s">
        <v>85</v>
      </c>
      <c r="D437" s="76">
        <v>32422</v>
      </c>
      <c r="E437" s="10">
        <f t="shared" ca="1" si="7"/>
        <v>22</v>
      </c>
      <c r="F437" s="84">
        <v>40940</v>
      </c>
      <c r="G437" s="84">
        <v>2000</v>
      </c>
    </row>
    <row r="438" spans="1:7" x14ac:dyDescent="0.3">
      <c r="A438" s="7" t="s">
        <v>512</v>
      </c>
      <c r="B438" s="7" t="s">
        <v>809</v>
      </c>
      <c r="C438" s="7" t="s">
        <v>85</v>
      </c>
      <c r="D438" s="76">
        <v>32482</v>
      </c>
      <c r="E438" s="10">
        <f t="shared" ca="1" si="7"/>
        <v>21</v>
      </c>
      <c r="F438" s="84">
        <v>71730</v>
      </c>
      <c r="G438" s="84">
        <v>1500</v>
      </c>
    </row>
    <row r="439" spans="1:7" x14ac:dyDescent="0.3">
      <c r="A439" s="7" t="s">
        <v>356</v>
      </c>
      <c r="B439" s="7" t="s">
        <v>809</v>
      </c>
      <c r="C439" s="7" t="s">
        <v>85</v>
      </c>
      <c r="D439" s="76">
        <v>32516</v>
      </c>
      <c r="E439" s="10">
        <f t="shared" ca="1" si="7"/>
        <v>21</v>
      </c>
      <c r="F439" s="84">
        <v>87950</v>
      </c>
      <c r="G439" s="84">
        <v>1000</v>
      </c>
    </row>
    <row r="440" spans="1:7" x14ac:dyDescent="0.3">
      <c r="A440" s="7" t="s">
        <v>353</v>
      </c>
      <c r="B440" s="7" t="s">
        <v>809</v>
      </c>
      <c r="C440" s="7" t="s">
        <v>85</v>
      </c>
      <c r="D440" s="76">
        <v>32556</v>
      </c>
      <c r="E440" s="10">
        <f t="shared" ca="1" si="7"/>
        <v>21</v>
      </c>
      <c r="F440" s="84">
        <v>35320</v>
      </c>
      <c r="G440" s="84">
        <v>2500</v>
      </c>
    </row>
    <row r="441" spans="1:7" x14ac:dyDescent="0.3">
      <c r="A441" s="7" t="s">
        <v>440</v>
      </c>
      <c r="B441" s="7" t="s">
        <v>809</v>
      </c>
      <c r="C441" s="7" t="s">
        <v>85</v>
      </c>
      <c r="D441" s="76">
        <v>32676</v>
      </c>
      <c r="E441" s="10">
        <f t="shared" ca="1" si="7"/>
        <v>21</v>
      </c>
      <c r="F441" s="84">
        <v>69400</v>
      </c>
      <c r="G441" s="84">
        <v>0</v>
      </c>
    </row>
    <row r="442" spans="1:7" x14ac:dyDescent="0.3">
      <c r="A442" s="7" t="s">
        <v>830</v>
      </c>
      <c r="B442" s="7" t="s">
        <v>809</v>
      </c>
      <c r="C442" s="7" t="s">
        <v>85</v>
      </c>
      <c r="D442" s="76">
        <v>32696</v>
      </c>
      <c r="E442" s="10">
        <f t="shared" ca="1" si="7"/>
        <v>21</v>
      </c>
      <c r="F442" s="84">
        <v>77720</v>
      </c>
      <c r="G442" s="84">
        <v>2000</v>
      </c>
    </row>
    <row r="443" spans="1:7" x14ac:dyDescent="0.3">
      <c r="A443" s="7" t="s">
        <v>248</v>
      </c>
      <c r="B443" s="7" t="s">
        <v>809</v>
      </c>
      <c r="C443" s="7" t="s">
        <v>85</v>
      </c>
      <c r="D443" s="76">
        <v>32749</v>
      </c>
      <c r="E443" s="10">
        <f t="shared" ca="1" si="7"/>
        <v>21</v>
      </c>
      <c r="F443" s="84">
        <v>44560</v>
      </c>
      <c r="G443" s="84">
        <v>2500</v>
      </c>
    </row>
    <row r="444" spans="1:7" x14ac:dyDescent="0.3">
      <c r="A444" s="7" t="s">
        <v>760</v>
      </c>
      <c r="B444" s="7" t="s">
        <v>809</v>
      </c>
      <c r="C444" s="7" t="s">
        <v>85</v>
      </c>
      <c r="D444" s="76">
        <v>32772</v>
      </c>
      <c r="E444" s="10">
        <f t="shared" ca="1" si="7"/>
        <v>21</v>
      </c>
      <c r="F444" s="84">
        <v>81530</v>
      </c>
      <c r="G444" s="84">
        <v>2000</v>
      </c>
    </row>
    <row r="445" spans="1:7" x14ac:dyDescent="0.3">
      <c r="A445" s="7" t="s">
        <v>718</v>
      </c>
      <c r="B445" s="7" t="s">
        <v>809</v>
      </c>
      <c r="C445" s="7" t="s">
        <v>85</v>
      </c>
      <c r="D445" s="76">
        <v>32824</v>
      </c>
      <c r="E445" s="10">
        <f t="shared" ca="1" si="7"/>
        <v>21</v>
      </c>
      <c r="F445" s="84">
        <v>44620</v>
      </c>
      <c r="G445" s="84">
        <v>500</v>
      </c>
    </row>
    <row r="446" spans="1:7" x14ac:dyDescent="0.3">
      <c r="A446" s="7" t="s">
        <v>189</v>
      </c>
      <c r="B446" s="7" t="s">
        <v>809</v>
      </c>
      <c r="C446" s="7" t="s">
        <v>86</v>
      </c>
      <c r="D446" s="76">
        <v>32348</v>
      </c>
      <c r="E446" s="10">
        <f t="shared" ca="1" si="7"/>
        <v>22</v>
      </c>
      <c r="F446" s="84">
        <v>24815</v>
      </c>
      <c r="G446" s="84">
        <v>0</v>
      </c>
    </row>
    <row r="447" spans="1:7" x14ac:dyDescent="0.3">
      <c r="A447" s="7" t="s">
        <v>621</v>
      </c>
      <c r="B447" s="7" t="s">
        <v>809</v>
      </c>
      <c r="C447" s="7" t="s">
        <v>86</v>
      </c>
      <c r="D447" s="78">
        <v>32396</v>
      </c>
      <c r="E447" s="10">
        <f t="shared" ca="1" si="7"/>
        <v>22</v>
      </c>
      <c r="F447" s="84">
        <v>39620</v>
      </c>
      <c r="G447" s="84">
        <v>1500</v>
      </c>
    </row>
    <row r="448" spans="1:7" x14ac:dyDescent="0.3">
      <c r="A448" s="7" t="s">
        <v>245</v>
      </c>
      <c r="B448" s="7" t="s">
        <v>809</v>
      </c>
      <c r="C448" s="7" t="s">
        <v>86</v>
      </c>
      <c r="D448" s="76">
        <v>32585</v>
      </c>
      <c r="E448" s="10">
        <f t="shared" ca="1" si="7"/>
        <v>21</v>
      </c>
      <c r="F448" s="84">
        <v>16015</v>
      </c>
      <c r="G448" s="84">
        <v>2500</v>
      </c>
    </row>
    <row r="449" spans="1:7" x14ac:dyDescent="0.3">
      <c r="A449" s="7" t="s">
        <v>552</v>
      </c>
      <c r="B449" s="7" t="s">
        <v>809</v>
      </c>
      <c r="C449" s="7" t="s">
        <v>87</v>
      </c>
      <c r="D449" s="76">
        <v>32394</v>
      </c>
      <c r="E449" s="10">
        <f t="shared" ca="1" si="7"/>
        <v>22</v>
      </c>
      <c r="F449" s="84">
        <v>33232</v>
      </c>
      <c r="G449" s="84">
        <v>2500</v>
      </c>
    </row>
    <row r="450" spans="1:7" x14ac:dyDescent="0.3">
      <c r="A450" s="7" t="s">
        <v>271</v>
      </c>
      <c r="B450" s="7" t="s">
        <v>809</v>
      </c>
      <c r="C450" s="7" t="s">
        <v>84</v>
      </c>
      <c r="D450" s="76">
        <v>32522</v>
      </c>
      <c r="E450" s="10">
        <f t="shared" ca="1" si="7"/>
        <v>21</v>
      </c>
      <c r="F450" s="84">
        <v>49070</v>
      </c>
      <c r="G450" s="84">
        <v>2500</v>
      </c>
    </row>
    <row r="451" spans="1:7" x14ac:dyDescent="0.3">
      <c r="A451" s="7" t="s">
        <v>799</v>
      </c>
      <c r="B451" s="7" t="s">
        <v>99</v>
      </c>
      <c r="C451" s="7" t="s">
        <v>85</v>
      </c>
      <c r="D451" s="76">
        <v>32334</v>
      </c>
      <c r="E451" s="10">
        <f t="shared" ca="1" si="7"/>
        <v>22</v>
      </c>
      <c r="F451" s="84">
        <v>48080</v>
      </c>
      <c r="G451" s="84">
        <v>1000</v>
      </c>
    </row>
    <row r="452" spans="1:7" x14ac:dyDescent="0.3">
      <c r="A452" s="7" t="s">
        <v>121</v>
      </c>
      <c r="B452" s="7" t="s">
        <v>99</v>
      </c>
      <c r="C452" s="7" t="s">
        <v>85</v>
      </c>
      <c r="D452" s="76">
        <v>32809</v>
      </c>
      <c r="E452" s="10">
        <f t="shared" ca="1" si="7"/>
        <v>21</v>
      </c>
      <c r="F452" s="84">
        <v>71680</v>
      </c>
      <c r="G452" s="84">
        <v>500</v>
      </c>
    </row>
    <row r="453" spans="1:7" x14ac:dyDescent="0.3">
      <c r="A453" s="7" t="s">
        <v>446</v>
      </c>
      <c r="B453" s="7" t="s">
        <v>99</v>
      </c>
      <c r="C453" s="7" t="s">
        <v>85</v>
      </c>
      <c r="D453" s="76">
        <v>33297</v>
      </c>
      <c r="E453" s="10">
        <f t="shared" ca="1" si="7"/>
        <v>19</v>
      </c>
      <c r="F453" s="84">
        <v>23320</v>
      </c>
      <c r="G453" s="84">
        <v>1000</v>
      </c>
    </row>
    <row r="454" spans="1:7" x14ac:dyDescent="0.3">
      <c r="A454" s="7" t="s">
        <v>591</v>
      </c>
      <c r="B454" s="7" t="s">
        <v>99</v>
      </c>
      <c r="C454" s="7" t="s">
        <v>85</v>
      </c>
      <c r="D454" s="76">
        <v>33385</v>
      </c>
      <c r="E454" s="10">
        <f t="shared" ca="1" si="7"/>
        <v>19</v>
      </c>
      <c r="F454" s="84">
        <v>63440</v>
      </c>
      <c r="G454" s="84">
        <v>1000</v>
      </c>
    </row>
    <row r="455" spans="1:7" x14ac:dyDescent="0.3">
      <c r="A455" s="7" t="s">
        <v>597</v>
      </c>
      <c r="B455" s="7" t="s">
        <v>99</v>
      </c>
      <c r="C455" s="7" t="s">
        <v>85</v>
      </c>
      <c r="D455" s="76">
        <v>33405</v>
      </c>
      <c r="E455" s="10">
        <f t="shared" ca="1" si="7"/>
        <v>19</v>
      </c>
      <c r="F455" s="84">
        <v>69420</v>
      </c>
      <c r="G455" s="84">
        <v>1000</v>
      </c>
    </row>
    <row r="456" spans="1:7" x14ac:dyDescent="0.3">
      <c r="A456" s="7" t="s">
        <v>515</v>
      </c>
      <c r="B456" s="7" t="s">
        <v>99</v>
      </c>
      <c r="C456" s="7" t="s">
        <v>85</v>
      </c>
      <c r="D456" s="76">
        <v>33458</v>
      </c>
      <c r="E456" s="10">
        <f t="shared" ca="1" si="7"/>
        <v>19</v>
      </c>
      <c r="F456" s="84">
        <v>62688</v>
      </c>
      <c r="G456" s="84">
        <v>1500</v>
      </c>
    </row>
    <row r="457" spans="1:7" x14ac:dyDescent="0.3">
      <c r="A457" s="7" t="s">
        <v>771</v>
      </c>
      <c r="B457" s="7" t="s">
        <v>99</v>
      </c>
      <c r="C457" s="7" t="s">
        <v>85</v>
      </c>
      <c r="D457" s="76">
        <v>33929</v>
      </c>
      <c r="E457" s="10">
        <f t="shared" ca="1" si="7"/>
        <v>18</v>
      </c>
      <c r="F457" s="84">
        <v>88820</v>
      </c>
      <c r="G457" s="84">
        <v>2000</v>
      </c>
    </row>
    <row r="458" spans="1:7" x14ac:dyDescent="0.3">
      <c r="A458" s="7" t="s">
        <v>652</v>
      </c>
      <c r="B458" s="7" t="s">
        <v>99</v>
      </c>
      <c r="C458" s="7" t="s">
        <v>85</v>
      </c>
      <c r="D458" s="76">
        <v>34225</v>
      </c>
      <c r="E458" s="10">
        <f t="shared" ca="1" si="7"/>
        <v>17</v>
      </c>
      <c r="F458" s="84">
        <v>50570</v>
      </c>
      <c r="G458" s="84">
        <v>2000</v>
      </c>
    </row>
    <row r="459" spans="1:7" x14ac:dyDescent="0.3">
      <c r="A459" s="7" t="s">
        <v>369</v>
      </c>
      <c r="B459" s="7" t="s">
        <v>99</v>
      </c>
      <c r="C459" s="7" t="s">
        <v>85</v>
      </c>
      <c r="D459" s="76">
        <v>34330</v>
      </c>
      <c r="E459" s="10">
        <f t="shared" ca="1" si="7"/>
        <v>16</v>
      </c>
      <c r="F459" s="84">
        <v>61148</v>
      </c>
      <c r="G459" s="84">
        <v>1500</v>
      </c>
    </row>
    <row r="460" spans="1:7" x14ac:dyDescent="0.3">
      <c r="A460" s="7" t="s">
        <v>301</v>
      </c>
      <c r="B460" s="7" t="s">
        <v>99</v>
      </c>
      <c r="C460" s="7" t="s">
        <v>85</v>
      </c>
      <c r="D460" s="76">
        <v>34387</v>
      </c>
      <c r="E460" s="10">
        <f t="shared" ca="1" si="7"/>
        <v>16</v>
      </c>
      <c r="F460" s="84">
        <v>29760</v>
      </c>
      <c r="G460" s="84">
        <v>1500</v>
      </c>
    </row>
    <row r="461" spans="1:7" x14ac:dyDescent="0.3">
      <c r="A461" s="7" t="s">
        <v>583</v>
      </c>
      <c r="B461" s="7" t="s">
        <v>99</v>
      </c>
      <c r="C461" s="7" t="s">
        <v>85</v>
      </c>
      <c r="D461" s="76">
        <v>34405</v>
      </c>
      <c r="E461" s="10">
        <f t="shared" ca="1" si="7"/>
        <v>16</v>
      </c>
      <c r="F461" s="84">
        <v>72640</v>
      </c>
      <c r="G461" s="84">
        <v>2500</v>
      </c>
    </row>
    <row r="462" spans="1:7" x14ac:dyDescent="0.3">
      <c r="A462" s="7" t="s">
        <v>719</v>
      </c>
      <c r="B462" s="7" t="s">
        <v>99</v>
      </c>
      <c r="C462" s="7" t="s">
        <v>85</v>
      </c>
      <c r="D462" s="76">
        <v>34455</v>
      </c>
      <c r="E462" s="10">
        <f t="shared" ca="1" si="7"/>
        <v>16</v>
      </c>
      <c r="F462" s="84">
        <v>47340</v>
      </c>
      <c r="G462" s="84">
        <v>2500</v>
      </c>
    </row>
    <row r="463" spans="1:7" x14ac:dyDescent="0.3">
      <c r="A463" s="7" t="s">
        <v>401</v>
      </c>
      <c r="B463" s="7" t="s">
        <v>99</v>
      </c>
      <c r="C463" s="7" t="s">
        <v>85</v>
      </c>
      <c r="D463" s="76">
        <v>34522</v>
      </c>
      <c r="E463" s="10">
        <f t="shared" ca="1" si="7"/>
        <v>16</v>
      </c>
      <c r="F463" s="84">
        <v>72700</v>
      </c>
      <c r="G463" s="84">
        <v>0</v>
      </c>
    </row>
    <row r="464" spans="1:7" x14ac:dyDescent="0.3">
      <c r="A464" s="7" t="s">
        <v>772</v>
      </c>
      <c r="B464" s="7" t="s">
        <v>99</v>
      </c>
      <c r="C464" s="7" t="s">
        <v>85</v>
      </c>
      <c r="D464" s="76">
        <v>34764</v>
      </c>
      <c r="E464" s="10">
        <f t="shared" ca="1" si="7"/>
        <v>15</v>
      </c>
      <c r="F464" s="84">
        <v>63270</v>
      </c>
      <c r="G464" s="84">
        <v>2500</v>
      </c>
    </row>
    <row r="465" spans="1:7" x14ac:dyDescent="0.3">
      <c r="A465" s="7" t="s">
        <v>761</v>
      </c>
      <c r="B465" s="7" t="s">
        <v>99</v>
      </c>
      <c r="C465" s="7" t="s">
        <v>85</v>
      </c>
      <c r="D465" s="76">
        <v>34852</v>
      </c>
      <c r="E465" s="10">
        <f t="shared" ca="1" si="7"/>
        <v>15</v>
      </c>
      <c r="F465" s="84">
        <v>34060</v>
      </c>
      <c r="G465" s="84">
        <v>1500</v>
      </c>
    </row>
    <row r="466" spans="1:7" x14ac:dyDescent="0.3">
      <c r="A466" s="7" t="s">
        <v>655</v>
      </c>
      <c r="B466" s="7" t="s">
        <v>99</v>
      </c>
      <c r="C466" s="7" t="s">
        <v>85</v>
      </c>
      <c r="D466" s="76">
        <v>34929</v>
      </c>
      <c r="E466" s="10">
        <f t="shared" ca="1" si="7"/>
        <v>15</v>
      </c>
      <c r="F466" s="84">
        <v>24340</v>
      </c>
      <c r="G466" s="84">
        <v>0</v>
      </c>
    </row>
    <row r="467" spans="1:7" x14ac:dyDescent="0.3">
      <c r="A467" s="7" t="s">
        <v>329</v>
      </c>
      <c r="B467" s="7" t="s">
        <v>99</v>
      </c>
      <c r="C467" s="7" t="s">
        <v>85</v>
      </c>
      <c r="D467" s="76">
        <v>35057</v>
      </c>
      <c r="E467" s="10">
        <f t="shared" ca="1" si="7"/>
        <v>14</v>
      </c>
      <c r="F467" s="84">
        <v>22870</v>
      </c>
      <c r="G467" s="84">
        <v>1500</v>
      </c>
    </row>
    <row r="468" spans="1:7" x14ac:dyDescent="0.3">
      <c r="A468" s="7" t="s">
        <v>319</v>
      </c>
      <c r="B468" s="7" t="s">
        <v>99</v>
      </c>
      <c r="C468" s="7" t="s">
        <v>85</v>
      </c>
      <c r="D468" s="76">
        <v>35154</v>
      </c>
      <c r="E468" s="10">
        <f t="shared" ca="1" si="7"/>
        <v>14</v>
      </c>
      <c r="F468" s="84">
        <v>73740</v>
      </c>
      <c r="G468" s="84">
        <v>500</v>
      </c>
    </row>
    <row r="469" spans="1:7" x14ac:dyDescent="0.3">
      <c r="A469" s="7" t="s">
        <v>209</v>
      </c>
      <c r="B469" s="7" t="s">
        <v>99</v>
      </c>
      <c r="C469" s="7" t="s">
        <v>85</v>
      </c>
      <c r="D469" s="76">
        <v>35194</v>
      </c>
      <c r="E469" s="10">
        <f t="shared" ca="1" si="7"/>
        <v>14</v>
      </c>
      <c r="F469" s="84">
        <v>61420</v>
      </c>
      <c r="G469" s="84">
        <v>1000</v>
      </c>
    </row>
    <row r="470" spans="1:7" x14ac:dyDescent="0.3">
      <c r="A470" s="7" t="s">
        <v>147</v>
      </c>
      <c r="B470" s="7" t="s">
        <v>99</v>
      </c>
      <c r="C470" s="7" t="s">
        <v>85</v>
      </c>
      <c r="D470" s="76">
        <v>35226</v>
      </c>
      <c r="E470" s="10">
        <f t="shared" ca="1" si="7"/>
        <v>14</v>
      </c>
      <c r="F470" s="84">
        <v>36890</v>
      </c>
      <c r="G470" s="84">
        <v>1500</v>
      </c>
    </row>
    <row r="471" spans="1:7" x14ac:dyDescent="0.3">
      <c r="A471" s="7" t="s">
        <v>161</v>
      </c>
      <c r="B471" s="7" t="s">
        <v>99</v>
      </c>
      <c r="C471" s="7" t="s">
        <v>85</v>
      </c>
      <c r="D471" s="76">
        <v>35324</v>
      </c>
      <c r="E471" s="10">
        <f t="shared" ca="1" si="7"/>
        <v>14</v>
      </c>
      <c r="F471" s="84">
        <v>54580</v>
      </c>
      <c r="G471" s="84">
        <v>2500</v>
      </c>
    </row>
    <row r="472" spans="1:7" x14ac:dyDescent="0.3">
      <c r="A472" s="7" t="s">
        <v>564</v>
      </c>
      <c r="B472" s="7" t="s">
        <v>99</v>
      </c>
      <c r="C472" s="7" t="s">
        <v>85</v>
      </c>
      <c r="D472" s="76">
        <v>35372</v>
      </c>
      <c r="E472" s="10">
        <f t="shared" ca="1" si="7"/>
        <v>14</v>
      </c>
      <c r="F472" s="84">
        <v>45000</v>
      </c>
      <c r="G472" s="84">
        <v>0</v>
      </c>
    </row>
    <row r="473" spans="1:7" x14ac:dyDescent="0.3">
      <c r="A473" s="7" t="s">
        <v>812</v>
      </c>
      <c r="B473" s="7" t="s">
        <v>99</v>
      </c>
      <c r="C473" s="7" t="s">
        <v>85</v>
      </c>
      <c r="D473" s="76">
        <v>35431</v>
      </c>
      <c r="E473" s="10">
        <f t="shared" ca="1" si="7"/>
        <v>13</v>
      </c>
      <c r="F473" s="84">
        <v>46360</v>
      </c>
      <c r="G473" s="84">
        <v>2500</v>
      </c>
    </row>
    <row r="474" spans="1:7" x14ac:dyDescent="0.3">
      <c r="A474" s="7" t="s">
        <v>214</v>
      </c>
      <c r="B474" s="7" t="s">
        <v>99</v>
      </c>
      <c r="C474" s="7" t="s">
        <v>85</v>
      </c>
      <c r="D474" s="76">
        <v>35629</v>
      </c>
      <c r="E474" s="10">
        <f t="shared" ca="1" si="7"/>
        <v>13</v>
      </c>
      <c r="F474" s="84">
        <v>65910</v>
      </c>
      <c r="G474" s="84">
        <v>2000</v>
      </c>
    </row>
    <row r="475" spans="1:7" x14ac:dyDescent="0.3">
      <c r="A475" s="7" t="s">
        <v>415</v>
      </c>
      <c r="B475" s="7" t="s">
        <v>99</v>
      </c>
      <c r="C475" s="7" t="s">
        <v>85</v>
      </c>
      <c r="D475" s="76">
        <v>35772</v>
      </c>
      <c r="E475" s="10">
        <f t="shared" ca="1" si="7"/>
        <v>12</v>
      </c>
      <c r="F475" s="84">
        <v>62400</v>
      </c>
      <c r="G475" s="84">
        <v>2000</v>
      </c>
    </row>
    <row r="476" spans="1:7" x14ac:dyDescent="0.3">
      <c r="A476" s="7" t="s">
        <v>236</v>
      </c>
      <c r="B476" s="7" t="s">
        <v>99</v>
      </c>
      <c r="C476" s="7" t="s">
        <v>85</v>
      </c>
      <c r="D476" s="76">
        <v>35909</v>
      </c>
      <c r="E476" s="10">
        <f t="shared" ca="1" si="7"/>
        <v>12</v>
      </c>
      <c r="F476" s="84">
        <v>48330</v>
      </c>
      <c r="G476" s="84">
        <v>1500</v>
      </c>
    </row>
    <row r="477" spans="1:7" x14ac:dyDescent="0.3">
      <c r="A477" s="7" t="s">
        <v>804</v>
      </c>
      <c r="B477" s="7" t="s">
        <v>99</v>
      </c>
      <c r="C477" s="7" t="s">
        <v>85</v>
      </c>
      <c r="D477" s="76">
        <v>36374</v>
      </c>
      <c r="E477" s="10">
        <f t="shared" ca="1" si="7"/>
        <v>11</v>
      </c>
      <c r="F477" s="84">
        <v>29130</v>
      </c>
      <c r="G477" s="84">
        <v>0</v>
      </c>
    </row>
    <row r="478" spans="1:7" x14ac:dyDescent="0.3">
      <c r="A478" s="7" t="s">
        <v>468</v>
      </c>
      <c r="B478" s="7" t="s">
        <v>99</v>
      </c>
      <c r="C478" s="7" t="s">
        <v>85</v>
      </c>
      <c r="D478" s="76">
        <v>36804</v>
      </c>
      <c r="E478" s="10">
        <f t="shared" ca="1" si="7"/>
        <v>10</v>
      </c>
      <c r="F478" s="84">
        <v>45100</v>
      </c>
      <c r="G478" s="84">
        <v>2500</v>
      </c>
    </row>
    <row r="479" spans="1:7" x14ac:dyDescent="0.3">
      <c r="A479" s="7" t="s">
        <v>831</v>
      </c>
      <c r="B479" s="7" t="s">
        <v>99</v>
      </c>
      <c r="C479" s="7" t="s">
        <v>85</v>
      </c>
      <c r="D479" s="76">
        <v>36937</v>
      </c>
      <c r="E479" s="10">
        <f t="shared" ca="1" si="7"/>
        <v>9</v>
      </c>
      <c r="F479" s="84">
        <v>23560</v>
      </c>
      <c r="G479" s="84">
        <v>0</v>
      </c>
    </row>
    <row r="480" spans="1:7" x14ac:dyDescent="0.3">
      <c r="A480" s="7" t="s">
        <v>230</v>
      </c>
      <c r="B480" s="7" t="s">
        <v>99</v>
      </c>
      <c r="C480" s="7" t="s">
        <v>85</v>
      </c>
      <c r="D480" s="76">
        <v>37084</v>
      </c>
      <c r="E480" s="10">
        <f t="shared" ca="1" si="7"/>
        <v>9</v>
      </c>
      <c r="F480" s="84">
        <v>76910</v>
      </c>
      <c r="G480" s="84">
        <v>500</v>
      </c>
    </row>
    <row r="481" spans="1:7" x14ac:dyDescent="0.3">
      <c r="A481" s="7" t="s">
        <v>818</v>
      </c>
      <c r="B481" s="7" t="s">
        <v>99</v>
      </c>
      <c r="C481" s="7" t="s">
        <v>85</v>
      </c>
      <c r="D481" s="76">
        <v>37659</v>
      </c>
      <c r="E481" s="10">
        <f t="shared" ca="1" si="7"/>
        <v>7</v>
      </c>
      <c r="F481" s="84">
        <v>61330</v>
      </c>
      <c r="G481" s="84">
        <v>1000</v>
      </c>
    </row>
    <row r="482" spans="1:7" x14ac:dyDescent="0.3">
      <c r="A482" s="7" t="s">
        <v>602</v>
      </c>
      <c r="B482" s="7" t="s">
        <v>99</v>
      </c>
      <c r="C482" s="7" t="s">
        <v>85</v>
      </c>
      <c r="D482" s="76">
        <v>38026</v>
      </c>
      <c r="E482" s="10">
        <f t="shared" ref="E482:E544" ca="1" si="8">DATEDIF(D482,TODAY(),"Y")</f>
        <v>6</v>
      </c>
      <c r="F482" s="84">
        <v>62688</v>
      </c>
      <c r="G482" s="84">
        <v>1000</v>
      </c>
    </row>
    <row r="483" spans="1:7" x14ac:dyDescent="0.3">
      <c r="A483" s="7" t="s">
        <v>828</v>
      </c>
      <c r="B483" s="7" t="s">
        <v>99</v>
      </c>
      <c r="C483" s="7" t="s">
        <v>85</v>
      </c>
      <c r="D483" s="76">
        <v>38283</v>
      </c>
      <c r="E483" s="10">
        <f t="shared" ca="1" si="8"/>
        <v>6</v>
      </c>
      <c r="F483" s="84">
        <v>65880</v>
      </c>
      <c r="G483" s="84">
        <v>2500</v>
      </c>
    </row>
    <row r="484" spans="1:7" x14ac:dyDescent="0.3">
      <c r="A484" s="7" t="s">
        <v>382</v>
      </c>
      <c r="B484" s="7" t="s">
        <v>99</v>
      </c>
      <c r="C484" s="7" t="s">
        <v>85</v>
      </c>
      <c r="D484" s="76">
        <v>38453</v>
      </c>
      <c r="E484" s="10">
        <f t="shared" ca="1" si="8"/>
        <v>5</v>
      </c>
      <c r="F484" s="84">
        <v>73830</v>
      </c>
      <c r="G484" s="84">
        <v>500</v>
      </c>
    </row>
    <row r="485" spans="1:7" x14ac:dyDescent="0.3">
      <c r="A485" s="7" t="s">
        <v>577</v>
      </c>
      <c r="B485" s="7" t="s">
        <v>99</v>
      </c>
      <c r="C485" s="7" t="s">
        <v>85</v>
      </c>
      <c r="D485" s="76">
        <v>38598</v>
      </c>
      <c r="E485" s="10">
        <f t="shared" ca="1" si="8"/>
        <v>5</v>
      </c>
      <c r="F485" s="84">
        <v>42020</v>
      </c>
      <c r="G485" s="84">
        <v>1500</v>
      </c>
    </row>
    <row r="486" spans="1:7" x14ac:dyDescent="0.3">
      <c r="A486" s="7" t="s">
        <v>541</v>
      </c>
      <c r="B486" s="7" t="s">
        <v>99</v>
      </c>
      <c r="C486" s="7" t="s">
        <v>85</v>
      </c>
      <c r="D486" s="76">
        <v>38682</v>
      </c>
      <c r="E486" s="10">
        <f t="shared" ca="1" si="8"/>
        <v>5</v>
      </c>
      <c r="F486" s="84">
        <v>44650</v>
      </c>
      <c r="G486" s="84">
        <v>2000</v>
      </c>
    </row>
    <row r="487" spans="1:7" x14ac:dyDescent="0.3">
      <c r="A487" s="7" t="s">
        <v>426</v>
      </c>
      <c r="B487" s="7" t="s">
        <v>99</v>
      </c>
      <c r="C487" s="7" t="s">
        <v>85</v>
      </c>
      <c r="D487" s="76">
        <v>39100</v>
      </c>
      <c r="E487" s="10">
        <f t="shared" ca="1" si="8"/>
        <v>3</v>
      </c>
      <c r="F487" s="84">
        <v>64320</v>
      </c>
      <c r="G487" s="84">
        <v>0</v>
      </c>
    </row>
    <row r="488" spans="1:7" x14ac:dyDescent="0.3">
      <c r="A488" s="7" t="s">
        <v>731</v>
      </c>
      <c r="B488" s="7" t="s">
        <v>99</v>
      </c>
      <c r="C488" s="7" t="s">
        <v>85</v>
      </c>
      <c r="D488" s="76">
        <v>39135</v>
      </c>
      <c r="E488" s="10">
        <f t="shared" ca="1" si="8"/>
        <v>3</v>
      </c>
      <c r="F488" s="84">
        <v>24790</v>
      </c>
      <c r="G488" s="84">
        <v>0</v>
      </c>
    </row>
    <row r="489" spans="1:7" x14ac:dyDescent="0.3">
      <c r="A489" s="7" t="s">
        <v>222</v>
      </c>
      <c r="B489" s="7" t="s">
        <v>99</v>
      </c>
      <c r="C489" s="7" t="s">
        <v>85</v>
      </c>
      <c r="D489" s="76">
        <v>39373</v>
      </c>
      <c r="E489" s="10">
        <f t="shared" ca="1" si="8"/>
        <v>3</v>
      </c>
      <c r="F489" s="84">
        <v>54190</v>
      </c>
      <c r="G489" s="84">
        <v>0</v>
      </c>
    </row>
    <row r="490" spans="1:7" x14ac:dyDescent="0.3">
      <c r="A490" s="7" t="s">
        <v>359</v>
      </c>
      <c r="B490" s="7" t="s">
        <v>99</v>
      </c>
      <c r="C490" s="7" t="s">
        <v>85</v>
      </c>
      <c r="D490" s="76">
        <v>39674</v>
      </c>
      <c r="E490" s="10">
        <f t="shared" ca="1" si="8"/>
        <v>2</v>
      </c>
      <c r="F490" s="84">
        <v>59150</v>
      </c>
      <c r="G490" s="84">
        <v>1500</v>
      </c>
    </row>
    <row r="491" spans="1:7" x14ac:dyDescent="0.3">
      <c r="A491" s="7" t="s">
        <v>588</v>
      </c>
      <c r="B491" s="7" t="s">
        <v>99</v>
      </c>
      <c r="C491" s="7" t="s">
        <v>85</v>
      </c>
      <c r="D491" s="76">
        <v>39713</v>
      </c>
      <c r="E491" s="10">
        <f t="shared" ca="1" si="8"/>
        <v>2</v>
      </c>
      <c r="F491" s="84">
        <v>63206</v>
      </c>
      <c r="G491" s="84">
        <v>0</v>
      </c>
    </row>
    <row r="492" spans="1:7" x14ac:dyDescent="0.3">
      <c r="A492" s="7" t="s">
        <v>477</v>
      </c>
      <c r="B492" s="7" t="s">
        <v>99</v>
      </c>
      <c r="C492" s="7" t="s">
        <v>85</v>
      </c>
      <c r="D492" s="76">
        <v>39860</v>
      </c>
      <c r="E492" s="10">
        <f t="shared" ca="1" si="8"/>
        <v>1</v>
      </c>
      <c r="F492" s="84">
        <v>86500</v>
      </c>
      <c r="G492" s="84">
        <v>500</v>
      </c>
    </row>
    <row r="493" spans="1:7" x14ac:dyDescent="0.3">
      <c r="A493" s="7" t="s">
        <v>213</v>
      </c>
      <c r="B493" s="7" t="s">
        <v>99</v>
      </c>
      <c r="C493" s="7" t="s">
        <v>86</v>
      </c>
      <c r="D493" s="76">
        <v>32907</v>
      </c>
      <c r="E493" s="10">
        <f t="shared" ca="1" si="8"/>
        <v>20</v>
      </c>
      <c r="F493" s="84">
        <v>46380</v>
      </c>
      <c r="G493" s="84">
        <v>1500</v>
      </c>
    </row>
    <row r="494" spans="1:7" x14ac:dyDescent="0.3">
      <c r="A494" s="7" t="s">
        <v>475</v>
      </c>
      <c r="B494" s="7" t="s">
        <v>99</v>
      </c>
      <c r="C494" s="7" t="s">
        <v>86</v>
      </c>
      <c r="D494" s="76">
        <v>34029</v>
      </c>
      <c r="E494" s="10">
        <f t="shared" ca="1" si="8"/>
        <v>17</v>
      </c>
      <c r="F494" s="84">
        <v>10700</v>
      </c>
      <c r="G494" s="84">
        <v>2500</v>
      </c>
    </row>
    <row r="495" spans="1:7" x14ac:dyDescent="0.3">
      <c r="A495" s="7" t="s">
        <v>156</v>
      </c>
      <c r="B495" s="7" t="s">
        <v>99</v>
      </c>
      <c r="C495" s="7" t="s">
        <v>86</v>
      </c>
      <c r="D495" s="76">
        <v>35062</v>
      </c>
      <c r="E495" s="10">
        <f t="shared" ca="1" si="8"/>
        <v>14</v>
      </c>
      <c r="F495" s="84">
        <v>31205</v>
      </c>
      <c r="G495" s="84">
        <v>1000</v>
      </c>
    </row>
    <row r="496" spans="1:7" x14ac:dyDescent="0.3">
      <c r="A496" s="7" t="s">
        <v>413</v>
      </c>
      <c r="B496" s="7" t="s">
        <v>99</v>
      </c>
      <c r="C496" s="7" t="s">
        <v>86</v>
      </c>
      <c r="D496" s="76">
        <v>35320</v>
      </c>
      <c r="E496" s="10">
        <f t="shared" ca="1" si="8"/>
        <v>14</v>
      </c>
      <c r="F496" s="84">
        <v>45750</v>
      </c>
      <c r="G496" s="84">
        <v>500</v>
      </c>
    </row>
    <row r="497" spans="1:7" x14ac:dyDescent="0.3">
      <c r="A497" s="7" t="s">
        <v>555</v>
      </c>
      <c r="B497" s="7" t="s">
        <v>99</v>
      </c>
      <c r="C497" s="7" t="s">
        <v>86</v>
      </c>
      <c r="D497" s="76">
        <v>35453</v>
      </c>
      <c r="E497" s="10">
        <f t="shared" ca="1" si="8"/>
        <v>13</v>
      </c>
      <c r="F497" s="84">
        <v>22475</v>
      </c>
      <c r="G497" s="84">
        <v>500</v>
      </c>
    </row>
    <row r="498" spans="1:7" x14ac:dyDescent="0.3">
      <c r="A498" s="7" t="s">
        <v>463</v>
      </c>
      <c r="B498" s="7" t="s">
        <v>99</v>
      </c>
      <c r="C498" s="7" t="s">
        <v>86</v>
      </c>
      <c r="D498" s="76">
        <v>36485</v>
      </c>
      <c r="E498" s="10">
        <f t="shared" ca="1" si="8"/>
        <v>11</v>
      </c>
      <c r="F498" s="84">
        <v>12545</v>
      </c>
      <c r="G498" s="84">
        <v>1500</v>
      </c>
    </row>
    <row r="499" spans="1:7" x14ac:dyDescent="0.3">
      <c r="A499" s="7" t="s">
        <v>178</v>
      </c>
      <c r="B499" s="7" t="s">
        <v>99</v>
      </c>
      <c r="C499" s="7" t="s">
        <v>86</v>
      </c>
      <c r="D499" s="78">
        <v>37409</v>
      </c>
      <c r="E499" s="10">
        <f t="shared" ca="1" si="8"/>
        <v>8</v>
      </c>
      <c r="F499" s="84">
        <v>32900</v>
      </c>
      <c r="G499" s="84">
        <v>1000</v>
      </c>
    </row>
    <row r="500" spans="1:7" x14ac:dyDescent="0.3">
      <c r="A500" s="7" t="s">
        <v>439</v>
      </c>
      <c r="B500" s="7" t="s">
        <v>99</v>
      </c>
      <c r="C500" s="7" t="s">
        <v>86</v>
      </c>
      <c r="D500" s="76">
        <v>37959</v>
      </c>
      <c r="E500" s="10">
        <f t="shared" ca="1" si="8"/>
        <v>6</v>
      </c>
      <c r="F500" s="84">
        <v>10630</v>
      </c>
      <c r="G500" s="84">
        <v>2000</v>
      </c>
    </row>
    <row r="501" spans="1:7" x14ac:dyDescent="0.3">
      <c r="A501" s="7" t="s">
        <v>763</v>
      </c>
      <c r="B501" s="7" t="s">
        <v>99</v>
      </c>
      <c r="C501" s="7" t="s">
        <v>86</v>
      </c>
      <c r="D501" s="76">
        <v>38964</v>
      </c>
      <c r="E501" s="10">
        <f t="shared" ca="1" si="8"/>
        <v>4</v>
      </c>
      <c r="F501" s="84">
        <v>45565</v>
      </c>
      <c r="G501" s="84">
        <v>2000</v>
      </c>
    </row>
    <row r="502" spans="1:7" x14ac:dyDescent="0.3">
      <c r="A502" s="7" t="s">
        <v>561</v>
      </c>
      <c r="B502" s="7" t="s">
        <v>99</v>
      </c>
      <c r="C502" s="7" t="s">
        <v>86</v>
      </c>
      <c r="D502" s="76">
        <v>39402</v>
      </c>
      <c r="E502" s="10">
        <f t="shared" ca="1" si="8"/>
        <v>3</v>
      </c>
      <c r="F502" s="84">
        <v>25245</v>
      </c>
      <c r="G502" s="84">
        <v>1000</v>
      </c>
    </row>
    <row r="503" spans="1:7" x14ac:dyDescent="0.3">
      <c r="A503" s="7" t="s">
        <v>172</v>
      </c>
      <c r="B503" s="7" t="s">
        <v>99</v>
      </c>
      <c r="C503" s="7" t="s">
        <v>86</v>
      </c>
      <c r="D503" s="77">
        <v>39490</v>
      </c>
      <c r="E503" s="10">
        <f t="shared" ca="1" si="8"/>
        <v>2</v>
      </c>
      <c r="F503" s="84">
        <v>48700</v>
      </c>
      <c r="G503" s="84">
        <v>1500</v>
      </c>
    </row>
    <row r="504" spans="1:7" x14ac:dyDescent="0.3">
      <c r="A504" s="7" t="s">
        <v>323</v>
      </c>
      <c r="B504" s="7" t="s">
        <v>99</v>
      </c>
      <c r="C504" s="7" t="s">
        <v>86</v>
      </c>
      <c r="D504" s="76">
        <v>39529</v>
      </c>
      <c r="E504" s="10">
        <f t="shared" ca="1" si="8"/>
        <v>2</v>
      </c>
      <c r="F504" s="84">
        <v>11810</v>
      </c>
      <c r="G504" s="84">
        <v>0</v>
      </c>
    </row>
    <row r="505" spans="1:7" x14ac:dyDescent="0.3">
      <c r="A505" s="7" t="s">
        <v>224</v>
      </c>
      <c r="B505" s="7" t="s">
        <v>99</v>
      </c>
      <c r="C505" s="7" t="s">
        <v>86</v>
      </c>
      <c r="D505" s="77">
        <v>39657</v>
      </c>
      <c r="E505" s="10">
        <f t="shared" ca="1" si="8"/>
        <v>2</v>
      </c>
      <c r="F505" s="84">
        <v>49355</v>
      </c>
      <c r="G505" s="84">
        <v>2000</v>
      </c>
    </row>
    <row r="506" spans="1:7" x14ac:dyDescent="0.3">
      <c r="A506" s="7" t="s">
        <v>411</v>
      </c>
      <c r="B506" s="7" t="s">
        <v>99</v>
      </c>
      <c r="C506" s="7" t="s">
        <v>87</v>
      </c>
      <c r="D506" s="76">
        <v>35182</v>
      </c>
      <c r="E506" s="10">
        <f t="shared" ca="1" si="8"/>
        <v>14</v>
      </c>
      <c r="F506" s="84">
        <v>14332</v>
      </c>
      <c r="G506" s="84">
        <v>0</v>
      </c>
    </row>
    <row r="507" spans="1:7" x14ac:dyDescent="0.3">
      <c r="A507" s="7" t="s">
        <v>202</v>
      </c>
      <c r="B507" s="7" t="s">
        <v>99</v>
      </c>
      <c r="C507" s="7" t="s">
        <v>87</v>
      </c>
      <c r="D507" s="76">
        <v>35264</v>
      </c>
      <c r="E507" s="10">
        <f t="shared" ca="1" si="8"/>
        <v>14</v>
      </c>
      <c r="F507" s="84">
        <v>16688</v>
      </c>
      <c r="G507" s="84">
        <v>1000</v>
      </c>
    </row>
    <row r="508" spans="1:7" x14ac:dyDescent="0.3">
      <c r="A508" s="7" t="s">
        <v>765</v>
      </c>
      <c r="B508" s="7" t="s">
        <v>99</v>
      </c>
      <c r="C508" s="7" t="s">
        <v>87</v>
      </c>
      <c r="D508" s="76">
        <v>35576</v>
      </c>
      <c r="E508" s="10">
        <f t="shared" ca="1" si="8"/>
        <v>13</v>
      </c>
      <c r="F508" s="84">
        <v>37016</v>
      </c>
      <c r="G508" s="84">
        <v>2000</v>
      </c>
    </row>
    <row r="509" spans="1:7" x14ac:dyDescent="0.3">
      <c r="A509" s="7" t="s">
        <v>458</v>
      </c>
      <c r="B509" s="7" t="s">
        <v>99</v>
      </c>
      <c r="C509" s="7" t="s">
        <v>87</v>
      </c>
      <c r="D509" s="76">
        <v>35616</v>
      </c>
      <c r="E509" s="10">
        <f t="shared" ca="1" si="8"/>
        <v>13</v>
      </c>
      <c r="F509" s="84">
        <v>36052</v>
      </c>
      <c r="G509" s="84">
        <v>2000</v>
      </c>
    </row>
    <row r="510" spans="1:7" x14ac:dyDescent="0.3">
      <c r="A510" s="7" t="s">
        <v>523</v>
      </c>
      <c r="B510" s="7" t="s">
        <v>99</v>
      </c>
      <c r="C510" s="7" t="s">
        <v>84</v>
      </c>
      <c r="D510" s="76">
        <v>32403</v>
      </c>
      <c r="E510" s="10">
        <f t="shared" ca="1" si="8"/>
        <v>22</v>
      </c>
      <c r="F510" s="84">
        <v>23020</v>
      </c>
      <c r="G510" s="84">
        <v>2500</v>
      </c>
    </row>
    <row r="511" spans="1:7" x14ac:dyDescent="0.3">
      <c r="A511" s="7" t="s">
        <v>346</v>
      </c>
      <c r="B511" s="7" t="s">
        <v>99</v>
      </c>
      <c r="C511" s="7" t="s">
        <v>84</v>
      </c>
      <c r="D511" s="76">
        <v>32470</v>
      </c>
      <c r="E511" s="10">
        <f t="shared" ca="1" si="8"/>
        <v>22</v>
      </c>
      <c r="F511" s="84">
        <v>58650</v>
      </c>
      <c r="G511" s="84">
        <v>2000</v>
      </c>
    </row>
    <row r="512" spans="1:7" x14ac:dyDescent="0.3">
      <c r="A512" s="7" t="s">
        <v>626</v>
      </c>
      <c r="B512" s="7" t="s">
        <v>99</v>
      </c>
      <c r="C512" s="7" t="s">
        <v>84</v>
      </c>
      <c r="D512" s="76">
        <v>32638</v>
      </c>
      <c r="E512" s="10">
        <f t="shared" ca="1" si="8"/>
        <v>21</v>
      </c>
      <c r="F512" s="84">
        <v>79380</v>
      </c>
      <c r="G512" s="84">
        <v>1000</v>
      </c>
    </row>
    <row r="513" spans="1:7" x14ac:dyDescent="0.3">
      <c r="A513" s="7" t="s">
        <v>273</v>
      </c>
      <c r="B513" s="7" t="s">
        <v>99</v>
      </c>
      <c r="C513" s="7" t="s">
        <v>84</v>
      </c>
      <c r="D513" s="76">
        <v>32751</v>
      </c>
      <c r="E513" s="10">
        <f t="shared" ca="1" si="8"/>
        <v>21</v>
      </c>
      <c r="F513" s="84">
        <v>52750</v>
      </c>
      <c r="G513" s="84">
        <v>2000</v>
      </c>
    </row>
    <row r="514" spans="1:7" x14ac:dyDescent="0.3">
      <c r="A514" s="7" t="s">
        <v>791</v>
      </c>
      <c r="B514" s="7" t="s">
        <v>99</v>
      </c>
      <c r="C514" s="7" t="s">
        <v>84</v>
      </c>
      <c r="D514" s="76">
        <v>32814</v>
      </c>
      <c r="E514" s="10">
        <f t="shared" ca="1" si="8"/>
        <v>21</v>
      </c>
      <c r="F514" s="84">
        <v>50840</v>
      </c>
      <c r="G514" s="84">
        <v>500</v>
      </c>
    </row>
    <row r="515" spans="1:7" x14ac:dyDescent="0.3">
      <c r="A515" s="7" t="s">
        <v>707</v>
      </c>
      <c r="B515" s="7" t="s">
        <v>99</v>
      </c>
      <c r="C515" s="7" t="s">
        <v>84</v>
      </c>
      <c r="D515" s="76">
        <v>32874</v>
      </c>
      <c r="E515" s="10">
        <f t="shared" ca="1" si="8"/>
        <v>20</v>
      </c>
      <c r="F515" s="84">
        <v>47590</v>
      </c>
      <c r="G515" s="84">
        <v>1000</v>
      </c>
    </row>
    <row r="516" spans="1:7" x14ac:dyDescent="0.3">
      <c r="A516" s="7" t="s">
        <v>540</v>
      </c>
      <c r="B516" s="7" t="s">
        <v>99</v>
      </c>
      <c r="C516" s="7" t="s">
        <v>84</v>
      </c>
      <c r="D516" s="76">
        <v>32894</v>
      </c>
      <c r="E516" s="10">
        <f t="shared" ca="1" si="8"/>
        <v>20</v>
      </c>
      <c r="F516" s="84">
        <v>60550</v>
      </c>
      <c r="G516" s="84">
        <v>1000</v>
      </c>
    </row>
    <row r="517" spans="1:7" x14ac:dyDescent="0.3">
      <c r="A517" s="7" t="s">
        <v>261</v>
      </c>
      <c r="B517" s="7" t="s">
        <v>99</v>
      </c>
      <c r="C517" s="7" t="s">
        <v>84</v>
      </c>
      <c r="D517" s="76">
        <v>33714</v>
      </c>
      <c r="E517" s="10">
        <f t="shared" ca="1" si="8"/>
        <v>18</v>
      </c>
      <c r="F517" s="84">
        <v>56650</v>
      </c>
      <c r="G517" s="84">
        <v>500</v>
      </c>
    </row>
    <row r="518" spans="1:7" x14ac:dyDescent="0.3">
      <c r="A518" s="7" t="s">
        <v>441</v>
      </c>
      <c r="B518" s="7" t="s">
        <v>99</v>
      </c>
      <c r="C518" s="7" t="s">
        <v>84</v>
      </c>
      <c r="D518" s="76">
        <v>33894</v>
      </c>
      <c r="E518" s="10">
        <f t="shared" ca="1" si="8"/>
        <v>18</v>
      </c>
      <c r="F518" s="84">
        <v>85980</v>
      </c>
      <c r="G518" s="84">
        <v>2000</v>
      </c>
    </row>
    <row r="519" spans="1:7" x14ac:dyDescent="0.3">
      <c r="A519" s="7" t="s">
        <v>223</v>
      </c>
      <c r="B519" s="7" t="s">
        <v>99</v>
      </c>
      <c r="C519" s="7" t="s">
        <v>84</v>
      </c>
      <c r="D519" s="76">
        <v>33962</v>
      </c>
      <c r="E519" s="10">
        <f t="shared" ca="1" si="8"/>
        <v>17</v>
      </c>
      <c r="F519" s="84">
        <v>33120</v>
      </c>
      <c r="G519" s="84">
        <v>500</v>
      </c>
    </row>
    <row r="520" spans="1:7" x14ac:dyDescent="0.3">
      <c r="A520" s="7" t="s">
        <v>522</v>
      </c>
      <c r="B520" s="7" t="s">
        <v>99</v>
      </c>
      <c r="C520" s="7" t="s">
        <v>84</v>
      </c>
      <c r="D520" s="76">
        <v>34151</v>
      </c>
      <c r="E520" s="10">
        <f t="shared" ca="1" si="8"/>
        <v>17</v>
      </c>
      <c r="F520" s="84">
        <v>76870</v>
      </c>
      <c r="G520" s="84">
        <v>1000</v>
      </c>
    </row>
    <row r="521" spans="1:7" x14ac:dyDescent="0.3">
      <c r="A521" s="7" t="s">
        <v>239</v>
      </c>
      <c r="B521" s="7" t="s">
        <v>99</v>
      </c>
      <c r="C521" s="7" t="s">
        <v>84</v>
      </c>
      <c r="D521" s="76">
        <v>34382</v>
      </c>
      <c r="E521" s="10">
        <f t="shared" ca="1" si="8"/>
        <v>16</v>
      </c>
      <c r="F521" s="84">
        <v>73190</v>
      </c>
      <c r="G521" s="84">
        <v>1000</v>
      </c>
    </row>
    <row r="522" spans="1:7" x14ac:dyDescent="0.3">
      <c r="A522" s="7" t="s">
        <v>538</v>
      </c>
      <c r="B522" s="7" t="s">
        <v>99</v>
      </c>
      <c r="C522" s="7" t="s">
        <v>84</v>
      </c>
      <c r="D522" s="76">
        <v>34537</v>
      </c>
      <c r="E522" s="10">
        <f t="shared" ca="1" si="8"/>
        <v>16</v>
      </c>
      <c r="F522" s="84">
        <v>60070</v>
      </c>
      <c r="G522" s="84">
        <v>1000</v>
      </c>
    </row>
    <row r="523" spans="1:7" x14ac:dyDescent="0.3">
      <c r="A523" s="7" t="s">
        <v>776</v>
      </c>
      <c r="B523" s="7" t="s">
        <v>99</v>
      </c>
      <c r="C523" s="7" t="s">
        <v>84</v>
      </c>
      <c r="D523" s="76">
        <v>34777</v>
      </c>
      <c r="E523" s="10">
        <f t="shared" ca="1" si="8"/>
        <v>15</v>
      </c>
      <c r="F523" s="84">
        <v>49530</v>
      </c>
      <c r="G523" s="84">
        <v>0</v>
      </c>
    </row>
    <row r="524" spans="1:7" x14ac:dyDescent="0.3">
      <c r="A524" s="7" t="s">
        <v>174</v>
      </c>
      <c r="B524" s="7" t="s">
        <v>99</v>
      </c>
      <c r="C524" s="7" t="s">
        <v>84</v>
      </c>
      <c r="D524" s="76">
        <v>34935</v>
      </c>
      <c r="E524" s="10">
        <f t="shared" ca="1" si="8"/>
        <v>15</v>
      </c>
      <c r="F524" s="84">
        <v>36230</v>
      </c>
      <c r="G524" s="84">
        <v>1000</v>
      </c>
    </row>
    <row r="525" spans="1:7" x14ac:dyDescent="0.3">
      <c r="A525" s="7" t="s">
        <v>232</v>
      </c>
      <c r="B525" s="7" t="s">
        <v>99</v>
      </c>
      <c r="C525" s="7" t="s">
        <v>84</v>
      </c>
      <c r="D525" s="76">
        <v>35322</v>
      </c>
      <c r="E525" s="10">
        <f t="shared" ca="1" si="8"/>
        <v>14</v>
      </c>
      <c r="F525" s="84">
        <v>47520</v>
      </c>
      <c r="G525" s="84">
        <v>2500</v>
      </c>
    </row>
    <row r="526" spans="1:7" x14ac:dyDescent="0.3">
      <c r="A526" s="7" t="s">
        <v>482</v>
      </c>
      <c r="B526" s="7" t="s">
        <v>99</v>
      </c>
      <c r="C526" s="7" t="s">
        <v>84</v>
      </c>
      <c r="D526" s="76">
        <v>35533</v>
      </c>
      <c r="E526" s="10">
        <f t="shared" ca="1" si="8"/>
        <v>13</v>
      </c>
      <c r="F526" s="84">
        <v>57990</v>
      </c>
      <c r="G526" s="84">
        <v>500</v>
      </c>
    </row>
    <row r="527" spans="1:7" x14ac:dyDescent="0.3">
      <c r="A527" s="7" t="s">
        <v>485</v>
      </c>
      <c r="B527" s="7" t="s">
        <v>99</v>
      </c>
      <c r="C527" s="7" t="s">
        <v>84</v>
      </c>
      <c r="D527" s="76">
        <v>35611</v>
      </c>
      <c r="E527" s="10">
        <f t="shared" ca="1" si="8"/>
        <v>13</v>
      </c>
      <c r="F527" s="84">
        <v>71300</v>
      </c>
      <c r="G527" s="84">
        <v>2500</v>
      </c>
    </row>
    <row r="528" spans="1:7" x14ac:dyDescent="0.3">
      <c r="A528" s="7" t="s">
        <v>775</v>
      </c>
      <c r="B528" s="7" t="s">
        <v>99</v>
      </c>
      <c r="C528" s="7" t="s">
        <v>84</v>
      </c>
      <c r="D528" s="76">
        <v>36023</v>
      </c>
      <c r="E528" s="10">
        <f t="shared" ca="1" si="8"/>
        <v>12</v>
      </c>
      <c r="F528" s="84">
        <v>89640</v>
      </c>
      <c r="G528" s="84">
        <v>2500</v>
      </c>
    </row>
    <row r="529" spans="1:7" x14ac:dyDescent="0.3">
      <c r="A529" s="7" t="s">
        <v>738</v>
      </c>
      <c r="B529" s="7" t="s">
        <v>99</v>
      </c>
      <c r="C529" s="7" t="s">
        <v>84</v>
      </c>
      <c r="D529" s="76">
        <v>36640</v>
      </c>
      <c r="E529" s="10">
        <f t="shared" ca="1" si="8"/>
        <v>10</v>
      </c>
      <c r="F529" s="84">
        <v>60070</v>
      </c>
      <c r="G529" s="84">
        <v>1000</v>
      </c>
    </row>
    <row r="530" spans="1:7" x14ac:dyDescent="0.3">
      <c r="A530" s="7" t="s">
        <v>800</v>
      </c>
      <c r="B530" s="7" t="s">
        <v>99</v>
      </c>
      <c r="C530" s="7" t="s">
        <v>84</v>
      </c>
      <c r="D530" s="76">
        <v>36762</v>
      </c>
      <c r="E530" s="10">
        <f t="shared" ca="1" si="8"/>
        <v>10</v>
      </c>
      <c r="F530" s="84">
        <v>61580</v>
      </c>
      <c r="G530" s="84">
        <v>2500</v>
      </c>
    </row>
    <row r="531" spans="1:7" x14ac:dyDescent="0.3">
      <c r="A531" s="7" t="s">
        <v>437</v>
      </c>
      <c r="B531" s="7" t="s">
        <v>99</v>
      </c>
      <c r="C531" s="7" t="s">
        <v>84</v>
      </c>
      <c r="D531" s="77">
        <v>39640</v>
      </c>
      <c r="E531" s="10">
        <f t="shared" ca="1" si="8"/>
        <v>2</v>
      </c>
      <c r="F531" s="84">
        <v>39550</v>
      </c>
      <c r="G531" s="84">
        <v>0</v>
      </c>
    </row>
    <row r="532" spans="1:7" x14ac:dyDescent="0.3">
      <c r="A532" s="7" t="s">
        <v>581</v>
      </c>
      <c r="B532" s="7" t="s">
        <v>99</v>
      </c>
      <c r="C532" s="7" t="s">
        <v>84</v>
      </c>
      <c r="D532" s="77">
        <v>39646</v>
      </c>
      <c r="E532" s="10">
        <f t="shared" ca="1" si="8"/>
        <v>2</v>
      </c>
      <c r="F532" s="84">
        <v>57680</v>
      </c>
      <c r="G532" s="84">
        <v>2000</v>
      </c>
    </row>
    <row r="533" spans="1:7" x14ac:dyDescent="0.3">
      <c r="A533" s="7" t="s">
        <v>442</v>
      </c>
      <c r="B533" s="7" t="s">
        <v>100</v>
      </c>
      <c r="C533" s="7" t="s">
        <v>85</v>
      </c>
      <c r="D533" s="76">
        <v>32458</v>
      </c>
      <c r="E533" s="10">
        <f t="shared" ca="1" si="8"/>
        <v>22</v>
      </c>
      <c r="F533" s="84">
        <v>53900</v>
      </c>
      <c r="G533" s="84">
        <v>500</v>
      </c>
    </row>
    <row r="534" spans="1:7" x14ac:dyDescent="0.3">
      <c r="A534" s="7" t="s">
        <v>630</v>
      </c>
      <c r="B534" s="7" t="s">
        <v>100</v>
      </c>
      <c r="C534" s="7" t="s">
        <v>85</v>
      </c>
      <c r="D534" s="76">
        <v>32505</v>
      </c>
      <c r="E534" s="10">
        <f t="shared" ca="1" si="8"/>
        <v>21</v>
      </c>
      <c r="F534" s="84">
        <v>24840</v>
      </c>
      <c r="G534" s="84">
        <v>500</v>
      </c>
    </row>
    <row r="535" spans="1:7" x14ac:dyDescent="0.3">
      <c r="A535" s="7" t="s">
        <v>153</v>
      </c>
      <c r="B535" s="7" t="s">
        <v>100</v>
      </c>
      <c r="C535" s="7" t="s">
        <v>85</v>
      </c>
      <c r="D535" s="76">
        <v>32690</v>
      </c>
      <c r="E535" s="10">
        <f t="shared" ca="1" si="8"/>
        <v>21</v>
      </c>
      <c r="F535" s="84">
        <v>67920</v>
      </c>
      <c r="G535" s="84">
        <v>1500</v>
      </c>
    </row>
    <row r="536" spans="1:7" x14ac:dyDescent="0.3">
      <c r="A536" s="7" t="s">
        <v>639</v>
      </c>
      <c r="B536" s="7" t="s">
        <v>100</v>
      </c>
      <c r="C536" s="7" t="s">
        <v>85</v>
      </c>
      <c r="D536" s="76">
        <v>32784</v>
      </c>
      <c r="E536" s="10">
        <f t="shared" ca="1" si="8"/>
        <v>21</v>
      </c>
      <c r="F536" s="84">
        <v>63050</v>
      </c>
      <c r="G536" s="84">
        <v>2000</v>
      </c>
    </row>
    <row r="537" spans="1:7" x14ac:dyDescent="0.3">
      <c r="A537" s="7" t="s">
        <v>705</v>
      </c>
      <c r="B537" s="7" t="s">
        <v>100</v>
      </c>
      <c r="C537" s="7" t="s">
        <v>85</v>
      </c>
      <c r="D537" s="76">
        <v>32840</v>
      </c>
      <c r="E537" s="10">
        <f t="shared" ca="1" si="8"/>
        <v>21</v>
      </c>
      <c r="F537" s="84">
        <v>54830</v>
      </c>
      <c r="G537" s="84">
        <v>500</v>
      </c>
    </row>
    <row r="538" spans="1:7" x14ac:dyDescent="0.3">
      <c r="A538" s="7" t="s">
        <v>177</v>
      </c>
      <c r="B538" s="7" t="s">
        <v>100</v>
      </c>
      <c r="C538" s="7" t="s">
        <v>85</v>
      </c>
      <c r="D538" s="76">
        <v>32921</v>
      </c>
      <c r="E538" s="10">
        <f t="shared" ca="1" si="8"/>
        <v>20</v>
      </c>
      <c r="F538" s="84">
        <v>65571</v>
      </c>
      <c r="G538" s="84">
        <v>500</v>
      </c>
    </row>
    <row r="539" spans="1:7" x14ac:dyDescent="0.3">
      <c r="A539" s="7" t="s">
        <v>381</v>
      </c>
      <c r="B539" s="7" t="s">
        <v>100</v>
      </c>
      <c r="C539" s="7" t="s">
        <v>85</v>
      </c>
      <c r="D539" s="76">
        <v>32947</v>
      </c>
      <c r="E539" s="10">
        <f t="shared" ca="1" si="8"/>
        <v>20</v>
      </c>
      <c r="F539" s="84">
        <v>68470</v>
      </c>
      <c r="G539" s="84">
        <v>1500</v>
      </c>
    </row>
    <row r="540" spans="1:7" x14ac:dyDescent="0.3">
      <c r="A540" s="7" t="s">
        <v>184</v>
      </c>
      <c r="B540" s="7" t="s">
        <v>100</v>
      </c>
      <c r="C540" s="7" t="s">
        <v>85</v>
      </c>
      <c r="D540" s="76">
        <v>33088</v>
      </c>
      <c r="E540" s="10">
        <f t="shared" ca="1" si="8"/>
        <v>20</v>
      </c>
      <c r="F540" s="84">
        <v>86240</v>
      </c>
      <c r="G540" s="84">
        <v>500</v>
      </c>
    </row>
    <row r="541" spans="1:7" x14ac:dyDescent="0.3">
      <c r="A541" s="7" t="s">
        <v>827</v>
      </c>
      <c r="B541" s="7" t="s">
        <v>100</v>
      </c>
      <c r="C541" s="7" t="s">
        <v>85</v>
      </c>
      <c r="D541" s="76">
        <v>33246</v>
      </c>
      <c r="E541" s="10">
        <f t="shared" ca="1" si="8"/>
        <v>19</v>
      </c>
      <c r="F541" s="84">
        <v>54270</v>
      </c>
      <c r="G541" s="84">
        <v>1500</v>
      </c>
    </row>
    <row r="542" spans="1:7" x14ac:dyDescent="0.3">
      <c r="A542" s="7" t="s">
        <v>483</v>
      </c>
      <c r="B542" s="7" t="s">
        <v>100</v>
      </c>
      <c r="C542" s="7" t="s">
        <v>85</v>
      </c>
      <c r="D542" s="76">
        <v>33257</v>
      </c>
      <c r="E542" s="10">
        <f t="shared" ca="1" si="8"/>
        <v>19</v>
      </c>
      <c r="F542" s="84">
        <v>45110</v>
      </c>
      <c r="G542" s="84">
        <v>1500</v>
      </c>
    </row>
    <row r="543" spans="1:7" x14ac:dyDescent="0.3">
      <c r="A543" s="7" t="s">
        <v>750</v>
      </c>
      <c r="B543" s="7" t="s">
        <v>100</v>
      </c>
      <c r="C543" s="7" t="s">
        <v>85</v>
      </c>
      <c r="D543" s="76">
        <v>33264</v>
      </c>
      <c r="E543" s="10">
        <f t="shared" ca="1" si="8"/>
        <v>19</v>
      </c>
      <c r="F543" s="84">
        <v>66824</v>
      </c>
      <c r="G543" s="84">
        <v>1500</v>
      </c>
    </row>
    <row r="544" spans="1:7" x14ac:dyDescent="0.3">
      <c r="A544" s="7" t="s">
        <v>470</v>
      </c>
      <c r="B544" s="7" t="s">
        <v>100</v>
      </c>
      <c r="C544" s="7" t="s">
        <v>85</v>
      </c>
      <c r="D544" s="76">
        <v>33396</v>
      </c>
      <c r="E544" s="10">
        <f t="shared" ca="1" si="8"/>
        <v>19</v>
      </c>
      <c r="F544" s="84">
        <v>54200</v>
      </c>
      <c r="G544" s="84">
        <v>2500</v>
      </c>
    </row>
    <row r="545" spans="1:7" x14ac:dyDescent="0.3">
      <c r="A545" s="7" t="s">
        <v>333</v>
      </c>
      <c r="B545" s="7" t="s">
        <v>100</v>
      </c>
      <c r="C545" s="7" t="s">
        <v>85</v>
      </c>
      <c r="D545" s="76">
        <v>33521</v>
      </c>
      <c r="E545" s="10">
        <f t="shared" ref="E545:E608" ca="1" si="9">DATEDIF(D545,TODAY(),"Y")</f>
        <v>19</v>
      </c>
      <c r="F545" s="84">
        <v>48490</v>
      </c>
      <c r="G545" s="84">
        <v>0</v>
      </c>
    </row>
    <row r="546" spans="1:7" x14ac:dyDescent="0.3">
      <c r="A546" s="7" t="s">
        <v>487</v>
      </c>
      <c r="B546" s="7" t="s">
        <v>100</v>
      </c>
      <c r="C546" s="7" t="s">
        <v>85</v>
      </c>
      <c r="D546" s="76">
        <v>33990</v>
      </c>
      <c r="E546" s="10">
        <f t="shared" ca="1" si="9"/>
        <v>17</v>
      </c>
      <c r="F546" s="84">
        <v>39000</v>
      </c>
      <c r="G546" s="84">
        <v>2500</v>
      </c>
    </row>
    <row r="547" spans="1:7" x14ac:dyDescent="0.3">
      <c r="A547" s="7" t="s">
        <v>611</v>
      </c>
      <c r="B547" s="7" t="s">
        <v>100</v>
      </c>
      <c r="C547" s="7" t="s">
        <v>85</v>
      </c>
      <c r="D547" s="76">
        <v>34036</v>
      </c>
      <c r="E547" s="10">
        <f t="shared" ca="1" si="9"/>
        <v>17</v>
      </c>
      <c r="F547" s="84">
        <v>82700</v>
      </c>
      <c r="G547" s="84">
        <v>1500</v>
      </c>
    </row>
    <row r="548" spans="1:7" x14ac:dyDescent="0.3">
      <c r="A548" s="7" t="s">
        <v>151</v>
      </c>
      <c r="B548" s="7" t="s">
        <v>100</v>
      </c>
      <c r="C548" s="7" t="s">
        <v>85</v>
      </c>
      <c r="D548" s="76">
        <v>34592</v>
      </c>
      <c r="E548" s="10">
        <f t="shared" ca="1" si="9"/>
        <v>16</v>
      </c>
      <c r="F548" s="84">
        <v>63030</v>
      </c>
      <c r="G548" s="84">
        <v>1500</v>
      </c>
    </row>
    <row r="549" spans="1:7" x14ac:dyDescent="0.3">
      <c r="A549" s="7" t="s">
        <v>730</v>
      </c>
      <c r="B549" s="7" t="s">
        <v>100</v>
      </c>
      <c r="C549" s="7" t="s">
        <v>85</v>
      </c>
      <c r="D549" s="76">
        <v>34609</v>
      </c>
      <c r="E549" s="10">
        <f t="shared" ca="1" si="9"/>
        <v>16</v>
      </c>
      <c r="F549" s="84">
        <v>66440</v>
      </c>
      <c r="G549" s="84">
        <v>1000</v>
      </c>
    </row>
    <row r="550" spans="1:7" x14ac:dyDescent="0.3">
      <c r="A550" s="7" t="s">
        <v>205</v>
      </c>
      <c r="B550" s="7" t="s">
        <v>100</v>
      </c>
      <c r="C550" s="7" t="s">
        <v>85</v>
      </c>
      <c r="D550" s="76">
        <v>34644</v>
      </c>
      <c r="E550" s="10">
        <f t="shared" ca="1" si="9"/>
        <v>16</v>
      </c>
      <c r="F550" s="84">
        <v>34330</v>
      </c>
      <c r="G550" s="84">
        <v>2000</v>
      </c>
    </row>
    <row r="551" spans="1:7" x14ac:dyDescent="0.3">
      <c r="A551" s="7" t="s">
        <v>408</v>
      </c>
      <c r="B551" s="7" t="s">
        <v>100</v>
      </c>
      <c r="C551" s="7" t="s">
        <v>85</v>
      </c>
      <c r="D551" s="76">
        <v>34687</v>
      </c>
      <c r="E551" s="10">
        <f t="shared" ca="1" si="9"/>
        <v>15</v>
      </c>
      <c r="F551" s="84">
        <v>62965</v>
      </c>
      <c r="G551" s="84">
        <v>2000</v>
      </c>
    </row>
    <row r="552" spans="1:7" x14ac:dyDescent="0.3">
      <c r="A552" s="7" t="s">
        <v>592</v>
      </c>
      <c r="B552" s="7" t="s">
        <v>100</v>
      </c>
      <c r="C552" s="7" t="s">
        <v>85</v>
      </c>
      <c r="D552" s="76">
        <v>34733</v>
      </c>
      <c r="E552" s="10">
        <f t="shared" ca="1" si="9"/>
        <v>15</v>
      </c>
      <c r="F552" s="84">
        <v>78710</v>
      </c>
      <c r="G552" s="84">
        <v>2500</v>
      </c>
    </row>
    <row r="553" spans="1:7" x14ac:dyDescent="0.3">
      <c r="A553" s="7" t="s">
        <v>258</v>
      </c>
      <c r="B553" s="7" t="s">
        <v>100</v>
      </c>
      <c r="C553" s="7" t="s">
        <v>85</v>
      </c>
      <c r="D553" s="76">
        <v>34805</v>
      </c>
      <c r="E553" s="10">
        <f t="shared" ca="1" si="9"/>
        <v>15</v>
      </c>
      <c r="F553" s="84">
        <v>37770</v>
      </c>
      <c r="G553" s="84">
        <v>1000</v>
      </c>
    </row>
    <row r="554" spans="1:7" x14ac:dyDescent="0.3">
      <c r="A554" s="7" t="s">
        <v>292</v>
      </c>
      <c r="B554" s="7" t="s">
        <v>100</v>
      </c>
      <c r="C554" s="7" t="s">
        <v>85</v>
      </c>
      <c r="D554" s="76">
        <v>34951</v>
      </c>
      <c r="E554" s="10">
        <f t="shared" ca="1" si="9"/>
        <v>15</v>
      </c>
      <c r="F554" s="84">
        <v>32120</v>
      </c>
      <c r="G554" s="84">
        <v>500</v>
      </c>
    </row>
    <row r="555" spans="1:7" x14ac:dyDescent="0.3">
      <c r="A555" s="7" t="s">
        <v>233</v>
      </c>
      <c r="B555" s="7" t="s">
        <v>100</v>
      </c>
      <c r="C555" s="7" t="s">
        <v>85</v>
      </c>
      <c r="D555" s="76">
        <v>35132</v>
      </c>
      <c r="E555" s="10">
        <f t="shared" ca="1" si="9"/>
        <v>14</v>
      </c>
      <c r="F555" s="84">
        <v>70280</v>
      </c>
      <c r="G555" s="84">
        <v>2500</v>
      </c>
    </row>
    <row r="556" spans="1:7" x14ac:dyDescent="0.3">
      <c r="A556" s="7" t="s">
        <v>159</v>
      </c>
      <c r="B556" s="7" t="s">
        <v>100</v>
      </c>
      <c r="C556" s="7" t="s">
        <v>85</v>
      </c>
      <c r="D556" s="76">
        <v>35248</v>
      </c>
      <c r="E556" s="10">
        <f t="shared" ca="1" si="9"/>
        <v>14</v>
      </c>
      <c r="F556" s="84">
        <v>78950</v>
      </c>
      <c r="G556" s="84">
        <v>2500</v>
      </c>
    </row>
    <row r="557" spans="1:7" x14ac:dyDescent="0.3">
      <c r="A557" s="7" t="s">
        <v>518</v>
      </c>
      <c r="B557" s="7" t="s">
        <v>100</v>
      </c>
      <c r="C557" s="7" t="s">
        <v>85</v>
      </c>
      <c r="D557" s="76">
        <v>35314</v>
      </c>
      <c r="E557" s="10">
        <f t="shared" ca="1" si="9"/>
        <v>14</v>
      </c>
      <c r="F557" s="84">
        <v>79610</v>
      </c>
      <c r="G557" s="84">
        <v>1500</v>
      </c>
    </row>
    <row r="558" spans="1:7" x14ac:dyDescent="0.3">
      <c r="A558" s="7" t="s">
        <v>307</v>
      </c>
      <c r="B558" s="7" t="s">
        <v>100</v>
      </c>
      <c r="C558" s="7" t="s">
        <v>85</v>
      </c>
      <c r="D558" s="76">
        <v>35317</v>
      </c>
      <c r="E558" s="10">
        <f t="shared" ca="1" si="9"/>
        <v>14</v>
      </c>
      <c r="F558" s="84">
        <v>67407</v>
      </c>
      <c r="G558" s="84">
        <v>500</v>
      </c>
    </row>
    <row r="559" spans="1:7" x14ac:dyDescent="0.3">
      <c r="A559" s="7" t="s">
        <v>504</v>
      </c>
      <c r="B559" s="7" t="s">
        <v>100</v>
      </c>
      <c r="C559" s="7" t="s">
        <v>85</v>
      </c>
      <c r="D559" s="76">
        <v>35481</v>
      </c>
      <c r="E559" s="10">
        <f t="shared" ca="1" si="9"/>
        <v>13</v>
      </c>
      <c r="F559" s="84">
        <v>58410</v>
      </c>
      <c r="G559" s="84">
        <v>2000</v>
      </c>
    </row>
    <row r="560" spans="1:7" x14ac:dyDescent="0.3">
      <c r="A560" s="7" t="s">
        <v>365</v>
      </c>
      <c r="B560" s="7" t="s">
        <v>100</v>
      </c>
      <c r="C560" s="7" t="s">
        <v>85</v>
      </c>
      <c r="D560" s="76">
        <v>35526</v>
      </c>
      <c r="E560" s="10">
        <f t="shared" ca="1" si="9"/>
        <v>13</v>
      </c>
      <c r="F560" s="84">
        <v>39000</v>
      </c>
      <c r="G560" s="84">
        <v>1500</v>
      </c>
    </row>
    <row r="561" spans="1:7" x14ac:dyDescent="0.3">
      <c r="A561" s="7" t="s">
        <v>589</v>
      </c>
      <c r="B561" s="7" t="s">
        <v>100</v>
      </c>
      <c r="C561" s="7" t="s">
        <v>85</v>
      </c>
      <c r="D561" s="76">
        <v>35548</v>
      </c>
      <c r="E561" s="10">
        <f t="shared" ca="1" si="9"/>
        <v>13</v>
      </c>
      <c r="F561" s="84">
        <v>69200</v>
      </c>
      <c r="G561" s="84">
        <v>1000</v>
      </c>
    </row>
    <row r="562" spans="1:7" x14ac:dyDescent="0.3">
      <c r="A562" s="7" t="s">
        <v>574</v>
      </c>
      <c r="B562" s="7" t="s">
        <v>100</v>
      </c>
      <c r="C562" s="7" t="s">
        <v>85</v>
      </c>
      <c r="D562" s="76">
        <v>35596</v>
      </c>
      <c r="E562" s="10">
        <f t="shared" ca="1" si="9"/>
        <v>13</v>
      </c>
      <c r="F562" s="84">
        <v>67020</v>
      </c>
      <c r="G562" s="84">
        <v>0</v>
      </c>
    </row>
    <row r="563" spans="1:7" x14ac:dyDescent="0.3">
      <c r="A563" s="7" t="s">
        <v>227</v>
      </c>
      <c r="B563" s="7" t="s">
        <v>100</v>
      </c>
      <c r="C563" s="7" t="s">
        <v>85</v>
      </c>
      <c r="D563" s="76">
        <v>35643</v>
      </c>
      <c r="E563" s="10">
        <f t="shared" ca="1" si="9"/>
        <v>13</v>
      </c>
      <c r="F563" s="84">
        <v>45880</v>
      </c>
      <c r="G563" s="84">
        <v>500</v>
      </c>
    </row>
    <row r="564" spans="1:7" x14ac:dyDescent="0.3">
      <c r="A564" s="7" t="s">
        <v>579</v>
      </c>
      <c r="B564" s="7" t="s">
        <v>100</v>
      </c>
      <c r="C564" s="7" t="s">
        <v>85</v>
      </c>
      <c r="D564" s="76">
        <v>35750</v>
      </c>
      <c r="E564" s="10">
        <f t="shared" ca="1" si="9"/>
        <v>13</v>
      </c>
      <c r="F564" s="84">
        <v>48250</v>
      </c>
      <c r="G564" s="84">
        <v>1500</v>
      </c>
    </row>
    <row r="565" spans="1:7" x14ac:dyDescent="0.3">
      <c r="A565" s="7" t="s">
        <v>822</v>
      </c>
      <c r="B565" s="7" t="s">
        <v>100</v>
      </c>
      <c r="C565" s="7" t="s">
        <v>85</v>
      </c>
      <c r="D565" s="76">
        <v>35762</v>
      </c>
      <c r="E565" s="10">
        <f t="shared" ca="1" si="9"/>
        <v>13</v>
      </c>
      <c r="F565" s="84">
        <v>29260</v>
      </c>
      <c r="G565" s="84">
        <v>2500</v>
      </c>
    </row>
    <row r="566" spans="1:7" x14ac:dyDescent="0.3">
      <c r="A566" s="7" t="s">
        <v>653</v>
      </c>
      <c r="B566" s="7" t="s">
        <v>100</v>
      </c>
      <c r="C566" s="7" t="s">
        <v>85</v>
      </c>
      <c r="D566" s="76">
        <v>36861</v>
      </c>
      <c r="E566" s="10">
        <f t="shared" ca="1" si="9"/>
        <v>9</v>
      </c>
      <c r="F566" s="84">
        <v>82490</v>
      </c>
      <c r="G566" s="84">
        <v>2000</v>
      </c>
    </row>
    <row r="567" spans="1:7" x14ac:dyDescent="0.3">
      <c r="A567" s="7" t="s">
        <v>237</v>
      </c>
      <c r="B567" s="7" t="s">
        <v>100</v>
      </c>
      <c r="C567" s="7" t="s">
        <v>85</v>
      </c>
      <c r="D567" s="76">
        <v>37029</v>
      </c>
      <c r="E567" s="10">
        <f t="shared" ca="1" si="9"/>
        <v>9</v>
      </c>
      <c r="F567" s="84">
        <v>29210</v>
      </c>
      <c r="G567" s="84">
        <v>2000</v>
      </c>
    </row>
    <row r="568" spans="1:7" x14ac:dyDescent="0.3">
      <c r="A568" s="7" t="s">
        <v>434</v>
      </c>
      <c r="B568" s="7" t="s">
        <v>100</v>
      </c>
      <c r="C568" s="7" t="s">
        <v>85</v>
      </c>
      <c r="D568" s="76">
        <v>37473</v>
      </c>
      <c r="E568" s="10">
        <f t="shared" ca="1" si="9"/>
        <v>8</v>
      </c>
      <c r="F568" s="84">
        <v>31910</v>
      </c>
      <c r="G568" s="84">
        <v>0</v>
      </c>
    </row>
    <row r="569" spans="1:7" x14ac:dyDescent="0.3">
      <c r="A569" s="7" t="s">
        <v>195</v>
      </c>
      <c r="B569" s="7" t="s">
        <v>100</v>
      </c>
      <c r="C569" s="7" t="s">
        <v>85</v>
      </c>
      <c r="D569" s="76">
        <v>37589</v>
      </c>
      <c r="E569" s="10">
        <f t="shared" ca="1" si="9"/>
        <v>8</v>
      </c>
      <c r="F569" s="84">
        <v>83710</v>
      </c>
      <c r="G569" s="84">
        <v>2000</v>
      </c>
    </row>
    <row r="570" spans="1:7" x14ac:dyDescent="0.3">
      <c r="A570" s="7" t="s">
        <v>268</v>
      </c>
      <c r="B570" s="7" t="s">
        <v>100</v>
      </c>
      <c r="C570" s="7" t="s">
        <v>85</v>
      </c>
      <c r="D570" s="76">
        <v>38138</v>
      </c>
      <c r="E570" s="10">
        <f t="shared" ca="1" si="9"/>
        <v>6</v>
      </c>
      <c r="F570" s="84">
        <v>73560</v>
      </c>
      <c r="G570" s="84">
        <v>1000</v>
      </c>
    </row>
    <row r="571" spans="1:7" x14ac:dyDescent="0.3">
      <c r="A571" s="7" t="s">
        <v>400</v>
      </c>
      <c r="B571" s="7" t="s">
        <v>100</v>
      </c>
      <c r="C571" s="7" t="s">
        <v>85</v>
      </c>
      <c r="D571" s="76">
        <v>38389</v>
      </c>
      <c r="E571" s="10">
        <f t="shared" ca="1" si="9"/>
        <v>5</v>
      </c>
      <c r="F571" s="84">
        <v>43600</v>
      </c>
      <c r="G571" s="84">
        <v>2500</v>
      </c>
    </row>
    <row r="572" spans="1:7" x14ac:dyDescent="0.3">
      <c r="A572" s="7" t="s">
        <v>472</v>
      </c>
      <c r="B572" s="7" t="s">
        <v>100</v>
      </c>
      <c r="C572" s="7" t="s">
        <v>85</v>
      </c>
      <c r="D572" s="76">
        <v>38981</v>
      </c>
      <c r="E572" s="10">
        <f t="shared" ca="1" si="9"/>
        <v>4</v>
      </c>
      <c r="F572" s="84">
        <v>29330</v>
      </c>
      <c r="G572" s="84">
        <v>1000</v>
      </c>
    </row>
    <row r="573" spans="1:7" x14ac:dyDescent="0.3">
      <c r="A573" s="7" t="s">
        <v>481</v>
      </c>
      <c r="B573" s="7" t="s">
        <v>100</v>
      </c>
      <c r="C573" s="7" t="s">
        <v>85</v>
      </c>
      <c r="D573" s="76">
        <v>39051</v>
      </c>
      <c r="E573" s="10">
        <f t="shared" ca="1" si="9"/>
        <v>4</v>
      </c>
      <c r="F573" s="84">
        <v>72060</v>
      </c>
      <c r="G573" s="84">
        <v>0</v>
      </c>
    </row>
    <row r="574" spans="1:7" x14ac:dyDescent="0.3">
      <c r="A574" s="7" t="s">
        <v>546</v>
      </c>
      <c r="B574" s="7" t="s">
        <v>100</v>
      </c>
      <c r="C574" s="7" t="s">
        <v>85</v>
      </c>
      <c r="D574" s="76">
        <v>39314</v>
      </c>
      <c r="E574" s="10">
        <f t="shared" ca="1" si="9"/>
        <v>3</v>
      </c>
      <c r="F574" s="84">
        <v>23190</v>
      </c>
      <c r="G574" s="84">
        <v>1500</v>
      </c>
    </row>
    <row r="575" spans="1:7" x14ac:dyDescent="0.3">
      <c r="A575" s="7" t="s">
        <v>484</v>
      </c>
      <c r="B575" s="7" t="s">
        <v>100</v>
      </c>
      <c r="C575" s="7" t="s">
        <v>85</v>
      </c>
      <c r="D575" s="76">
        <v>39817</v>
      </c>
      <c r="E575" s="10">
        <f t="shared" ca="1" si="9"/>
        <v>1</v>
      </c>
      <c r="F575" s="84">
        <v>80260</v>
      </c>
      <c r="G575" s="84">
        <v>2500</v>
      </c>
    </row>
    <row r="576" spans="1:7" x14ac:dyDescent="0.3">
      <c r="A576" s="7" t="s">
        <v>635</v>
      </c>
      <c r="B576" s="7" t="s">
        <v>100</v>
      </c>
      <c r="C576" s="7" t="s">
        <v>86</v>
      </c>
      <c r="D576" s="76">
        <v>33126</v>
      </c>
      <c r="E576" s="10">
        <f t="shared" ca="1" si="9"/>
        <v>20</v>
      </c>
      <c r="F576" s="84">
        <v>25885</v>
      </c>
      <c r="G576" s="84">
        <v>1000</v>
      </c>
    </row>
    <row r="577" spans="1:7" x14ac:dyDescent="0.3">
      <c r="A577" s="7" t="s">
        <v>367</v>
      </c>
      <c r="B577" s="7" t="s">
        <v>100</v>
      </c>
      <c r="C577" s="7" t="s">
        <v>86</v>
      </c>
      <c r="D577" s="76">
        <v>34924</v>
      </c>
      <c r="E577" s="10">
        <f t="shared" ca="1" si="9"/>
        <v>15</v>
      </c>
      <c r="F577" s="84">
        <v>42740</v>
      </c>
      <c r="G577" s="84">
        <v>1000</v>
      </c>
    </row>
    <row r="578" spans="1:7" x14ac:dyDescent="0.3">
      <c r="A578" s="7" t="s">
        <v>117</v>
      </c>
      <c r="B578" s="7" t="s">
        <v>100</v>
      </c>
      <c r="C578" s="7" t="s">
        <v>86</v>
      </c>
      <c r="D578" s="76">
        <v>35078</v>
      </c>
      <c r="E578" s="10">
        <f t="shared" ca="1" si="9"/>
        <v>14</v>
      </c>
      <c r="F578" s="84">
        <v>39530</v>
      </c>
      <c r="G578" s="84">
        <v>2000</v>
      </c>
    </row>
    <row r="579" spans="1:7" x14ac:dyDescent="0.3">
      <c r="A579" s="7" t="s">
        <v>503</v>
      </c>
      <c r="B579" s="7" t="s">
        <v>100</v>
      </c>
      <c r="C579" s="7" t="s">
        <v>86</v>
      </c>
      <c r="D579" s="76">
        <v>35432</v>
      </c>
      <c r="E579" s="10">
        <f t="shared" ca="1" si="9"/>
        <v>13</v>
      </c>
      <c r="F579" s="84">
        <v>34980</v>
      </c>
      <c r="G579" s="84">
        <v>2500</v>
      </c>
    </row>
    <row r="580" spans="1:7" x14ac:dyDescent="0.3">
      <c r="A580" s="7" t="s">
        <v>379</v>
      </c>
      <c r="B580" s="7" t="s">
        <v>100</v>
      </c>
      <c r="C580" s="7" t="s">
        <v>86</v>
      </c>
      <c r="D580" s="76">
        <v>35659</v>
      </c>
      <c r="E580" s="10">
        <f t="shared" ca="1" si="9"/>
        <v>13</v>
      </c>
      <c r="F580" s="84">
        <v>47350</v>
      </c>
      <c r="G580" s="84">
        <v>2000</v>
      </c>
    </row>
    <row r="581" spans="1:7" x14ac:dyDescent="0.3">
      <c r="A581" s="7" t="s">
        <v>264</v>
      </c>
      <c r="B581" s="7" t="s">
        <v>100</v>
      </c>
      <c r="C581" s="7" t="s">
        <v>86</v>
      </c>
      <c r="D581" s="76">
        <v>35767</v>
      </c>
      <c r="E581" s="10">
        <f t="shared" ca="1" si="9"/>
        <v>12</v>
      </c>
      <c r="F581" s="84">
        <v>20990</v>
      </c>
      <c r="G581" s="84">
        <v>0</v>
      </c>
    </row>
    <row r="582" spans="1:7" x14ac:dyDescent="0.3">
      <c r="A582" s="7" t="s">
        <v>355</v>
      </c>
      <c r="B582" s="7" t="s">
        <v>100</v>
      </c>
      <c r="C582" s="7" t="s">
        <v>86</v>
      </c>
      <c r="D582" s="76">
        <v>37011</v>
      </c>
      <c r="E582" s="10">
        <f t="shared" ca="1" si="9"/>
        <v>9</v>
      </c>
      <c r="F582" s="84">
        <v>28525</v>
      </c>
      <c r="G582" s="84">
        <v>1000</v>
      </c>
    </row>
    <row r="583" spans="1:7" x14ac:dyDescent="0.3">
      <c r="A583" s="7" t="s">
        <v>340</v>
      </c>
      <c r="B583" s="7" t="s">
        <v>100</v>
      </c>
      <c r="C583" s="7" t="s">
        <v>86</v>
      </c>
      <c r="D583" s="76">
        <v>37051</v>
      </c>
      <c r="E583" s="10">
        <f t="shared" ca="1" si="9"/>
        <v>9</v>
      </c>
      <c r="F583" s="84">
        <v>48740</v>
      </c>
      <c r="G583" s="84">
        <v>2000</v>
      </c>
    </row>
    <row r="584" spans="1:7" x14ac:dyDescent="0.3">
      <c r="A584" s="7" t="s">
        <v>683</v>
      </c>
      <c r="B584" s="7" t="s">
        <v>100</v>
      </c>
      <c r="C584" s="7" t="s">
        <v>87</v>
      </c>
      <c r="D584" s="76">
        <v>32492</v>
      </c>
      <c r="E584" s="10">
        <f t="shared" ca="1" si="9"/>
        <v>21</v>
      </c>
      <c r="F584" s="84">
        <v>30468</v>
      </c>
      <c r="G584" s="84">
        <v>1500</v>
      </c>
    </row>
    <row r="585" spans="1:7" x14ac:dyDescent="0.3">
      <c r="A585" s="7" t="s">
        <v>488</v>
      </c>
      <c r="B585" s="7" t="s">
        <v>100</v>
      </c>
      <c r="C585" s="7" t="s">
        <v>87</v>
      </c>
      <c r="D585" s="76">
        <v>33416</v>
      </c>
      <c r="E585" s="10">
        <f t="shared" ca="1" si="9"/>
        <v>19</v>
      </c>
      <c r="F585" s="84">
        <v>26484</v>
      </c>
      <c r="G585" s="84">
        <v>0</v>
      </c>
    </row>
    <row r="586" spans="1:7" x14ac:dyDescent="0.3">
      <c r="A586" s="7" t="s">
        <v>436</v>
      </c>
      <c r="B586" s="7" t="s">
        <v>100</v>
      </c>
      <c r="C586" s="7" t="s">
        <v>87</v>
      </c>
      <c r="D586" s="76">
        <v>33581</v>
      </c>
      <c r="E586" s="10">
        <f t="shared" ca="1" si="9"/>
        <v>18</v>
      </c>
      <c r="F586" s="84">
        <v>36788</v>
      </c>
      <c r="G586" s="84">
        <v>1000</v>
      </c>
    </row>
    <row r="587" spans="1:7" x14ac:dyDescent="0.3">
      <c r="A587" s="7" t="s">
        <v>378</v>
      </c>
      <c r="B587" s="7" t="s">
        <v>100</v>
      </c>
      <c r="C587" s="7" t="s">
        <v>87</v>
      </c>
      <c r="D587" s="76">
        <v>34270</v>
      </c>
      <c r="E587" s="10">
        <f t="shared" ca="1" si="9"/>
        <v>17</v>
      </c>
      <c r="F587" s="84">
        <v>23692</v>
      </c>
      <c r="G587" s="84">
        <v>1000</v>
      </c>
    </row>
    <row r="588" spans="1:7" x14ac:dyDescent="0.3">
      <c r="A588" s="7" t="s">
        <v>165</v>
      </c>
      <c r="B588" s="7" t="s">
        <v>100</v>
      </c>
      <c r="C588" s="7" t="s">
        <v>87</v>
      </c>
      <c r="D588" s="76">
        <v>34638</v>
      </c>
      <c r="E588" s="10">
        <f t="shared" ca="1" si="9"/>
        <v>16</v>
      </c>
      <c r="F588" s="84">
        <v>33508</v>
      </c>
      <c r="G588" s="84">
        <v>2000</v>
      </c>
    </row>
    <row r="589" spans="1:7" x14ac:dyDescent="0.3">
      <c r="A589" s="7" t="s">
        <v>179</v>
      </c>
      <c r="B589" s="7" t="s">
        <v>100</v>
      </c>
      <c r="C589" s="7" t="s">
        <v>87</v>
      </c>
      <c r="D589" s="76">
        <v>35097</v>
      </c>
      <c r="E589" s="10">
        <f t="shared" ca="1" si="9"/>
        <v>14</v>
      </c>
      <c r="F589" s="84">
        <v>12836</v>
      </c>
      <c r="G589" s="84">
        <v>2000</v>
      </c>
    </row>
    <row r="590" spans="1:7" x14ac:dyDescent="0.3">
      <c r="A590" s="7" t="s">
        <v>573</v>
      </c>
      <c r="B590" s="7" t="s">
        <v>100</v>
      </c>
      <c r="C590" s="7" t="s">
        <v>87</v>
      </c>
      <c r="D590" s="76">
        <v>35105</v>
      </c>
      <c r="E590" s="10">
        <f t="shared" ca="1" si="9"/>
        <v>14</v>
      </c>
      <c r="F590" s="84">
        <v>17912</v>
      </c>
      <c r="G590" s="84">
        <v>2000</v>
      </c>
    </row>
    <row r="591" spans="1:7" x14ac:dyDescent="0.3">
      <c r="A591" s="7" t="s">
        <v>531</v>
      </c>
      <c r="B591" s="7" t="s">
        <v>100</v>
      </c>
      <c r="C591" s="7" t="s">
        <v>87</v>
      </c>
      <c r="D591" s="76">
        <v>35793</v>
      </c>
      <c r="E591" s="10">
        <f t="shared" ca="1" si="9"/>
        <v>12</v>
      </c>
      <c r="F591" s="84">
        <v>15552</v>
      </c>
      <c r="G591" s="84">
        <v>500</v>
      </c>
    </row>
    <row r="592" spans="1:7" x14ac:dyDescent="0.3">
      <c r="A592" s="7" t="s">
        <v>507</v>
      </c>
      <c r="B592" s="7" t="s">
        <v>100</v>
      </c>
      <c r="C592" s="7" t="s">
        <v>84</v>
      </c>
      <c r="D592" s="76">
        <v>32518</v>
      </c>
      <c r="E592" s="10">
        <f t="shared" ca="1" si="9"/>
        <v>21</v>
      </c>
      <c r="F592" s="84">
        <v>89450</v>
      </c>
      <c r="G592" s="84">
        <v>500</v>
      </c>
    </row>
    <row r="593" spans="1:7" x14ac:dyDescent="0.3">
      <c r="A593" s="7" t="s">
        <v>816</v>
      </c>
      <c r="B593" s="7" t="s">
        <v>100</v>
      </c>
      <c r="C593" s="7" t="s">
        <v>84</v>
      </c>
      <c r="D593" s="76">
        <v>32657</v>
      </c>
      <c r="E593" s="10">
        <f t="shared" ca="1" si="9"/>
        <v>21</v>
      </c>
      <c r="F593" s="84">
        <v>46650</v>
      </c>
      <c r="G593" s="84">
        <v>2000</v>
      </c>
    </row>
    <row r="594" spans="1:7" x14ac:dyDescent="0.3">
      <c r="A594" s="7" t="s">
        <v>501</v>
      </c>
      <c r="B594" s="7" t="s">
        <v>100</v>
      </c>
      <c r="C594" s="7" t="s">
        <v>84</v>
      </c>
      <c r="D594" s="76">
        <v>33150</v>
      </c>
      <c r="E594" s="10">
        <f t="shared" ca="1" si="9"/>
        <v>20</v>
      </c>
      <c r="F594" s="84">
        <v>55690</v>
      </c>
      <c r="G594" s="84">
        <v>1000</v>
      </c>
    </row>
    <row r="595" spans="1:7" x14ac:dyDescent="0.3">
      <c r="A595" s="7" t="s">
        <v>526</v>
      </c>
      <c r="B595" s="7" t="s">
        <v>100</v>
      </c>
      <c r="C595" s="7" t="s">
        <v>84</v>
      </c>
      <c r="D595" s="76">
        <v>35042</v>
      </c>
      <c r="E595" s="10">
        <f t="shared" ca="1" si="9"/>
        <v>14</v>
      </c>
      <c r="F595" s="84">
        <v>86100</v>
      </c>
      <c r="G595" s="84">
        <v>500</v>
      </c>
    </row>
    <row r="596" spans="1:7" x14ac:dyDescent="0.3">
      <c r="A596" s="7" t="s">
        <v>138</v>
      </c>
      <c r="B596" s="7" t="s">
        <v>100</v>
      </c>
      <c r="C596" s="7" t="s">
        <v>84</v>
      </c>
      <c r="D596" s="76">
        <v>35306</v>
      </c>
      <c r="E596" s="10">
        <f t="shared" ca="1" si="9"/>
        <v>14</v>
      </c>
      <c r="F596" s="84">
        <v>59050</v>
      </c>
      <c r="G596" s="84">
        <v>2500</v>
      </c>
    </row>
    <row r="597" spans="1:7" x14ac:dyDescent="0.3">
      <c r="A597" s="7" t="s">
        <v>659</v>
      </c>
      <c r="B597" s="7" t="s">
        <v>100</v>
      </c>
      <c r="C597" s="7" t="s">
        <v>84</v>
      </c>
      <c r="D597" s="76">
        <v>35450</v>
      </c>
      <c r="E597" s="10">
        <f t="shared" ca="1" si="9"/>
        <v>13</v>
      </c>
      <c r="F597" s="84">
        <v>53310</v>
      </c>
      <c r="G597" s="84">
        <v>2500</v>
      </c>
    </row>
    <row r="598" spans="1:7" x14ac:dyDescent="0.3">
      <c r="A598" s="7" t="s">
        <v>724</v>
      </c>
      <c r="B598" s="7" t="s">
        <v>100</v>
      </c>
      <c r="C598" s="7" t="s">
        <v>84</v>
      </c>
      <c r="D598" s="76">
        <v>35642</v>
      </c>
      <c r="E598" s="10">
        <f t="shared" ca="1" si="9"/>
        <v>13</v>
      </c>
      <c r="F598" s="84">
        <v>60800</v>
      </c>
      <c r="G598" s="84">
        <v>2500</v>
      </c>
    </row>
    <row r="599" spans="1:7" x14ac:dyDescent="0.3">
      <c r="A599" s="7" t="s">
        <v>280</v>
      </c>
      <c r="B599" s="7" t="s">
        <v>100</v>
      </c>
      <c r="C599" s="7" t="s">
        <v>84</v>
      </c>
      <c r="D599" s="76">
        <v>35715</v>
      </c>
      <c r="E599" s="10">
        <f t="shared" ca="1" si="9"/>
        <v>13</v>
      </c>
      <c r="F599" s="84">
        <v>54840</v>
      </c>
      <c r="G599" s="84">
        <v>500</v>
      </c>
    </row>
    <row r="600" spans="1:7" x14ac:dyDescent="0.3">
      <c r="A600" s="7" t="s">
        <v>304</v>
      </c>
      <c r="B600" s="7" t="s">
        <v>100</v>
      </c>
      <c r="C600" s="7" t="s">
        <v>84</v>
      </c>
      <c r="D600" s="76">
        <v>35878</v>
      </c>
      <c r="E600" s="10">
        <f t="shared" ca="1" si="9"/>
        <v>12</v>
      </c>
      <c r="F600" s="84">
        <v>77760</v>
      </c>
      <c r="G600" s="84">
        <v>1500</v>
      </c>
    </row>
    <row r="601" spans="1:7" x14ac:dyDescent="0.3">
      <c r="A601" s="7" t="s">
        <v>789</v>
      </c>
      <c r="B601" s="7" t="s">
        <v>100</v>
      </c>
      <c r="C601" s="7" t="s">
        <v>84</v>
      </c>
      <c r="D601" s="76">
        <v>36318</v>
      </c>
      <c r="E601" s="10">
        <f t="shared" ca="1" si="9"/>
        <v>11</v>
      </c>
      <c r="F601" s="84">
        <v>46780</v>
      </c>
      <c r="G601" s="84">
        <v>2000</v>
      </c>
    </row>
    <row r="602" spans="1:7" x14ac:dyDescent="0.3">
      <c r="A602" s="7" t="s">
        <v>154</v>
      </c>
      <c r="B602" s="7" t="s">
        <v>100</v>
      </c>
      <c r="C602" s="7" t="s">
        <v>84</v>
      </c>
      <c r="D602" s="76">
        <v>37263</v>
      </c>
      <c r="E602" s="10">
        <f t="shared" ca="1" si="9"/>
        <v>8</v>
      </c>
      <c r="F602" s="84">
        <v>64590</v>
      </c>
      <c r="G602" s="84">
        <v>2000</v>
      </c>
    </row>
    <row r="603" spans="1:7" x14ac:dyDescent="0.3">
      <c r="A603" s="7" t="s">
        <v>226</v>
      </c>
      <c r="B603" s="7" t="s">
        <v>100</v>
      </c>
      <c r="C603" s="7" t="s">
        <v>84</v>
      </c>
      <c r="D603" s="76">
        <v>38029</v>
      </c>
      <c r="E603" s="10">
        <f t="shared" ca="1" si="9"/>
        <v>6</v>
      </c>
      <c r="F603" s="84">
        <v>85930</v>
      </c>
      <c r="G603" s="84">
        <v>0</v>
      </c>
    </row>
    <row r="604" spans="1:7" x14ac:dyDescent="0.3">
      <c r="A604" s="7" t="s">
        <v>345</v>
      </c>
      <c r="B604" s="7" t="s">
        <v>100</v>
      </c>
      <c r="C604" s="7" t="s">
        <v>84</v>
      </c>
      <c r="D604" s="76">
        <v>38956</v>
      </c>
      <c r="E604" s="10">
        <f t="shared" ca="1" si="9"/>
        <v>4</v>
      </c>
      <c r="F604" s="84">
        <v>43320</v>
      </c>
      <c r="G604" s="84">
        <v>1500</v>
      </c>
    </row>
    <row r="605" spans="1:7" x14ac:dyDescent="0.3">
      <c r="A605" s="7" t="s">
        <v>829</v>
      </c>
      <c r="B605" s="7" t="s">
        <v>100</v>
      </c>
      <c r="C605" s="7" t="s">
        <v>84</v>
      </c>
      <c r="D605" s="76">
        <v>39586</v>
      </c>
      <c r="E605" s="10">
        <f t="shared" ca="1" si="9"/>
        <v>2</v>
      </c>
      <c r="F605" s="84">
        <v>21580</v>
      </c>
      <c r="G605" s="84">
        <v>500</v>
      </c>
    </row>
    <row r="606" spans="1:7" x14ac:dyDescent="0.3">
      <c r="A606" s="7" t="s">
        <v>547</v>
      </c>
      <c r="B606" s="7" t="s">
        <v>101</v>
      </c>
      <c r="C606" s="7" t="s">
        <v>85</v>
      </c>
      <c r="D606" s="76">
        <v>32515</v>
      </c>
      <c r="E606" s="10">
        <f t="shared" ca="1" si="9"/>
        <v>21</v>
      </c>
      <c r="F606" s="84">
        <v>24200</v>
      </c>
      <c r="G606" s="84">
        <v>2500</v>
      </c>
    </row>
    <row r="607" spans="1:7" x14ac:dyDescent="0.3">
      <c r="A607" s="7" t="s">
        <v>786</v>
      </c>
      <c r="B607" s="7" t="s">
        <v>101</v>
      </c>
      <c r="C607" s="7" t="s">
        <v>85</v>
      </c>
      <c r="D607" s="76">
        <v>32917</v>
      </c>
      <c r="E607" s="10">
        <f t="shared" ca="1" si="9"/>
        <v>20</v>
      </c>
      <c r="F607" s="84">
        <v>46550</v>
      </c>
      <c r="G607" s="84">
        <v>2500</v>
      </c>
    </row>
    <row r="608" spans="1:7" x14ac:dyDescent="0.3">
      <c r="A608" s="7" t="s">
        <v>145</v>
      </c>
      <c r="B608" s="7" t="s">
        <v>101</v>
      </c>
      <c r="C608" s="7" t="s">
        <v>85</v>
      </c>
      <c r="D608" s="76">
        <v>33042</v>
      </c>
      <c r="E608" s="10">
        <f t="shared" ca="1" si="9"/>
        <v>20</v>
      </c>
      <c r="F608" s="84">
        <v>62780</v>
      </c>
      <c r="G608" s="84">
        <v>2500</v>
      </c>
    </row>
    <row r="609" spans="1:7" x14ac:dyDescent="0.3">
      <c r="A609" s="7" t="s">
        <v>605</v>
      </c>
      <c r="B609" s="7" t="s">
        <v>101</v>
      </c>
      <c r="C609" s="7" t="s">
        <v>85</v>
      </c>
      <c r="D609" s="76">
        <v>33157</v>
      </c>
      <c r="E609" s="10">
        <f t="shared" ref="E609:E672" ca="1" si="10">DATEDIF(D609,TODAY(),"Y")</f>
        <v>20</v>
      </c>
      <c r="F609" s="84">
        <v>32160</v>
      </c>
      <c r="G609" s="84">
        <v>500</v>
      </c>
    </row>
    <row r="610" spans="1:7" x14ac:dyDescent="0.3">
      <c r="A610" s="7" t="s">
        <v>194</v>
      </c>
      <c r="B610" s="7" t="s">
        <v>101</v>
      </c>
      <c r="C610" s="7" t="s">
        <v>85</v>
      </c>
      <c r="D610" s="76">
        <v>33193</v>
      </c>
      <c r="E610" s="10">
        <f t="shared" ca="1" si="10"/>
        <v>20</v>
      </c>
      <c r="F610" s="84">
        <v>59490</v>
      </c>
      <c r="G610" s="84">
        <v>500</v>
      </c>
    </row>
    <row r="611" spans="1:7" x14ac:dyDescent="0.3">
      <c r="A611" s="7" t="s">
        <v>119</v>
      </c>
      <c r="B611" s="7" t="s">
        <v>101</v>
      </c>
      <c r="C611" s="7" t="s">
        <v>85</v>
      </c>
      <c r="D611" s="76">
        <v>33214</v>
      </c>
      <c r="E611" s="10">
        <f t="shared" ca="1" si="10"/>
        <v>19</v>
      </c>
      <c r="F611" s="84">
        <v>46410</v>
      </c>
      <c r="G611" s="84">
        <v>1500</v>
      </c>
    </row>
    <row r="612" spans="1:7" x14ac:dyDescent="0.3">
      <c r="A612" s="7" t="s">
        <v>520</v>
      </c>
      <c r="B612" s="7" t="s">
        <v>101</v>
      </c>
      <c r="C612" s="7" t="s">
        <v>85</v>
      </c>
      <c r="D612" s="76">
        <v>33522</v>
      </c>
      <c r="E612" s="10">
        <f t="shared" ca="1" si="10"/>
        <v>19</v>
      </c>
      <c r="F612" s="84">
        <v>87220</v>
      </c>
      <c r="G612" s="84">
        <v>500</v>
      </c>
    </row>
    <row r="613" spans="1:7" x14ac:dyDescent="0.3">
      <c r="A613" s="7" t="s">
        <v>348</v>
      </c>
      <c r="B613" s="7" t="s">
        <v>101</v>
      </c>
      <c r="C613" s="7" t="s">
        <v>85</v>
      </c>
      <c r="D613" s="76">
        <v>33661</v>
      </c>
      <c r="E613" s="10">
        <f t="shared" ca="1" si="10"/>
        <v>18</v>
      </c>
      <c r="F613" s="84">
        <v>73850</v>
      </c>
      <c r="G613" s="84">
        <v>2500</v>
      </c>
    </row>
    <row r="614" spans="1:7" x14ac:dyDescent="0.3">
      <c r="A614" s="7" t="s">
        <v>220</v>
      </c>
      <c r="B614" s="7" t="s">
        <v>101</v>
      </c>
      <c r="C614" s="7" t="s">
        <v>85</v>
      </c>
      <c r="D614" s="76">
        <v>33906</v>
      </c>
      <c r="E614" s="10">
        <f t="shared" ca="1" si="10"/>
        <v>18</v>
      </c>
      <c r="F614" s="84">
        <v>69510</v>
      </c>
      <c r="G614" s="84">
        <v>0</v>
      </c>
    </row>
    <row r="615" spans="1:7" x14ac:dyDescent="0.3">
      <c r="A615" s="7" t="s">
        <v>737</v>
      </c>
      <c r="B615" s="7" t="s">
        <v>101</v>
      </c>
      <c r="C615" s="7" t="s">
        <v>85</v>
      </c>
      <c r="D615" s="76">
        <v>34288</v>
      </c>
      <c r="E615" s="10">
        <f t="shared" ca="1" si="10"/>
        <v>17</v>
      </c>
      <c r="F615" s="84">
        <v>64780</v>
      </c>
      <c r="G615" s="84">
        <v>2000</v>
      </c>
    </row>
    <row r="616" spans="1:7" x14ac:dyDescent="0.3">
      <c r="A616" s="7" t="s">
        <v>160</v>
      </c>
      <c r="B616" s="7" t="s">
        <v>101</v>
      </c>
      <c r="C616" s="7" t="s">
        <v>85</v>
      </c>
      <c r="D616" s="76">
        <v>34373</v>
      </c>
      <c r="E616" s="10">
        <f t="shared" ca="1" si="10"/>
        <v>16</v>
      </c>
      <c r="F616" s="84">
        <v>33590</v>
      </c>
      <c r="G616" s="84">
        <v>2000</v>
      </c>
    </row>
    <row r="617" spans="1:7" x14ac:dyDescent="0.3">
      <c r="A617" s="7" t="s">
        <v>182</v>
      </c>
      <c r="B617" s="7" t="s">
        <v>101</v>
      </c>
      <c r="C617" s="7" t="s">
        <v>85</v>
      </c>
      <c r="D617" s="76">
        <v>34512</v>
      </c>
      <c r="E617" s="10">
        <f t="shared" ca="1" si="10"/>
        <v>16</v>
      </c>
      <c r="F617" s="84">
        <v>58370</v>
      </c>
      <c r="G617" s="84">
        <v>1000</v>
      </c>
    </row>
    <row r="618" spans="1:7" x14ac:dyDescent="0.3">
      <c r="A618" s="7" t="s">
        <v>414</v>
      </c>
      <c r="B618" s="7" t="s">
        <v>101</v>
      </c>
      <c r="C618" s="7" t="s">
        <v>85</v>
      </c>
      <c r="D618" s="76">
        <v>34543</v>
      </c>
      <c r="E618" s="10">
        <f t="shared" ca="1" si="10"/>
        <v>16</v>
      </c>
      <c r="F618" s="84">
        <v>31690</v>
      </c>
      <c r="G618" s="84">
        <v>1000</v>
      </c>
    </row>
    <row r="619" spans="1:7" x14ac:dyDescent="0.3">
      <c r="A619" s="7" t="s">
        <v>710</v>
      </c>
      <c r="B619" s="7" t="s">
        <v>101</v>
      </c>
      <c r="C619" s="7" t="s">
        <v>85</v>
      </c>
      <c r="D619" s="76">
        <v>34600</v>
      </c>
      <c r="E619" s="10">
        <f t="shared" ca="1" si="10"/>
        <v>16</v>
      </c>
      <c r="F619" s="84">
        <v>27130</v>
      </c>
      <c r="G619" s="84">
        <v>1000</v>
      </c>
    </row>
    <row r="620" spans="1:7" x14ac:dyDescent="0.3">
      <c r="A620" s="7" t="s">
        <v>219</v>
      </c>
      <c r="B620" s="7" t="s">
        <v>101</v>
      </c>
      <c r="C620" s="7" t="s">
        <v>85</v>
      </c>
      <c r="D620" s="76">
        <v>34863</v>
      </c>
      <c r="E620" s="10">
        <f t="shared" ca="1" si="10"/>
        <v>15</v>
      </c>
      <c r="F620" s="84">
        <v>41380</v>
      </c>
      <c r="G620" s="84">
        <v>1000</v>
      </c>
    </row>
    <row r="621" spans="1:7" x14ac:dyDescent="0.3">
      <c r="A621" s="7" t="s">
        <v>600</v>
      </c>
      <c r="B621" s="7" t="s">
        <v>101</v>
      </c>
      <c r="C621" s="7" t="s">
        <v>85</v>
      </c>
      <c r="D621" s="76">
        <v>35012</v>
      </c>
      <c r="E621" s="10">
        <f t="shared" ca="1" si="10"/>
        <v>15</v>
      </c>
      <c r="F621" s="84">
        <v>86320</v>
      </c>
      <c r="G621" s="84">
        <v>0</v>
      </c>
    </row>
    <row r="622" spans="1:7" x14ac:dyDescent="0.3">
      <c r="A622" s="7" t="s">
        <v>824</v>
      </c>
      <c r="B622" s="7" t="s">
        <v>101</v>
      </c>
      <c r="C622" s="7" t="s">
        <v>85</v>
      </c>
      <c r="D622" s="76">
        <v>35261</v>
      </c>
      <c r="E622" s="10">
        <f t="shared" ca="1" si="10"/>
        <v>14</v>
      </c>
      <c r="F622" s="84">
        <v>64470</v>
      </c>
      <c r="G622" s="84">
        <v>2000</v>
      </c>
    </row>
    <row r="623" spans="1:7" x14ac:dyDescent="0.3">
      <c r="A623" s="7" t="s">
        <v>334</v>
      </c>
      <c r="B623" s="7" t="s">
        <v>101</v>
      </c>
      <c r="C623" s="7" t="s">
        <v>85</v>
      </c>
      <c r="D623" s="76">
        <v>35316</v>
      </c>
      <c r="E623" s="10">
        <f t="shared" ca="1" si="10"/>
        <v>14</v>
      </c>
      <c r="F623" s="84">
        <v>48410</v>
      </c>
      <c r="G623" s="84">
        <v>1500</v>
      </c>
    </row>
    <row r="624" spans="1:7" x14ac:dyDescent="0.3">
      <c r="A624" s="7" t="s">
        <v>560</v>
      </c>
      <c r="B624" s="7" t="s">
        <v>101</v>
      </c>
      <c r="C624" s="7" t="s">
        <v>85</v>
      </c>
      <c r="D624" s="76">
        <v>35479</v>
      </c>
      <c r="E624" s="10">
        <f t="shared" ca="1" si="10"/>
        <v>13</v>
      </c>
      <c r="F624" s="84">
        <v>77680</v>
      </c>
      <c r="G624" s="84">
        <v>2500</v>
      </c>
    </row>
    <row r="625" spans="1:7" x14ac:dyDescent="0.3">
      <c r="A625" s="7" t="s">
        <v>565</v>
      </c>
      <c r="B625" s="7" t="s">
        <v>101</v>
      </c>
      <c r="C625" s="7" t="s">
        <v>85</v>
      </c>
      <c r="D625" s="76">
        <v>35566</v>
      </c>
      <c r="E625" s="10">
        <f t="shared" ca="1" si="10"/>
        <v>13</v>
      </c>
      <c r="F625" s="84">
        <v>61850</v>
      </c>
      <c r="G625" s="84">
        <v>1500</v>
      </c>
    </row>
    <row r="626" spans="1:7" x14ac:dyDescent="0.3">
      <c r="A626" s="7" t="s">
        <v>661</v>
      </c>
      <c r="B626" s="7" t="s">
        <v>101</v>
      </c>
      <c r="C626" s="7" t="s">
        <v>85</v>
      </c>
      <c r="D626" s="76">
        <v>35785</v>
      </c>
      <c r="E626" s="10">
        <f t="shared" ca="1" si="10"/>
        <v>12</v>
      </c>
      <c r="F626" s="84">
        <v>35460</v>
      </c>
      <c r="G626" s="84">
        <v>2000</v>
      </c>
    </row>
    <row r="627" spans="1:7" x14ac:dyDescent="0.3">
      <c r="A627" s="7" t="s">
        <v>120</v>
      </c>
      <c r="B627" s="7" t="s">
        <v>101</v>
      </c>
      <c r="C627" s="7" t="s">
        <v>85</v>
      </c>
      <c r="D627" s="76">
        <v>35855</v>
      </c>
      <c r="E627" s="10">
        <f t="shared" ca="1" si="10"/>
        <v>12</v>
      </c>
      <c r="F627" s="84">
        <v>71970</v>
      </c>
      <c r="G627" s="84">
        <v>1500</v>
      </c>
    </row>
    <row r="628" spans="1:7" x14ac:dyDescent="0.3">
      <c r="A628" s="7" t="s">
        <v>131</v>
      </c>
      <c r="B628" s="7" t="s">
        <v>101</v>
      </c>
      <c r="C628" s="7" t="s">
        <v>85</v>
      </c>
      <c r="D628" s="76">
        <v>35908</v>
      </c>
      <c r="E628" s="10">
        <f t="shared" ca="1" si="10"/>
        <v>12</v>
      </c>
      <c r="F628" s="84">
        <v>65320</v>
      </c>
      <c r="G628" s="84">
        <v>1500</v>
      </c>
    </row>
    <row r="629" spans="1:7" x14ac:dyDescent="0.3">
      <c r="A629" s="7" t="s">
        <v>819</v>
      </c>
      <c r="B629" s="7" t="s">
        <v>101</v>
      </c>
      <c r="C629" s="7" t="s">
        <v>85</v>
      </c>
      <c r="D629" s="76">
        <v>36079</v>
      </c>
      <c r="E629" s="10">
        <f t="shared" ca="1" si="10"/>
        <v>12</v>
      </c>
      <c r="F629" s="84">
        <v>47630</v>
      </c>
      <c r="G629" s="84">
        <v>1500</v>
      </c>
    </row>
    <row r="630" spans="1:7" x14ac:dyDescent="0.3">
      <c r="A630" s="7" t="s">
        <v>762</v>
      </c>
      <c r="B630" s="7" t="s">
        <v>101</v>
      </c>
      <c r="C630" s="7" t="s">
        <v>85</v>
      </c>
      <c r="D630" s="76">
        <v>36192</v>
      </c>
      <c r="E630" s="10">
        <f t="shared" ca="1" si="10"/>
        <v>11</v>
      </c>
      <c r="F630" s="84">
        <v>49930</v>
      </c>
      <c r="G630" s="84">
        <v>0</v>
      </c>
    </row>
    <row r="631" spans="1:7" x14ac:dyDescent="0.3">
      <c r="A631" s="7" t="s">
        <v>524</v>
      </c>
      <c r="B631" s="7" t="s">
        <v>101</v>
      </c>
      <c r="C631" s="7" t="s">
        <v>85</v>
      </c>
      <c r="D631" s="76">
        <v>36203</v>
      </c>
      <c r="E631" s="10">
        <f t="shared" ca="1" si="10"/>
        <v>11</v>
      </c>
      <c r="F631" s="84">
        <v>63060</v>
      </c>
      <c r="G631" s="84">
        <v>500</v>
      </c>
    </row>
    <row r="632" spans="1:7" x14ac:dyDescent="0.3">
      <c r="A632" s="7" t="s">
        <v>646</v>
      </c>
      <c r="B632" s="7" t="s">
        <v>101</v>
      </c>
      <c r="C632" s="7" t="s">
        <v>85</v>
      </c>
      <c r="D632" s="76">
        <v>36245</v>
      </c>
      <c r="E632" s="10">
        <f t="shared" ca="1" si="10"/>
        <v>11</v>
      </c>
      <c r="F632" s="84">
        <v>78710</v>
      </c>
      <c r="G632" s="84">
        <v>500</v>
      </c>
    </row>
    <row r="633" spans="1:7" x14ac:dyDescent="0.3">
      <c r="A633" s="7" t="s">
        <v>105</v>
      </c>
      <c r="B633" s="7" t="s">
        <v>101</v>
      </c>
      <c r="C633" s="7" t="s">
        <v>85</v>
      </c>
      <c r="D633" s="76">
        <v>36731</v>
      </c>
      <c r="E633" s="10">
        <f t="shared" ca="1" si="10"/>
        <v>10</v>
      </c>
      <c r="F633" s="84">
        <v>60300</v>
      </c>
      <c r="G633" s="84">
        <v>1000</v>
      </c>
    </row>
    <row r="634" spans="1:7" x14ac:dyDescent="0.3">
      <c r="A634" s="7" t="s">
        <v>278</v>
      </c>
      <c r="B634" s="7" t="s">
        <v>101</v>
      </c>
      <c r="C634" s="7" t="s">
        <v>85</v>
      </c>
      <c r="D634" s="76">
        <v>37046</v>
      </c>
      <c r="E634" s="10">
        <f t="shared" ca="1" si="10"/>
        <v>9</v>
      </c>
      <c r="F634" s="84">
        <v>48010</v>
      </c>
      <c r="G634" s="84">
        <v>1000</v>
      </c>
    </row>
    <row r="635" spans="1:7" x14ac:dyDescent="0.3">
      <c r="A635" s="7" t="s">
        <v>713</v>
      </c>
      <c r="B635" s="7" t="s">
        <v>101</v>
      </c>
      <c r="C635" s="7" t="s">
        <v>85</v>
      </c>
      <c r="D635" s="76">
        <v>37564</v>
      </c>
      <c r="E635" s="10">
        <f t="shared" ca="1" si="10"/>
        <v>8</v>
      </c>
      <c r="F635" s="84">
        <v>48280</v>
      </c>
      <c r="G635" s="84">
        <v>2500</v>
      </c>
    </row>
    <row r="636" spans="1:7" x14ac:dyDescent="0.3">
      <c r="A636" s="7" t="s">
        <v>742</v>
      </c>
      <c r="B636" s="7" t="s">
        <v>101</v>
      </c>
      <c r="C636" s="7" t="s">
        <v>85</v>
      </c>
      <c r="D636" s="76">
        <v>37583</v>
      </c>
      <c r="E636" s="10">
        <f t="shared" ca="1" si="10"/>
        <v>8</v>
      </c>
      <c r="F636" s="84">
        <v>81340</v>
      </c>
      <c r="G636" s="84">
        <v>1000</v>
      </c>
    </row>
    <row r="637" spans="1:7" x14ac:dyDescent="0.3">
      <c r="A637" s="7" t="s">
        <v>534</v>
      </c>
      <c r="B637" s="7" t="s">
        <v>101</v>
      </c>
      <c r="C637" s="7" t="s">
        <v>85</v>
      </c>
      <c r="D637" s="76">
        <v>37862</v>
      </c>
      <c r="E637" s="10">
        <f t="shared" ca="1" si="10"/>
        <v>7</v>
      </c>
      <c r="F637" s="84">
        <v>44530</v>
      </c>
      <c r="G637" s="84">
        <v>0</v>
      </c>
    </row>
    <row r="638" spans="1:7" x14ac:dyDescent="0.3">
      <c r="A638" s="7" t="s">
        <v>142</v>
      </c>
      <c r="B638" s="7" t="s">
        <v>101</v>
      </c>
      <c r="C638" s="7" t="s">
        <v>85</v>
      </c>
      <c r="D638" s="76">
        <v>38407</v>
      </c>
      <c r="E638" s="10">
        <f t="shared" ca="1" si="10"/>
        <v>5</v>
      </c>
      <c r="F638" s="84">
        <v>25690</v>
      </c>
      <c r="G638" s="84">
        <v>1000</v>
      </c>
    </row>
    <row r="639" spans="1:7" x14ac:dyDescent="0.3">
      <c r="A639" s="7" t="s">
        <v>315</v>
      </c>
      <c r="B639" s="7" t="s">
        <v>101</v>
      </c>
      <c r="C639" s="7" t="s">
        <v>85</v>
      </c>
      <c r="D639" s="76">
        <v>38519</v>
      </c>
      <c r="E639" s="10">
        <f t="shared" ca="1" si="10"/>
        <v>5</v>
      </c>
      <c r="F639" s="84">
        <v>24980</v>
      </c>
      <c r="G639" s="84">
        <v>500</v>
      </c>
    </row>
    <row r="640" spans="1:7" x14ac:dyDescent="0.3">
      <c r="A640" s="7" t="s">
        <v>727</v>
      </c>
      <c r="B640" s="7" t="s">
        <v>101</v>
      </c>
      <c r="C640" s="7" t="s">
        <v>85</v>
      </c>
      <c r="D640" s="76">
        <v>38677</v>
      </c>
      <c r="E640" s="10">
        <f t="shared" ca="1" si="10"/>
        <v>5</v>
      </c>
      <c r="F640" s="84">
        <v>68860</v>
      </c>
      <c r="G640" s="84">
        <v>500</v>
      </c>
    </row>
    <row r="641" spans="1:7" x14ac:dyDescent="0.3">
      <c r="A641" s="7" t="s">
        <v>364</v>
      </c>
      <c r="B641" s="7" t="s">
        <v>101</v>
      </c>
      <c r="C641" s="7" t="s">
        <v>85</v>
      </c>
      <c r="D641" s="76">
        <v>38838</v>
      </c>
      <c r="E641" s="10">
        <f t="shared" ca="1" si="10"/>
        <v>4</v>
      </c>
      <c r="F641" s="84">
        <v>79380</v>
      </c>
      <c r="G641" s="84">
        <v>500</v>
      </c>
    </row>
    <row r="642" spans="1:7" x14ac:dyDescent="0.3">
      <c r="A642" s="7" t="s">
        <v>493</v>
      </c>
      <c r="B642" s="7" t="s">
        <v>101</v>
      </c>
      <c r="C642" s="7" t="s">
        <v>85</v>
      </c>
      <c r="D642" s="76">
        <v>38915</v>
      </c>
      <c r="E642" s="10">
        <f t="shared" ca="1" si="10"/>
        <v>4</v>
      </c>
      <c r="F642" s="84">
        <v>22820</v>
      </c>
      <c r="G642" s="84">
        <v>1500</v>
      </c>
    </row>
    <row r="643" spans="1:7" x14ac:dyDescent="0.3">
      <c r="A643" s="7" t="s">
        <v>363</v>
      </c>
      <c r="B643" s="7" t="s">
        <v>101</v>
      </c>
      <c r="C643" s="7" t="s">
        <v>85</v>
      </c>
      <c r="D643" s="76">
        <v>38964</v>
      </c>
      <c r="E643" s="10">
        <f t="shared" ca="1" si="10"/>
        <v>4</v>
      </c>
      <c r="F643" s="84">
        <v>82370</v>
      </c>
      <c r="G643" s="84">
        <v>0</v>
      </c>
    </row>
    <row r="644" spans="1:7" x14ac:dyDescent="0.3">
      <c r="A644" s="7" t="s">
        <v>249</v>
      </c>
      <c r="B644" s="7" t="s">
        <v>101</v>
      </c>
      <c r="C644" s="7" t="s">
        <v>85</v>
      </c>
      <c r="D644" s="76">
        <v>39254</v>
      </c>
      <c r="E644" s="10">
        <f t="shared" ca="1" si="10"/>
        <v>3</v>
      </c>
      <c r="F644" s="84">
        <v>34990</v>
      </c>
      <c r="G644" s="84">
        <v>1500</v>
      </c>
    </row>
    <row r="645" spans="1:7" x14ac:dyDescent="0.3">
      <c r="A645" s="7" t="s">
        <v>843</v>
      </c>
      <c r="B645" s="7" t="s">
        <v>101</v>
      </c>
      <c r="C645" s="7" t="s">
        <v>85</v>
      </c>
      <c r="D645" s="77">
        <v>39772</v>
      </c>
      <c r="E645" s="10">
        <f t="shared" ca="1" si="10"/>
        <v>2</v>
      </c>
      <c r="F645" s="84">
        <v>70730</v>
      </c>
      <c r="G645" s="84">
        <v>0</v>
      </c>
    </row>
    <row r="646" spans="1:7" x14ac:dyDescent="0.3">
      <c r="A646" s="7" t="s">
        <v>723</v>
      </c>
      <c r="B646" s="7" t="s">
        <v>101</v>
      </c>
      <c r="C646" s="7" t="s">
        <v>85</v>
      </c>
      <c r="D646" s="76">
        <v>39804</v>
      </c>
      <c r="E646" s="10">
        <f t="shared" ca="1" si="10"/>
        <v>1</v>
      </c>
      <c r="F646" s="84">
        <v>46390</v>
      </c>
      <c r="G646" s="84">
        <v>1000</v>
      </c>
    </row>
    <row r="647" spans="1:7" x14ac:dyDescent="0.3">
      <c r="A647" s="7" t="s">
        <v>335</v>
      </c>
      <c r="B647" s="7" t="s">
        <v>101</v>
      </c>
      <c r="C647" s="7" t="s">
        <v>85</v>
      </c>
      <c r="D647" s="76">
        <v>39873</v>
      </c>
      <c r="E647" s="10">
        <f t="shared" ca="1" si="10"/>
        <v>1</v>
      </c>
      <c r="F647" s="84">
        <v>86640</v>
      </c>
      <c r="G647" s="84">
        <v>500</v>
      </c>
    </row>
    <row r="648" spans="1:7" x14ac:dyDescent="0.3">
      <c r="A648" s="7" t="s">
        <v>152</v>
      </c>
      <c r="B648" s="7" t="s">
        <v>101</v>
      </c>
      <c r="C648" s="7" t="s">
        <v>85</v>
      </c>
      <c r="D648" s="77">
        <v>39916</v>
      </c>
      <c r="E648" s="10">
        <f t="shared" ca="1" si="10"/>
        <v>1</v>
      </c>
      <c r="F648" s="84">
        <v>23030</v>
      </c>
      <c r="G648" s="84">
        <v>0</v>
      </c>
    </row>
    <row r="649" spans="1:7" x14ac:dyDescent="0.3">
      <c r="A649" s="7" t="s">
        <v>519</v>
      </c>
      <c r="B649" s="7" t="s">
        <v>101</v>
      </c>
      <c r="C649" s="7" t="s">
        <v>85</v>
      </c>
      <c r="D649" s="77">
        <v>39916</v>
      </c>
      <c r="E649" s="10">
        <f t="shared" ca="1" si="10"/>
        <v>1</v>
      </c>
      <c r="F649" s="84">
        <v>40260</v>
      </c>
      <c r="G649" s="84">
        <v>2000</v>
      </c>
    </row>
    <row r="650" spans="1:7" x14ac:dyDescent="0.3">
      <c r="A650" s="7" t="s">
        <v>558</v>
      </c>
      <c r="B650" s="7" t="s">
        <v>101</v>
      </c>
      <c r="C650" s="7" t="s">
        <v>86</v>
      </c>
      <c r="D650" s="76">
        <v>32627</v>
      </c>
      <c r="E650" s="10">
        <f t="shared" ca="1" si="10"/>
        <v>21</v>
      </c>
      <c r="F650" s="84">
        <v>13455</v>
      </c>
      <c r="G650" s="84">
        <v>1500</v>
      </c>
    </row>
    <row r="651" spans="1:7" x14ac:dyDescent="0.3">
      <c r="A651" s="7" t="s">
        <v>445</v>
      </c>
      <c r="B651" s="7" t="s">
        <v>101</v>
      </c>
      <c r="C651" s="7" t="s">
        <v>86</v>
      </c>
      <c r="D651" s="76">
        <v>33241</v>
      </c>
      <c r="E651" s="10">
        <f t="shared" ca="1" si="10"/>
        <v>19</v>
      </c>
      <c r="F651" s="84">
        <v>19935</v>
      </c>
      <c r="G651" s="84">
        <v>2000</v>
      </c>
    </row>
    <row r="652" spans="1:7" x14ac:dyDescent="0.3">
      <c r="A652" s="7" t="s">
        <v>838</v>
      </c>
      <c r="B652" s="7" t="s">
        <v>101</v>
      </c>
      <c r="C652" s="7" t="s">
        <v>86</v>
      </c>
      <c r="D652" s="76">
        <v>33278</v>
      </c>
      <c r="E652" s="10">
        <f t="shared" ca="1" si="10"/>
        <v>19</v>
      </c>
      <c r="F652" s="84">
        <v>27710</v>
      </c>
      <c r="G652" s="84">
        <v>1500</v>
      </c>
    </row>
    <row r="653" spans="1:7" x14ac:dyDescent="0.3">
      <c r="A653" s="7" t="s">
        <v>380</v>
      </c>
      <c r="B653" s="7" t="s">
        <v>101</v>
      </c>
      <c r="C653" s="7" t="s">
        <v>86</v>
      </c>
      <c r="D653" s="76">
        <v>33376</v>
      </c>
      <c r="E653" s="10">
        <f t="shared" ca="1" si="10"/>
        <v>19</v>
      </c>
      <c r="F653" s="84">
        <v>11230</v>
      </c>
      <c r="G653" s="84">
        <v>1000</v>
      </c>
    </row>
    <row r="654" spans="1:7" x14ac:dyDescent="0.3">
      <c r="A654" s="7" t="s">
        <v>566</v>
      </c>
      <c r="B654" s="7" t="s">
        <v>101</v>
      </c>
      <c r="C654" s="7" t="s">
        <v>86</v>
      </c>
      <c r="D654" s="76">
        <v>33390</v>
      </c>
      <c r="E654" s="10">
        <f t="shared" ca="1" si="10"/>
        <v>19</v>
      </c>
      <c r="F654" s="84">
        <v>49545</v>
      </c>
      <c r="G654" s="84">
        <v>0</v>
      </c>
    </row>
    <row r="655" spans="1:7" x14ac:dyDescent="0.3">
      <c r="A655" s="7" t="s">
        <v>479</v>
      </c>
      <c r="B655" s="7" t="s">
        <v>101</v>
      </c>
      <c r="C655" s="7" t="s">
        <v>86</v>
      </c>
      <c r="D655" s="76">
        <v>34196</v>
      </c>
      <c r="E655" s="10">
        <f t="shared" ca="1" si="10"/>
        <v>17</v>
      </c>
      <c r="F655" s="84">
        <v>23000</v>
      </c>
      <c r="G655" s="84">
        <v>1500</v>
      </c>
    </row>
    <row r="656" spans="1:7" x14ac:dyDescent="0.3">
      <c r="A656" s="7" t="s">
        <v>155</v>
      </c>
      <c r="B656" s="7" t="s">
        <v>101</v>
      </c>
      <c r="C656" s="7" t="s">
        <v>86</v>
      </c>
      <c r="D656" s="76">
        <v>34533</v>
      </c>
      <c r="E656" s="10">
        <f t="shared" ca="1" si="10"/>
        <v>16</v>
      </c>
      <c r="F656" s="84">
        <v>38105</v>
      </c>
      <c r="G656" s="84">
        <v>0</v>
      </c>
    </row>
    <row r="657" spans="1:7" x14ac:dyDescent="0.3">
      <c r="A657" s="7" t="s">
        <v>551</v>
      </c>
      <c r="B657" s="7" t="s">
        <v>101</v>
      </c>
      <c r="C657" s="7" t="s">
        <v>86</v>
      </c>
      <c r="D657" s="76">
        <v>34702</v>
      </c>
      <c r="E657" s="10">
        <f t="shared" ca="1" si="10"/>
        <v>15</v>
      </c>
      <c r="F657" s="84">
        <v>37660</v>
      </c>
      <c r="G657" s="84">
        <v>1000</v>
      </c>
    </row>
    <row r="658" spans="1:7" x14ac:dyDescent="0.3">
      <c r="A658" s="7" t="s">
        <v>676</v>
      </c>
      <c r="B658" s="7" t="s">
        <v>101</v>
      </c>
      <c r="C658" s="7" t="s">
        <v>86</v>
      </c>
      <c r="D658" s="76">
        <v>34754</v>
      </c>
      <c r="E658" s="10">
        <f t="shared" ca="1" si="10"/>
        <v>15</v>
      </c>
      <c r="F658" s="84">
        <v>13690</v>
      </c>
      <c r="G658" s="84">
        <v>1500</v>
      </c>
    </row>
    <row r="659" spans="1:7" x14ac:dyDescent="0.3">
      <c r="A659" s="7" t="s">
        <v>276</v>
      </c>
      <c r="B659" s="7" t="s">
        <v>101</v>
      </c>
      <c r="C659" s="7" t="s">
        <v>86</v>
      </c>
      <c r="D659" s="76">
        <v>35289</v>
      </c>
      <c r="E659" s="10">
        <f t="shared" ca="1" si="10"/>
        <v>14</v>
      </c>
      <c r="F659" s="84">
        <v>46105</v>
      </c>
      <c r="G659" s="84">
        <v>2500</v>
      </c>
    </row>
    <row r="660" spans="1:7" x14ac:dyDescent="0.3">
      <c r="A660" s="7" t="s">
        <v>170</v>
      </c>
      <c r="B660" s="7" t="s">
        <v>101</v>
      </c>
      <c r="C660" s="7" t="s">
        <v>86</v>
      </c>
      <c r="D660" s="76">
        <v>35601</v>
      </c>
      <c r="E660" s="10">
        <f t="shared" ca="1" si="10"/>
        <v>13</v>
      </c>
      <c r="F660" s="84">
        <v>19825</v>
      </c>
      <c r="G660" s="84">
        <v>0</v>
      </c>
    </row>
    <row r="661" spans="1:7" x14ac:dyDescent="0.3">
      <c r="A661" s="7" t="s">
        <v>112</v>
      </c>
      <c r="B661" s="7" t="s">
        <v>101</v>
      </c>
      <c r="C661" s="7" t="s">
        <v>86</v>
      </c>
      <c r="D661" s="76">
        <v>35698</v>
      </c>
      <c r="E661" s="10">
        <f t="shared" ca="1" si="10"/>
        <v>13</v>
      </c>
      <c r="F661" s="84">
        <v>26185</v>
      </c>
      <c r="G661" s="84">
        <v>2500</v>
      </c>
    </row>
    <row r="662" spans="1:7" x14ac:dyDescent="0.3">
      <c r="A662" s="7" t="s">
        <v>598</v>
      </c>
      <c r="B662" s="7" t="s">
        <v>101</v>
      </c>
      <c r="C662" s="7" t="s">
        <v>86</v>
      </c>
      <c r="D662" s="76">
        <v>36154</v>
      </c>
      <c r="E662" s="10">
        <f t="shared" ca="1" si="10"/>
        <v>11</v>
      </c>
      <c r="F662" s="84">
        <v>17205</v>
      </c>
      <c r="G662" s="84">
        <v>0</v>
      </c>
    </row>
    <row r="663" spans="1:7" x14ac:dyDescent="0.3">
      <c r="A663" s="7" t="s">
        <v>322</v>
      </c>
      <c r="B663" s="7" t="s">
        <v>101</v>
      </c>
      <c r="C663" s="7" t="s">
        <v>86</v>
      </c>
      <c r="D663" s="76">
        <v>38771</v>
      </c>
      <c r="E663" s="10">
        <f t="shared" ca="1" si="10"/>
        <v>4</v>
      </c>
      <c r="F663" s="84">
        <v>49080</v>
      </c>
      <c r="G663" s="84">
        <v>2000</v>
      </c>
    </row>
    <row r="664" spans="1:7" x14ac:dyDescent="0.3">
      <c r="A664" s="7" t="s">
        <v>417</v>
      </c>
      <c r="B664" s="7" t="s">
        <v>101</v>
      </c>
      <c r="C664" s="7" t="s">
        <v>87</v>
      </c>
      <c r="D664" s="76">
        <v>34061</v>
      </c>
      <c r="E664" s="10">
        <f t="shared" ca="1" si="10"/>
        <v>17</v>
      </c>
      <c r="F664" s="84">
        <v>26944</v>
      </c>
      <c r="G664" s="84">
        <v>500</v>
      </c>
    </row>
    <row r="665" spans="1:7" x14ac:dyDescent="0.3">
      <c r="A665" s="7" t="s">
        <v>709</v>
      </c>
      <c r="B665" s="7" t="s">
        <v>101</v>
      </c>
      <c r="C665" s="7" t="s">
        <v>87</v>
      </c>
      <c r="D665" s="76">
        <v>34483</v>
      </c>
      <c r="E665" s="10">
        <f t="shared" ca="1" si="10"/>
        <v>16</v>
      </c>
      <c r="F665" s="84">
        <v>33752</v>
      </c>
      <c r="G665" s="84">
        <v>0</v>
      </c>
    </row>
    <row r="666" spans="1:7" x14ac:dyDescent="0.3">
      <c r="A666" s="7" t="s">
        <v>144</v>
      </c>
      <c r="B666" s="7" t="s">
        <v>101</v>
      </c>
      <c r="C666" s="7" t="s">
        <v>87</v>
      </c>
      <c r="D666" s="76">
        <v>34812</v>
      </c>
      <c r="E666" s="10">
        <f t="shared" ca="1" si="10"/>
        <v>15</v>
      </c>
      <c r="F666" s="84">
        <v>28768</v>
      </c>
      <c r="G666" s="84">
        <v>0</v>
      </c>
    </row>
    <row r="667" spans="1:7" x14ac:dyDescent="0.3">
      <c r="A667" s="7" t="s">
        <v>310</v>
      </c>
      <c r="B667" s="7" t="s">
        <v>101</v>
      </c>
      <c r="C667" s="7" t="s">
        <v>87</v>
      </c>
      <c r="D667" s="76">
        <v>35694</v>
      </c>
      <c r="E667" s="10">
        <f t="shared" ca="1" si="10"/>
        <v>13</v>
      </c>
      <c r="F667" s="84">
        <v>32536</v>
      </c>
      <c r="G667" s="84">
        <v>1500</v>
      </c>
    </row>
    <row r="668" spans="1:7" x14ac:dyDescent="0.3">
      <c r="A668" s="7" t="s">
        <v>297</v>
      </c>
      <c r="B668" s="7" t="s">
        <v>101</v>
      </c>
      <c r="C668" s="7" t="s">
        <v>87</v>
      </c>
      <c r="D668" s="76">
        <v>37882</v>
      </c>
      <c r="E668" s="10">
        <f t="shared" ca="1" si="10"/>
        <v>7</v>
      </c>
      <c r="F668" s="84">
        <v>37344</v>
      </c>
      <c r="G668" s="84">
        <v>2000</v>
      </c>
    </row>
    <row r="669" spans="1:7" x14ac:dyDescent="0.3">
      <c r="A669" s="7" t="s">
        <v>191</v>
      </c>
      <c r="B669" s="7" t="s">
        <v>101</v>
      </c>
      <c r="C669" s="7" t="s">
        <v>84</v>
      </c>
      <c r="D669" s="76">
        <v>32380</v>
      </c>
      <c r="E669" s="10">
        <f t="shared" ca="1" si="10"/>
        <v>22</v>
      </c>
      <c r="F669" s="84">
        <v>23340</v>
      </c>
      <c r="G669" s="84">
        <v>0</v>
      </c>
    </row>
    <row r="670" spans="1:7" x14ac:dyDescent="0.3">
      <c r="A670" s="7" t="s">
        <v>627</v>
      </c>
      <c r="B670" s="7" t="s">
        <v>101</v>
      </c>
      <c r="C670" s="7" t="s">
        <v>84</v>
      </c>
      <c r="D670" s="76">
        <v>32429</v>
      </c>
      <c r="E670" s="10">
        <f t="shared" ca="1" si="10"/>
        <v>22</v>
      </c>
      <c r="F670" s="84">
        <v>63610</v>
      </c>
      <c r="G670" s="84">
        <v>500</v>
      </c>
    </row>
    <row r="671" spans="1:7" x14ac:dyDescent="0.3">
      <c r="A671" s="7" t="s">
        <v>726</v>
      </c>
      <c r="B671" s="7" t="s">
        <v>101</v>
      </c>
      <c r="C671" s="7" t="s">
        <v>84</v>
      </c>
      <c r="D671" s="76">
        <v>32637</v>
      </c>
      <c r="E671" s="10">
        <f t="shared" ca="1" si="10"/>
        <v>21</v>
      </c>
      <c r="F671" s="84">
        <v>34680</v>
      </c>
      <c r="G671" s="84">
        <v>1000</v>
      </c>
    </row>
    <row r="672" spans="1:7" x14ac:dyDescent="0.3">
      <c r="A672" s="7" t="s">
        <v>294</v>
      </c>
      <c r="B672" s="7" t="s">
        <v>101</v>
      </c>
      <c r="C672" s="7" t="s">
        <v>84</v>
      </c>
      <c r="D672" s="76">
        <v>32649</v>
      </c>
      <c r="E672" s="10">
        <f t="shared" ca="1" si="10"/>
        <v>21</v>
      </c>
      <c r="F672" s="84">
        <v>26020</v>
      </c>
      <c r="G672" s="84">
        <v>1500</v>
      </c>
    </row>
    <row r="673" spans="1:7" x14ac:dyDescent="0.3">
      <c r="A673" s="7" t="s">
        <v>451</v>
      </c>
      <c r="B673" s="7" t="s">
        <v>101</v>
      </c>
      <c r="C673" s="7" t="s">
        <v>84</v>
      </c>
      <c r="D673" s="76">
        <v>32731</v>
      </c>
      <c r="E673" s="10">
        <f t="shared" ref="E673:E709" ca="1" si="11">DATEDIF(D673,TODAY(),"Y")</f>
        <v>21</v>
      </c>
      <c r="F673" s="84">
        <v>62480</v>
      </c>
      <c r="G673" s="84">
        <v>500</v>
      </c>
    </row>
    <row r="674" spans="1:7" x14ac:dyDescent="0.3">
      <c r="A674" s="7" t="s">
        <v>429</v>
      </c>
      <c r="B674" s="7" t="s">
        <v>101</v>
      </c>
      <c r="C674" s="7" t="s">
        <v>84</v>
      </c>
      <c r="D674" s="76">
        <v>32742</v>
      </c>
      <c r="E674" s="10">
        <f t="shared" ca="1" si="11"/>
        <v>21</v>
      </c>
      <c r="F674" s="84">
        <v>61134</v>
      </c>
      <c r="G674" s="84">
        <v>1000</v>
      </c>
    </row>
    <row r="675" spans="1:7" x14ac:dyDescent="0.3">
      <c r="A675" s="7" t="s">
        <v>200</v>
      </c>
      <c r="B675" s="7" t="s">
        <v>101</v>
      </c>
      <c r="C675" s="7" t="s">
        <v>84</v>
      </c>
      <c r="D675" s="76">
        <v>32798</v>
      </c>
      <c r="E675" s="10">
        <f t="shared" ca="1" si="11"/>
        <v>21</v>
      </c>
      <c r="F675" s="84">
        <v>57500</v>
      </c>
      <c r="G675" s="84">
        <v>500</v>
      </c>
    </row>
    <row r="676" spans="1:7" x14ac:dyDescent="0.3">
      <c r="A676" s="7" t="s">
        <v>257</v>
      </c>
      <c r="B676" s="7" t="s">
        <v>101</v>
      </c>
      <c r="C676" s="7" t="s">
        <v>84</v>
      </c>
      <c r="D676" s="76">
        <v>33025</v>
      </c>
      <c r="E676" s="10">
        <f t="shared" ca="1" si="11"/>
        <v>20</v>
      </c>
      <c r="F676" s="84">
        <v>59128</v>
      </c>
      <c r="G676" s="84">
        <v>0</v>
      </c>
    </row>
    <row r="677" spans="1:7" x14ac:dyDescent="0.3">
      <c r="A677" s="7" t="s">
        <v>127</v>
      </c>
      <c r="B677" s="7" t="s">
        <v>101</v>
      </c>
      <c r="C677" s="7" t="s">
        <v>84</v>
      </c>
      <c r="D677" s="76">
        <v>33056</v>
      </c>
      <c r="E677" s="10">
        <f t="shared" ca="1" si="11"/>
        <v>20</v>
      </c>
      <c r="F677" s="84">
        <v>70300</v>
      </c>
      <c r="G677" s="84">
        <v>2500</v>
      </c>
    </row>
    <row r="678" spans="1:7" x14ac:dyDescent="0.3">
      <c r="A678" s="7" t="s">
        <v>490</v>
      </c>
      <c r="B678" s="7" t="s">
        <v>101</v>
      </c>
      <c r="C678" s="7" t="s">
        <v>84</v>
      </c>
      <c r="D678" s="76">
        <v>33210</v>
      </c>
      <c r="E678" s="10">
        <f t="shared" ca="1" si="11"/>
        <v>19</v>
      </c>
      <c r="F678" s="84">
        <v>70150</v>
      </c>
      <c r="G678" s="84">
        <v>500</v>
      </c>
    </row>
    <row r="679" spans="1:7" x14ac:dyDescent="0.3">
      <c r="A679" s="7" t="s">
        <v>469</v>
      </c>
      <c r="B679" s="7" t="s">
        <v>101</v>
      </c>
      <c r="C679" s="7" t="s">
        <v>84</v>
      </c>
      <c r="D679" s="76">
        <v>33213</v>
      </c>
      <c r="E679" s="10">
        <f t="shared" ca="1" si="11"/>
        <v>19</v>
      </c>
      <c r="F679" s="84">
        <v>63290</v>
      </c>
      <c r="G679" s="84">
        <v>2500</v>
      </c>
    </row>
    <row r="680" spans="1:7" x14ac:dyDescent="0.3">
      <c r="A680" s="7" t="s">
        <v>383</v>
      </c>
      <c r="B680" s="7" t="s">
        <v>101</v>
      </c>
      <c r="C680" s="7" t="s">
        <v>84</v>
      </c>
      <c r="D680" s="76">
        <v>33362</v>
      </c>
      <c r="E680" s="10">
        <f t="shared" ca="1" si="11"/>
        <v>19</v>
      </c>
      <c r="F680" s="84">
        <v>75550</v>
      </c>
      <c r="G680" s="84">
        <v>0</v>
      </c>
    </row>
    <row r="681" spans="1:7" x14ac:dyDescent="0.3">
      <c r="A681" s="7" t="s">
        <v>260</v>
      </c>
      <c r="B681" s="7" t="s">
        <v>101</v>
      </c>
      <c r="C681" s="7" t="s">
        <v>84</v>
      </c>
      <c r="D681" s="76">
        <v>33371</v>
      </c>
      <c r="E681" s="10">
        <f t="shared" ca="1" si="11"/>
        <v>19</v>
      </c>
      <c r="F681" s="84">
        <v>78590</v>
      </c>
      <c r="G681" s="84">
        <v>1000</v>
      </c>
    </row>
    <row r="682" spans="1:7" x14ac:dyDescent="0.3">
      <c r="A682" s="7" t="s">
        <v>615</v>
      </c>
      <c r="B682" s="7" t="s">
        <v>101</v>
      </c>
      <c r="C682" s="7" t="s">
        <v>84</v>
      </c>
      <c r="D682" s="76">
        <v>33395</v>
      </c>
      <c r="E682" s="10">
        <f t="shared" ca="1" si="11"/>
        <v>19</v>
      </c>
      <c r="F682" s="84">
        <v>35240</v>
      </c>
      <c r="G682" s="84">
        <v>2000</v>
      </c>
    </row>
    <row r="683" spans="1:7" x14ac:dyDescent="0.3">
      <c r="A683" s="7" t="s">
        <v>562</v>
      </c>
      <c r="B683" s="7" t="s">
        <v>101</v>
      </c>
      <c r="C683" s="7" t="s">
        <v>84</v>
      </c>
      <c r="D683" s="76">
        <v>33770</v>
      </c>
      <c r="E683" s="10">
        <f t="shared" ca="1" si="11"/>
        <v>18</v>
      </c>
      <c r="F683" s="84">
        <v>45105</v>
      </c>
      <c r="G683" s="84">
        <v>0</v>
      </c>
    </row>
    <row r="684" spans="1:7" x14ac:dyDescent="0.3">
      <c r="A684" s="7" t="s">
        <v>140</v>
      </c>
      <c r="B684" s="7" t="s">
        <v>101</v>
      </c>
      <c r="C684" s="7" t="s">
        <v>84</v>
      </c>
      <c r="D684" s="76">
        <v>33959</v>
      </c>
      <c r="E684" s="10">
        <f t="shared" ca="1" si="11"/>
        <v>17</v>
      </c>
      <c r="F684" s="84">
        <v>64263</v>
      </c>
      <c r="G684" s="84">
        <v>1500</v>
      </c>
    </row>
    <row r="685" spans="1:7" x14ac:dyDescent="0.3">
      <c r="A685" s="7" t="s">
        <v>774</v>
      </c>
      <c r="B685" s="7" t="s">
        <v>101</v>
      </c>
      <c r="C685" s="7" t="s">
        <v>84</v>
      </c>
      <c r="D685" s="76">
        <v>34516</v>
      </c>
      <c r="E685" s="10">
        <f t="shared" ca="1" si="11"/>
        <v>16</v>
      </c>
      <c r="F685" s="84">
        <v>41770</v>
      </c>
      <c r="G685" s="84">
        <v>1000</v>
      </c>
    </row>
    <row r="686" spans="1:7" x14ac:dyDescent="0.3">
      <c r="A686" s="7" t="s">
        <v>204</v>
      </c>
      <c r="B686" s="7" t="s">
        <v>101</v>
      </c>
      <c r="C686" s="7" t="s">
        <v>84</v>
      </c>
      <c r="D686" s="76">
        <v>34574</v>
      </c>
      <c r="E686" s="10">
        <f t="shared" ca="1" si="11"/>
        <v>16</v>
      </c>
      <c r="F686" s="84">
        <v>87830</v>
      </c>
      <c r="G686" s="84">
        <v>0</v>
      </c>
    </row>
    <row r="687" spans="1:7" x14ac:dyDescent="0.3">
      <c r="A687" s="7" t="s">
        <v>424</v>
      </c>
      <c r="B687" s="7" t="s">
        <v>101</v>
      </c>
      <c r="C687" s="7" t="s">
        <v>84</v>
      </c>
      <c r="D687" s="76">
        <v>35062</v>
      </c>
      <c r="E687" s="10">
        <f t="shared" ca="1" si="11"/>
        <v>14</v>
      </c>
      <c r="F687" s="84">
        <v>45030</v>
      </c>
      <c r="G687" s="84">
        <v>500</v>
      </c>
    </row>
    <row r="688" spans="1:7" x14ac:dyDescent="0.3">
      <c r="A688" s="7" t="s">
        <v>696</v>
      </c>
      <c r="B688" s="7" t="s">
        <v>101</v>
      </c>
      <c r="C688" s="7" t="s">
        <v>84</v>
      </c>
      <c r="D688" s="76">
        <v>35429</v>
      </c>
      <c r="E688" s="10">
        <f t="shared" ca="1" si="11"/>
        <v>13</v>
      </c>
      <c r="F688" s="84">
        <v>58250</v>
      </c>
      <c r="G688" s="84">
        <v>1500</v>
      </c>
    </row>
    <row r="689" spans="1:7" x14ac:dyDescent="0.3">
      <c r="A689" s="7" t="s">
        <v>736</v>
      </c>
      <c r="B689" s="7" t="s">
        <v>101</v>
      </c>
      <c r="C689" s="7" t="s">
        <v>84</v>
      </c>
      <c r="D689" s="76">
        <v>36301</v>
      </c>
      <c r="E689" s="10">
        <f t="shared" ca="1" si="11"/>
        <v>11</v>
      </c>
      <c r="F689" s="84">
        <v>77136</v>
      </c>
      <c r="G689" s="84">
        <v>0</v>
      </c>
    </row>
    <row r="690" spans="1:7" x14ac:dyDescent="0.3">
      <c r="A690" s="7" t="s">
        <v>712</v>
      </c>
      <c r="B690" s="7" t="s">
        <v>101</v>
      </c>
      <c r="C690" s="7" t="s">
        <v>84</v>
      </c>
      <c r="D690" s="78">
        <v>36335</v>
      </c>
      <c r="E690" s="10">
        <f t="shared" ca="1" si="11"/>
        <v>11</v>
      </c>
      <c r="F690" s="84">
        <v>28270</v>
      </c>
      <c r="G690" s="84">
        <v>2500</v>
      </c>
    </row>
    <row r="691" spans="1:7" x14ac:dyDescent="0.3">
      <c r="A691" s="7" t="s">
        <v>228</v>
      </c>
      <c r="B691" s="7" t="s">
        <v>101</v>
      </c>
      <c r="C691" s="7" t="s">
        <v>84</v>
      </c>
      <c r="D691" s="76">
        <v>36377</v>
      </c>
      <c r="E691" s="10">
        <f t="shared" ca="1" si="11"/>
        <v>11</v>
      </c>
      <c r="F691" s="84">
        <v>25530</v>
      </c>
      <c r="G691" s="84">
        <v>2000</v>
      </c>
    </row>
    <row r="692" spans="1:7" x14ac:dyDescent="0.3">
      <c r="A692" s="7" t="s">
        <v>296</v>
      </c>
      <c r="B692" s="7" t="s">
        <v>101</v>
      </c>
      <c r="C692" s="7" t="s">
        <v>84</v>
      </c>
      <c r="D692" s="76">
        <v>36689</v>
      </c>
      <c r="E692" s="10">
        <f t="shared" ca="1" si="11"/>
        <v>10</v>
      </c>
      <c r="F692" s="84">
        <v>49090</v>
      </c>
      <c r="G692" s="84">
        <v>2500</v>
      </c>
    </row>
    <row r="693" spans="1:7" x14ac:dyDescent="0.3">
      <c r="A693" s="7" t="s">
        <v>157</v>
      </c>
      <c r="B693" s="7" t="s">
        <v>101</v>
      </c>
      <c r="C693" s="7" t="s">
        <v>84</v>
      </c>
      <c r="D693" s="76">
        <v>37674</v>
      </c>
      <c r="E693" s="10">
        <f t="shared" ca="1" si="11"/>
        <v>7</v>
      </c>
      <c r="F693" s="84">
        <v>32880</v>
      </c>
      <c r="G693" s="84">
        <v>500</v>
      </c>
    </row>
    <row r="694" spans="1:7" x14ac:dyDescent="0.3">
      <c r="A694" s="7" t="s">
        <v>744</v>
      </c>
      <c r="B694" s="7" t="s">
        <v>101</v>
      </c>
      <c r="C694" s="7" t="s">
        <v>84</v>
      </c>
      <c r="D694" s="76">
        <v>38964</v>
      </c>
      <c r="E694" s="10">
        <f t="shared" ca="1" si="11"/>
        <v>4</v>
      </c>
      <c r="F694" s="84">
        <v>86040</v>
      </c>
      <c r="G694" s="84">
        <v>2000</v>
      </c>
    </row>
    <row r="695" spans="1:7" x14ac:dyDescent="0.3">
      <c r="A695" s="7" t="s">
        <v>331</v>
      </c>
      <c r="B695" s="7" t="s">
        <v>101</v>
      </c>
      <c r="C695" s="7" t="s">
        <v>84</v>
      </c>
      <c r="D695" s="76">
        <v>39471</v>
      </c>
      <c r="E695" s="10">
        <f t="shared" ca="1" si="11"/>
        <v>2</v>
      </c>
      <c r="F695" s="84">
        <v>80729</v>
      </c>
      <c r="G695" s="84">
        <v>0</v>
      </c>
    </row>
    <row r="696" spans="1:7" x14ac:dyDescent="0.3">
      <c r="A696" s="7" t="s">
        <v>675</v>
      </c>
      <c r="B696" s="7" t="s">
        <v>101</v>
      </c>
      <c r="C696" s="7" t="s">
        <v>84</v>
      </c>
      <c r="D696" s="79">
        <v>39570</v>
      </c>
      <c r="E696" s="10">
        <f t="shared" ca="1" si="11"/>
        <v>2</v>
      </c>
      <c r="F696" s="84">
        <v>47280</v>
      </c>
      <c r="G696" s="84">
        <v>1000</v>
      </c>
    </row>
    <row r="697" spans="1:7" x14ac:dyDescent="0.3">
      <c r="A697" s="7" t="s">
        <v>198</v>
      </c>
      <c r="B697" s="7" t="s">
        <v>101</v>
      </c>
      <c r="C697" s="7" t="s">
        <v>84</v>
      </c>
      <c r="D697" s="76">
        <v>39759</v>
      </c>
      <c r="E697" s="10">
        <f t="shared" ca="1" si="11"/>
        <v>2</v>
      </c>
      <c r="F697" s="84">
        <v>46570</v>
      </c>
      <c r="G697" s="84">
        <v>0</v>
      </c>
    </row>
    <row r="698" spans="1:7" x14ac:dyDescent="0.3">
      <c r="A698" s="7" t="s">
        <v>443</v>
      </c>
      <c r="B698" s="7" t="s">
        <v>101</v>
      </c>
      <c r="C698" s="7" t="s">
        <v>84</v>
      </c>
      <c r="D698" s="77">
        <v>39799</v>
      </c>
      <c r="E698" s="10">
        <f t="shared" ca="1" si="11"/>
        <v>1</v>
      </c>
      <c r="F698" s="84">
        <v>55510</v>
      </c>
      <c r="G698" s="84">
        <v>2500</v>
      </c>
    </row>
    <row r="699" spans="1:7" x14ac:dyDescent="0.3">
      <c r="A699" s="7" t="s">
        <v>139</v>
      </c>
      <c r="B699" s="7" t="s">
        <v>101</v>
      </c>
      <c r="C699" s="7" t="s">
        <v>84</v>
      </c>
      <c r="D699" s="77">
        <v>39874</v>
      </c>
      <c r="E699" s="10">
        <f t="shared" ca="1" si="11"/>
        <v>1</v>
      </c>
      <c r="F699" s="84">
        <v>42990</v>
      </c>
      <c r="G699" s="84">
        <v>500</v>
      </c>
    </row>
    <row r="700" spans="1:7" x14ac:dyDescent="0.3">
      <c r="A700" s="7" t="s">
        <v>801</v>
      </c>
      <c r="B700" s="7" t="s">
        <v>102</v>
      </c>
      <c r="C700" s="7" t="s">
        <v>85</v>
      </c>
      <c r="D700" s="76">
        <v>36227</v>
      </c>
      <c r="E700" s="10">
        <f t="shared" ca="1" si="11"/>
        <v>11</v>
      </c>
      <c r="F700" s="84">
        <v>63670</v>
      </c>
      <c r="G700" s="84">
        <v>0</v>
      </c>
    </row>
    <row r="701" spans="1:7" x14ac:dyDescent="0.3">
      <c r="A701" s="7" t="s">
        <v>837</v>
      </c>
      <c r="B701" s="7" t="s">
        <v>102</v>
      </c>
      <c r="C701" s="7" t="s">
        <v>85</v>
      </c>
      <c r="D701" s="76">
        <v>36309</v>
      </c>
      <c r="E701" s="10">
        <f t="shared" ca="1" si="11"/>
        <v>11</v>
      </c>
      <c r="F701" s="84">
        <v>40680</v>
      </c>
      <c r="G701" s="84">
        <v>1000</v>
      </c>
    </row>
    <row r="702" spans="1:7" x14ac:dyDescent="0.3">
      <c r="A702" s="7" t="s">
        <v>338</v>
      </c>
      <c r="B702" s="7" t="s">
        <v>102</v>
      </c>
      <c r="C702" s="7" t="s">
        <v>85</v>
      </c>
      <c r="D702" s="76">
        <v>36920</v>
      </c>
      <c r="E702" s="10">
        <f t="shared" ca="1" si="11"/>
        <v>9</v>
      </c>
      <c r="F702" s="84">
        <v>42800</v>
      </c>
      <c r="G702" s="84">
        <v>2500</v>
      </c>
    </row>
    <row r="703" spans="1:7" x14ac:dyDescent="0.3">
      <c r="A703" s="7" t="s">
        <v>609</v>
      </c>
      <c r="B703" s="7" t="s">
        <v>102</v>
      </c>
      <c r="C703" s="7" t="s">
        <v>84</v>
      </c>
      <c r="D703" s="76">
        <v>32623</v>
      </c>
      <c r="E703" s="10">
        <f t="shared" ca="1" si="11"/>
        <v>21</v>
      </c>
      <c r="F703" s="84">
        <v>85510</v>
      </c>
      <c r="G703" s="84">
        <v>2000</v>
      </c>
    </row>
    <row r="704" spans="1:7" x14ac:dyDescent="0.3">
      <c r="A704" s="7" t="s">
        <v>697</v>
      </c>
      <c r="B704" s="7" t="s">
        <v>102</v>
      </c>
      <c r="C704" s="7" t="s">
        <v>84</v>
      </c>
      <c r="D704" s="76">
        <v>39955</v>
      </c>
      <c r="E704" s="10">
        <f t="shared" ca="1" si="11"/>
        <v>1</v>
      </c>
      <c r="F704" s="84">
        <v>66132</v>
      </c>
      <c r="G704" s="84">
        <v>2000</v>
      </c>
    </row>
    <row r="705" spans="1:10" x14ac:dyDescent="0.3">
      <c r="A705" s="7" t="s">
        <v>203</v>
      </c>
      <c r="B705" s="7" t="s">
        <v>854</v>
      </c>
      <c r="C705" s="7" t="s">
        <v>85</v>
      </c>
      <c r="D705" s="76">
        <v>39620</v>
      </c>
      <c r="E705" s="10">
        <f t="shared" ca="1" si="11"/>
        <v>2</v>
      </c>
      <c r="F705" s="84">
        <v>46680</v>
      </c>
      <c r="G705" s="84">
        <v>1000</v>
      </c>
      <c r="I705" s="16"/>
      <c r="J705" s="13"/>
    </row>
    <row r="706" spans="1:10" x14ac:dyDescent="0.3">
      <c r="A706" s="7" t="s">
        <v>430</v>
      </c>
      <c r="B706" s="7" t="s">
        <v>854</v>
      </c>
      <c r="C706" s="7" t="s">
        <v>86</v>
      </c>
      <c r="D706" s="76">
        <v>35793</v>
      </c>
      <c r="E706" s="10">
        <f t="shared" ca="1" si="11"/>
        <v>12</v>
      </c>
      <c r="F706" s="84">
        <v>31250</v>
      </c>
      <c r="G706" s="84">
        <v>500</v>
      </c>
      <c r="I706" s="16"/>
      <c r="J706" s="13"/>
    </row>
    <row r="707" spans="1:10" x14ac:dyDescent="0.3">
      <c r="A707" s="7" t="s">
        <v>604</v>
      </c>
      <c r="B707" s="7" t="s">
        <v>854</v>
      </c>
      <c r="C707" s="7" t="s">
        <v>87</v>
      </c>
      <c r="D707" s="76">
        <v>39779</v>
      </c>
      <c r="E707" s="10">
        <f t="shared" ca="1" si="11"/>
        <v>2</v>
      </c>
      <c r="F707" s="84">
        <v>19044</v>
      </c>
      <c r="G707" s="84">
        <v>0</v>
      </c>
    </row>
    <row r="708" spans="1:10" x14ac:dyDescent="0.3">
      <c r="A708" s="7" t="s">
        <v>342</v>
      </c>
      <c r="B708" s="7" t="s">
        <v>854</v>
      </c>
      <c r="C708" s="7" t="s">
        <v>84</v>
      </c>
      <c r="D708" s="76">
        <v>33239</v>
      </c>
      <c r="E708" s="10">
        <f t="shared" ca="1" si="11"/>
        <v>19</v>
      </c>
      <c r="F708" s="84">
        <v>60760</v>
      </c>
      <c r="G708" s="84">
        <v>1000</v>
      </c>
    </row>
    <row r="709" spans="1:10" x14ac:dyDescent="0.3">
      <c r="A709" s="7" t="s">
        <v>537</v>
      </c>
      <c r="B709" s="7" t="s">
        <v>854</v>
      </c>
      <c r="C709" s="7" t="s">
        <v>84</v>
      </c>
      <c r="D709" s="76">
        <v>33761</v>
      </c>
      <c r="E709" s="10">
        <f t="shared" ca="1" si="11"/>
        <v>18</v>
      </c>
      <c r="F709" s="84">
        <v>64720</v>
      </c>
      <c r="G709" s="84">
        <v>1500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FFF00"/>
    <pageSetUpPr autoPageBreaks="0"/>
  </sheetPr>
  <dimension ref="A1:Q684"/>
  <sheetViews>
    <sheetView zoomScale="160" zoomScaleNormal="160" zoomScaleSheetLayoutView="100" workbookViewId="0">
      <selection activeCell="H2" sqref="H2"/>
    </sheetView>
  </sheetViews>
  <sheetFormatPr defaultColWidth="19.88671875" defaultRowHeight="13.8" x14ac:dyDescent="0.3"/>
  <cols>
    <col min="1" max="1" width="21.44140625" style="7" bestFit="1" customWidth="1"/>
    <col min="2" max="2" width="23.6640625" style="7" bestFit="1" customWidth="1"/>
    <col min="3" max="3" width="8.44140625" style="7" bestFit="1" customWidth="1"/>
    <col min="4" max="4" width="9.5546875" style="76" bestFit="1" customWidth="1"/>
    <col min="5" max="5" width="5.33203125" style="14" bestFit="1" customWidth="1"/>
    <col min="6" max="6" width="13.44140625" style="15" bestFit="1" customWidth="1"/>
    <col min="7" max="7" width="9.109375" style="7" bestFit="1" customWidth="1"/>
    <col min="8" max="8" width="11.5546875" style="11" customWidth="1"/>
    <col min="9" max="9" width="5.109375" style="13" customWidth="1"/>
    <col min="10" max="10" width="4.6640625" style="7" bestFit="1" customWidth="1"/>
    <col min="11" max="11" width="5.88671875" style="7" customWidth="1"/>
    <col min="12" max="12" width="10.44140625" style="7" bestFit="1" customWidth="1"/>
    <col min="13" max="13" width="11.88671875" style="7" bestFit="1" customWidth="1"/>
    <col min="14" max="14" width="11.44140625" style="7" bestFit="1" customWidth="1"/>
    <col min="15" max="16384" width="19.88671875" style="7"/>
  </cols>
  <sheetData>
    <row r="1" spans="1:17" x14ac:dyDescent="0.3">
      <c r="A1" s="1" t="s">
        <v>79</v>
      </c>
      <c r="B1" s="3" t="s">
        <v>80</v>
      </c>
      <c r="C1" s="3" t="s">
        <v>81</v>
      </c>
      <c r="D1" s="75" t="s">
        <v>82</v>
      </c>
      <c r="E1" s="4" t="s">
        <v>6</v>
      </c>
      <c r="F1" s="5" t="s">
        <v>896</v>
      </c>
      <c r="G1" s="2" t="s">
        <v>7</v>
      </c>
      <c r="H1" s="87" t="s">
        <v>860</v>
      </c>
      <c r="I1" s="7"/>
      <c r="J1" s="118"/>
      <c r="K1" s="6"/>
      <c r="L1" s="7" t="s">
        <v>886</v>
      </c>
      <c r="M1" s="7" t="s">
        <v>887</v>
      </c>
      <c r="N1" s="7" t="s">
        <v>888</v>
      </c>
    </row>
    <row r="2" spans="1:17" x14ac:dyDescent="0.3">
      <c r="A2" s="7" t="s">
        <v>489</v>
      </c>
      <c r="B2" s="7" t="s">
        <v>95</v>
      </c>
      <c r="C2" s="7" t="s">
        <v>84</v>
      </c>
      <c r="D2" s="76">
        <v>37690</v>
      </c>
      <c r="E2" s="10">
        <f t="shared" ref="E2:E65" ca="1" si="0">DATEDIF(D2,TODAY(),"Y")</f>
        <v>7</v>
      </c>
      <c r="F2" s="84">
        <v>57520</v>
      </c>
      <c r="G2" s="12">
        <v>5</v>
      </c>
      <c r="H2" s="11">
        <f>(G2-1)*1000+F2</f>
        <v>61520</v>
      </c>
      <c r="I2" s="7"/>
      <c r="L2" s="76">
        <v>40484</v>
      </c>
      <c r="M2" s="76">
        <v>40486</v>
      </c>
      <c r="N2" s="7">
        <f t="shared" ref="N2:N11" si="1">M2-L2</f>
        <v>2</v>
      </c>
      <c r="Q2" s="7" t="s">
        <v>911</v>
      </c>
    </row>
    <row r="3" spans="1:17" x14ac:dyDescent="0.3">
      <c r="A3" s="7" t="s">
        <v>203</v>
      </c>
      <c r="B3" s="7" t="s">
        <v>98</v>
      </c>
      <c r="C3" s="7" t="s">
        <v>85</v>
      </c>
      <c r="D3" s="76">
        <v>34573</v>
      </c>
      <c r="E3" s="10">
        <f t="shared" ca="1" si="0"/>
        <v>16</v>
      </c>
      <c r="F3" s="84">
        <v>67230</v>
      </c>
      <c r="G3" s="12">
        <v>2</v>
      </c>
      <c r="H3" s="11">
        <f t="shared" ref="H3:H66" si="2">(G3-1)*1000+F3</f>
        <v>68230</v>
      </c>
      <c r="I3" s="80"/>
      <c r="L3" s="76">
        <v>40391</v>
      </c>
      <c r="M3" s="76">
        <v>40395</v>
      </c>
      <c r="N3" s="7">
        <f t="shared" si="1"/>
        <v>4</v>
      </c>
      <c r="Q3" s="7" t="s">
        <v>903</v>
      </c>
    </row>
    <row r="4" spans="1:17" x14ac:dyDescent="0.3">
      <c r="A4" s="7" t="s">
        <v>331</v>
      </c>
      <c r="B4" s="7" t="s">
        <v>95</v>
      </c>
      <c r="C4" s="7" t="s">
        <v>85</v>
      </c>
      <c r="D4" s="76">
        <v>32800</v>
      </c>
      <c r="E4" s="10">
        <f t="shared" ca="1" si="0"/>
        <v>21</v>
      </c>
      <c r="F4" s="84">
        <v>87120</v>
      </c>
      <c r="G4" s="12">
        <v>4</v>
      </c>
      <c r="H4" s="11">
        <f t="shared" si="2"/>
        <v>90120</v>
      </c>
      <c r="I4" s="82"/>
      <c r="L4" s="76">
        <v>40390</v>
      </c>
      <c r="M4" s="76">
        <v>40396</v>
      </c>
      <c r="N4" s="7">
        <f t="shared" si="1"/>
        <v>6</v>
      </c>
      <c r="Q4" s="7" t="s">
        <v>904</v>
      </c>
    </row>
    <row r="5" spans="1:17" x14ac:dyDescent="0.3">
      <c r="A5" s="7" t="s">
        <v>174</v>
      </c>
      <c r="B5" s="7" t="s">
        <v>91</v>
      </c>
      <c r="C5" s="7" t="s">
        <v>85</v>
      </c>
      <c r="D5" s="76">
        <v>35183</v>
      </c>
      <c r="E5" s="10">
        <f t="shared" ca="1" si="0"/>
        <v>14</v>
      </c>
      <c r="F5" s="84">
        <v>71010</v>
      </c>
      <c r="G5" s="12">
        <v>1</v>
      </c>
      <c r="H5" s="11">
        <f t="shared" si="2"/>
        <v>71010</v>
      </c>
      <c r="I5" s="16"/>
      <c r="L5" s="76">
        <v>40437</v>
      </c>
      <c r="M5" s="76">
        <v>40441</v>
      </c>
      <c r="N5" s="7">
        <f t="shared" si="1"/>
        <v>4</v>
      </c>
      <c r="Q5" s="7" t="s">
        <v>912</v>
      </c>
    </row>
    <row r="6" spans="1:17" x14ac:dyDescent="0.3">
      <c r="A6" s="7" t="s">
        <v>765</v>
      </c>
      <c r="B6" s="7" t="s">
        <v>96</v>
      </c>
      <c r="C6" s="7" t="s">
        <v>84</v>
      </c>
      <c r="D6" s="76">
        <v>34918</v>
      </c>
      <c r="E6" s="10">
        <f t="shared" ca="1" si="0"/>
        <v>15</v>
      </c>
      <c r="F6" s="84">
        <v>86470</v>
      </c>
      <c r="G6" s="12">
        <v>5</v>
      </c>
      <c r="H6" s="11">
        <f t="shared" si="2"/>
        <v>90470</v>
      </c>
      <c r="L6" s="76">
        <v>40456</v>
      </c>
      <c r="M6" s="76">
        <v>40463</v>
      </c>
      <c r="N6" s="7">
        <f t="shared" si="1"/>
        <v>7</v>
      </c>
      <c r="Q6" s="7" t="s">
        <v>905</v>
      </c>
    </row>
    <row r="7" spans="1:17" x14ac:dyDescent="0.3">
      <c r="A7" s="7" t="s">
        <v>193</v>
      </c>
      <c r="B7" s="7" t="s">
        <v>98</v>
      </c>
      <c r="C7" s="7" t="s">
        <v>85</v>
      </c>
      <c r="D7" s="76">
        <v>38110</v>
      </c>
      <c r="E7" s="10">
        <f t="shared" ca="1" si="0"/>
        <v>6</v>
      </c>
      <c r="F7" s="84">
        <v>27560</v>
      </c>
      <c r="G7" s="12">
        <v>5</v>
      </c>
      <c r="H7" s="11">
        <f t="shared" si="2"/>
        <v>31560</v>
      </c>
      <c r="I7" s="16"/>
      <c r="L7" s="76">
        <v>40428</v>
      </c>
      <c r="M7" s="76">
        <v>40429</v>
      </c>
      <c r="N7" s="7">
        <f t="shared" si="1"/>
        <v>1</v>
      </c>
      <c r="Q7" s="7" t="s">
        <v>906</v>
      </c>
    </row>
    <row r="8" spans="1:17" x14ac:dyDescent="0.3">
      <c r="A8" s="7" t="s">
        <v>610</v>
      </c>
      <c r="B8" s="7" t="s">
        <v>93</v>
      </c>
      <c r="C8" s="7" t="s">
        <v>85</v>
      </c>
      <c r="D8" s="76">
        <v>35526</v>
      </c>
      <c r="E8" s="10">
        <f t="shared" ca="1" si="0"/>
        <v>13</v>
      </c>
      <c r="F8" s="84">
        <v>37760</v>
      </c>
      <c r="G8" s="12">
        <v>2</v>
      </c>
      <c r="H8" s="11">
        <f t="shared" si="2"/>
        <v>38760</v>
      </c>
      <c r="I8" s="16"/>
      <c r="L8" s="76">
        <v>40474</v>
      </c>
      <c r="M8" s="76">
        <v>40480</v>
      </c>
      <c r="N8" s="7">
        <f t="shared" si="1"/>
        <v>6</v>
      </c>
      <c r="Q8" s="7" t="s">
        <v>907</v>
      </c>
    </row>
    <row r="9" spans="1:17" x14ac:dyDescent="0.3">
      <c r="A9" s="7" t="s">
        <v>595</v>
      </c>
      <c r="B9" s="7" t="s">
        <v>89</v>
      </c>
      <c r="C9" s="7" t="s">
        <v>86</v>
      </c>
      <c r="D9" s="76">
        <v>33360</v>
      </c>
      <c r="E9" s="10">
        <f t="shared" ca="1" si="0"/>
        <v>19</v>
      </c>
      <c r="F9" s="84">
        <v>26890</v>
      </c>
      <c r="G9" s="12">
        <v>2</v>
      </c>
      <c r="H9" s="11">
        <f t="shared" si="2"/>
        <v>27890</v>
      </c>
      <c r="L9" s="76">
        <v>40487</v>
      </c>
      <c r="M9" s="76">
        <v>40490</v>
      </c>
      <c r="N9" s="7">
        <f t="shared" si="1"/>
        <v>3</v>
      </c>
      <c r="Q9" s="7" t="s">
        <v>908</v>
      </c>
    </row>
    <row r="10" spans="1:17" x14ac:dyDescent="0.3">
      <c r="A10" s="7" t="s">
        <v>640</v>
      </c>
      <c r="B10" s="7" t="s">
        <v>100</v>
      </c>
      <c r="C10" s="7" t="s">
        <v>85</v>
      </c>
      <c r="D10" s="76">
        <v>33948</v>
      </c>
      <c r="E10" s="10">
        <f t="shared" ca="1" si="0"/>
        <v>17</v>
      </c>
      <c r="F10" s="84">
        <v>39000</v>
      </c>
      <c r="G10" s="12">
        <v>5</v>
      </c>
      <c r="H10" s="11">
        <f t="shared" si="2"/>
        <v>43000</v>
      </c>
      <c r="I10" s="16"/>
      <c r="L10" s="76">
        <v>40444</v>
      </c>
      <c r="M10" s="76">
        <v>40446</v>
      </c>
      <c r="N10" s="7">
        <f t="shared" si="1"/>
        <v>2</v>
      </c>
      <c r="Q10" s="7" t="s">
        <v>909</v>
      </c>
    </row>
    <row r="11" spans="1:17" x14ac:dyDescent="0.3">
      <c r="A11" s="7" t="s">
        <v>104</v>
      </c>
      <c r="B11" s="7" t="s">
        <v>808</v>
      </c>
      <c r="C11" s="7" t="s">
        <v>86</v>
      </c>
      <c r="D11" s="76">
        <v>33188</v>
      </c>
      <c r="E11" s="10">
        <f t="shared" ca="1" si="0"/>
        <v>20</v>
      </c>
      <c r="F11" s="84">
        <v>18655</v>
      </c>
      <c r="G11" s="12">
        <v>1</v>
      </c>
      <c r="H11" s="11">
        <f t="shared" si="2"/>
        <v>18655</v>
      </c>
      <c r="L11" s="76">
        <v>40425</v>
      </c>
      <c r="M11" s="76">
        <v>40431</v>
      </c>
      <c r="N11" s="7">
        <f t="shared" si="1"/>
        <v>6</v>
      </c>
      <c r="Q11" s="7" t="s">
        <v>910</v>
      </c>
    </row>
    <row r="12" spans="1:17" x14ac:dyDescent="0.3">
      <c r="A12" s="7" t="s">
        <v>588</v>
      </c>
      <c r="B12" s="7" t="s">
        <v>89</v>
      </c>
      <c r="C12" s="7" t="s">
        <v>85</v>
      </c>
      <c r="D12" s="76">
        <v>32542</v>
      </c>
      <c r="E12" s="10">
        <f t="shared" ca="1" si="0"/>
        <v>21</v>
      </c>
      <c r="F12" s="84">
        <v>49810</v>
      </c>
      <c r="G12" s="12">
        <v>4</v>
      </c>
      <c r="H12" s="11">
        <f t="shared" si="2"/>
        <v>52810</v>
      </c>
      <c r="I12" s="16"/>
      <c r="L12" s="119"/>
      <c r="M12" s="119"/>
    </row>
    <row r="13" spans="1:17" x14ac:dyDescent="0.3">
      <c r="A13" s="7" t="s">
        <v>151</v>
      </c>
      <c r="B13" s="7" t="s">
        <v>89</v>
      </c>
      <c r="C13" s="7" t="s">
        <v>84</v>
      </c>
      <c r="D13" s="76">
        <v>34449</v>
      </c>
      <c r="E13" s="10">
        <f t="shared" ca="1" si="0"/>
        <v>16</v>
      </c>
      <c r="F13" s="84">
        <v>89310</v>
      </c>
      <c r="G13" s="12">
        <v>4</v>
      </c>
      <c r="H13" s="11">
        <f t="shared" si="2"/>
        <v>92310</v>
      </c>
      <c r="I13" s="16"/>
      <c r="L13" s="119"/>
      <c r="M13" s="119"/>
    </row>
    <row r="14" spans="1:17" x14ac:dyDescent="0.3">
      <c r="A14" s="7" t="s">
        <v>307</v>
      </c>
      <c r="B14" s="7" t="s">
        <v>98</v>
      </c>
      <c r="C14" s="7" t="s">
        <v>85</v>
      </c>
      <c r="D14" s="76">
        <v>32814</v>
      </c>
      <c r="E14" s="10">
        <f t="shared" ca="1" si="0"/>
        <v>21</v>
      </c>
      <c r="F14" s="84">
        <v>43190</v>
      </c>
      <c r="G14" s="12">
        <v>4</v>
      </c>
      <c r="H14" s="11">
        <f t="shared" si="2"/>
        <v>46190</v>
      </c>
      <c r="I14" s="16"/>
      <c r="L14" s="119"/>
      <c r="M14" s="119"/>
    </row>
    <row r="15" spans="1:17" x14ac:dyDescent="0.3">
      <c r="A15" s="7" t="s">
        <v>600</v>
      </c>
      <c r="B15" s="7" t="s">
        <v>101</v>
      </c>
      <c r="C15" s="7" t="s">
        <v>84</v>
      </c>
      <c r="D15" s="76">
        <v>35020</v>
      </c>
      <c r="E15" s="10">
        <f t="shared" ca="1" si="0"/>
        <v>15</v>
      </c>
      <c r="F15" s="84">
        <v>45030</v>
      </c>
      <c r="G15" s="12">
        <v>3</v>
      </c>
      <c r="H15" s="11">
        <f t="shared" si="2"/>
        <v>47030</v>
      </c>
      <c r="L15" s="119"/>
      <c r="M15" s="119"/>
    </row>
    <row r="16" spans="1:17" x14ac:dyDescent="0.3">
      <c r="A16" s="7" t="s">
        <v>583</v>
      </c>
      <c r="B16" s="7" t="s">
        <v>808</v>
      </c>
      <c r="C16" s="7" t="s">
        <v>85</v>
      </c>
      <c r="D16" s="76">
        <v>34681</v>
      </c>
      <c r="E16" s="10">
        <f t="shared" ca="1" si="0"/>
        <v>15</v>
      </c>
      <c r="F16" s="84">
        <v>80120</v>
      </c>
      <c r="G16" s="12">
        <v>5</v>
      </c>
      <c r="H16" s="11">
        <f t="shared" si="2"/>
        <v>84120</v>
      </c>
      <c r="I16" s="16"/>
      <c r="L16" s="119"/>
      <c r="M16" s="119"/>
    </row>
    <row r="17" spans="1:13" x14ac:dyDescent="0.3">
      <c r="A17" s="7" t="s">
        <v>659</v>
      </c>
      <c r="B17" s="7" t="s">
        <v>98</v>
      </c>
      <c r="C17" s="7" t="s">
        <v>85</v>
      </c>
      <c r="D17" s="76">
        <v>37421</v>
      </c>
      <c r="E17" s="10">
        <f t="shared" ca="1" si="0"/>
        <v>8</v>
      </c>
      <c r="F17" s="84">
        <v>86200</v>
      </c>
      <c r="G17" s="12">
        <v>1</v>
      </c>
      <c r="H17" s="11">
        <f t="shared" si="2"/>
        <v>86200</v>
      </c>
      <c r="I17" s="16"/>
      <c r="L17" s="119"/>
      <c r="M17" s="119"/>
    </row>
    <row r="18" spans="1:13" x14ac:dyDescent="0.3">
      <c r="A18" s="7" t="s">
        <v>540</v>
      </c>
      <c r="B18" s="7" t="s">
        <v>99</v>
      </c>
      <c r="C18" s="7" t="s">
        <v>86</v>
      </c>
      <c r="D18" s="76">
        <v>35278</v>
      </c>
      <c r="E18" s="10">
        <f t="shared" ca="1" si="0"/>
        <v>14</v>
      </c>
      <c r="F18" s="84">
        <v>45750</v>
      </c>
      <c r="G18" s="12">
        <v>1</v>
      </c>
      <c r="H18" s="11">
        <f t="shared" si="2"/>
        <v>45750</v>
      </c>
    </row>
    <row r="19" spans="1:13" x14ac:dyDescent="0.3">
      <c r="A19" s="7" t="s">
        <v>378</v>
      </c>
      <c r="B19" s="7" t="s">
        <v>93</v>
      </c>
      <c r="C19" s="7" t="s">
        <v>85</v>
      </c>
      <c r="D19" s="76">
        <v>35512</v>
      </c>
      <c r="E19" s="10">
        <f t="shared" ca="1" si="0"/>
        <v>13</v>
      </c>
      <c r="F19" s="84">
        <v>68750</v>
      </c>
      <c r="G19" s="12">
        <v>3</v>
      </c>
      <c r="H19" s="11">
        <f t="shared" si="2"/>
        <v>70750</v>
      </c>
      <c r="I19" s="82"/>
    </row>
    <row r="20" spans="1:13" x14ac:dyDescent="0.3">
      <c r="A20" s="7" t="s">
        <v>173</v>
      </c>
      <c r="B20" s="7" t="s">
        <v>100</v>
      </c>
      <c r="C20" s="7" t="s">
        <v>85</v>
      </c>
      <c r="D20" s="76">
        <v>32416</v>
      </c>
      <c r="E20" s="10">
        <f t="shared" ca="1" si="0"/>
        <v>22</v>
      </c>
      <c r="F20" s="84">
        <v>53900</v>
      </c>
      <c r="G20" s="12">
        <v>3</v>
      </c>
      <c r="H20" s="11">
        <f t="shared" si="2"/>
        <v>55900</v>
      </c>
    </row>
    <row r="21" spans="1:13" x14ac:dyDescent="0.3">
      <c r="A21" s="7" t="s">
        <v>294</v>
      </c>
      <c r="B21" s="7" t="s">
        <v>95</v>
      </c>
      <c r="C21" s="7" t="s">
        <v>86</v>
      </c>
      <c r="D21" s="76">
        <v>39545</v>
      </c>
      <c r="E21" s="10">
        <f t="shared" ca="1" si="0"/>
        <v>2</v>
      </c>
      <c r="F21" s="84">
        <v>20040</v>
      </c>
      <c r="G21" s="12">
        <v>4</v>
      </c>
      <c r="H21" s="11">
        <f t="shared" si="2"/>
        <v>23040</v>
      </c>
    </row>
    <row r="22" spans="1:13" x14ac:dyDescent="0.3">
      <c r="A22" s="7" t="s">
        <v>457</v>
      </c>
      <c r="B22" s="7" t="s">
        <v>101</v>
      </c>
      <c r="C22" s="7" t="s">
        <v>85</v>
      </c>
      <c r="D22" s="76">
        <v>33480</v>
      </c>
      <c r="E22" s="10">
        <f t="shared" ca="1" si="0"/>
        <v>19</v>
      </c>
      <c r="F22" s="84">
        <v>87220</v>
      </c>
      <c r="G22" s="12">
        <v>5</v>
      </c>
      <c r="H22" s="11">
        <f t="shared" si="2"/>
        <v>91220</v>
      </c>
      <c r="I22" s="16"/>
    </row>
    <row r="23" spans="1:13" x14ac:dyDescent="0.3">
      <c r="A23" s="7" t="s">
        <v>558</v>
      </c>
      <c r="B23" s="7" t="s">
        <v>102</v>
      </c>
      <c r="C23" s="7" t="s">
        <v>85</v>
      </c>
      <c r="D23" s="76">
        <v>36878</v>
      </c>
      <c r="E23" s="10">
        <f t="shared" ca="1" si="0"/>
        <v>9</v>
      </c>
      <c r="F23" s="84">
        <v>42800</v>
      </c>
      <c r="G23" s="12">
        <v>3</v>
      </c>
      <c r="H23" s="11">
        <f t="shared" si="2"/>
        <v>44800</v>
      </c>
      <c r="I23" s="16"/>
    </row>
    <row r="24" spans="1:13" x14ac:dyDescent="0.3">
      <c r="A24" s="7" t="s">
        <v>131</v>
      </c>
      <c r="B24" s="7" t="s">
        <v>100</v>
      </c>
      <c r="C24" s="7" t="s">
        <v>87</v>
      </c>
      <c r="D24" s="76">
        <v>35063</v>
      </c>
      <c r="E24" s="10">
        <f t="shared" ca="1" si="0"/>
        <v>14</v>
      </c>
      <c r="F24" s="84">
        <v>17912</v>
      </c>
      <c r="G24" s="12">
        <v>2</v>
      </c>
      <c r="H24" s="11">
        <f t="shared" si="2"/>
        <v>18912</v>
      </c>
    </row>
    <row r="25" spans="1:13" x14ac:dyDescent="0.3">
      <c r="A25" s="7" t="s">
        <v>440</v>
      </c>
      <c r="B25" s="7" t="s">
        <v>91</v>
      </c>
      <c r="C25" s="7" t="s">
        <v>84</v>
      </c>
      <c r="D25" s="76">
        <v>33965</v>
      </c>
      <c r="E25" s="10">
        <f t="shared" ca="1" si="0"/>
        <v>17</v>
      </c>
      <c r="F25" s="84">
        <v>26360</v>
      </c>
      <c r="G25" s="12">
        <v>1</v>
      </c>
      <c r="H25" s="11">
        <f t="shared" si="2"/>
        <v>26360</v>
      </c>
    </row>
    <row r="26" spans="1:13" x14ac:dyDescent="0.3">
      <c r="A26" s="7" t="s">
        <v>566</v>
      </c>
      <c r="B26" s="7" t="s">
        <v>91</v>
      </c>
      <c r="C26" s="7" t="s">
        <v>84</v>
      </c>
      <c r="D26" s="76">
        <v>33143</v>
      </c>
      <c r="E26" s="10">
        <f t="shared" ca="1" si="0"/>
        <v>20</v>
      </c>
      <c r="F26" s="84">
        <v>81070</v>
      </c>
      <c r="G26" s="12">
        <v>2</v>
      </c>
      <c r="H26" s="11">
        <f t="shared" si="2"/>
        <v>82070</v>
      </c>
    </row>
    <row r="27" spans="1:13" x14ac:dyDescent="0.3">
      <c r="A27" s="7" t="s">
        <v>140</v>
      </c>
      <c r="B27" s="7" t="s">
        <v>93</v>
      </c>
      <c r="C27" s="7" t="s">
        <v>85</v>
      </c>
      <c r="D27" s="76">
        <v>35024</v>
      </c>
      <c r="E27" s="10">
        <f t="shared" ca="1" si="0"/>
        <v>15</v>
      </c>
      <c r="F27" s="84">
        <v>35460</v>
      </c>
      <c r="G27" s="12">
        <v>1</v>
      </c>
      <c r="H27" s="11">
        <f t="shared" si="2"/>
        <v>35460</v>
      </c>
    </row>
    <row r="28" spans="1:13" x14ac:dyDescent="0.3">
      <c r="A28" s="7" t="s">
        <v>543</v>
      </c>
      <c r="B28" s="7" t="s">
        <v>806</v>
      </c>
      <c r="C28" s="7" t="s">
        <v>85</v>
      </c>
      <c r="D28" s="76">
        <v>35337</v>
      </c>
      <c r="E28" s="10">
        <f t="shared" ca="1" si="0"/>
        <v>14</v>
      </c>
      <c r="F28" s="84">
        <v>72090</v>
      </c>
      <c r="G28" s="12">
        <v>1</v>
      </c>
      <c r="H28" s="11">
        <f t="shared" si="2"/>
        <v>72090</v>
      </c>
      <c r="I28" s="80"/>
    </row>
    <row r="29" spans="1:13" x14ac:dyDescent="0.3">
      <c r="A29" s="7" t="s">
        <v>602</v>
      </c>
      <c r="B29" s="7" t="s">
        <v>93</v>
      </c>
      <c r="C29" s="7" t="s">
        <v>86</v>
      </c>
      <c r="D29" s="76">
        <v>35554</v>
      </c>
      <c r="E29" s="10">
        <f t="shared" ca="1" si="0"/>
        <v>13</v>
      </c>
      <c r="F29" s="84">
        <v>11065</v>
      </c>
      <c r="G29" s="12">
        <v>3</v>
      </c>
      <c r="H29" s="11">
        <f t="shared" si="2"/>
        <v>13065</v>
      </c>
    </row>
    <row r="30" spans="1:13" x14ac:dyDescent="0.3">
      <c r="A30" s="7" t="s">
        <v>454</v>
      </c>
      <c r="B30" s="7" t="s">
        <v>89</v>
      </c>
      <c r="C30" s="7" t="s">
        <v>84</v>
      </c>
      <c r="D30" s="76">
        <v>38234</v>
      </c>
      <c r="E30" s="10">
        <f t="shared" ca="1" si="0"/>
        <v>6</v>
      </c>
      <c r="F30" s="84">
        <v>62150</v>
      </c>
      <c r="G30" s="12">
        <v>1</v>
      </c>
      <c r="H30" s="11">
        <f t="shared" si="2"/>
        <v>62150</v>
      </c>
    </row>
    <row r="31" spans="1:13" x14ac:dyDescent="0.3">
      <c r="A31" s="7" t="s">
        <v>398</v>
      </c>
      <c r="B31" s="7" t="s">
        <v>101</v>
      </c>
      <c r="C31" s="7" t="s">
        <v>85</v>
      </c>
      <c r="D31" s="76">
        <v>33172</v>
      </c>
      <c r="E31" s="10">
        <f t="shared" ca="1" si="0"/>
        <v>20</v>
      </c>
      <c r="F31" s="84">
        <v>46410</v>
      </c>
      <c r="G31" s="12">
        <v>3</v>
      </c>
      <c r="H31" s="11">
        <f t="shared" si="2"/>
        <v>48410</v>
      </c>
    </row>
    <row r="32" spans="1:13" x14ac:dyDescent="0.3">
      <c r="A32" s="7" t="s">
        <v>450</v>
      </c>
      <c r="B32" s="7" t="s">
        <v>806</v>
      </c>
      <c r="C32" s="7" t="s">
        <v>85</v>
      </c>
      <c r="D32" s="76">
        <v>33025</v>
      </c>
      <c r="E32" s="10">
        <f t="shared" ca="1" si="0"/>
        <v>20</v>
      </c>
      <c r="F32" s="84">
        <v>79760</v>
      </c>
      <c r="G32" s="12">
        <v>1</v>
      </c>
      <c r="H32" s="11">
        <f t="shared" si="2"/>
        <v>79760</v>
      </c>
    </row>
    <row r="33" spans="1:11" x14ac:dyDescent="0.3">
      <c r="A33" s="7" t="s">
        <v>411</v>
      </c>
      <c r="B33" s="7" t="s">
        <v>809</v>
      </c>
      <c r="C33" s="7" t="s">
        <v>87</v>
      </c>
      <c r="D33" s="76">
        <v>32352</v>
      </c>
      <c r="E33" s="10">
        <f t="shared" ca="1" si="0"/>
        <v>22</v>
      </c>
      <c r="F33" s="84">
        <v>33232</v>
      </c>
      <c r="G33" s="12">
        <v>4</v>
      </c>
      <c r="H33" s="11">
        <f t="shared" si="2"/>
        <v>36232</v>
      </c>
    </row>
    <row r="34" spans="1:11" x14ac:dyDescent="0.3">
      <c r="A34" s="7" t="s">
        <v>275</v>
      </c>
      <c r="B34" s="7" t="s">
        <v>99</v>
      </c>
      <c r="C34" s="7" t="s">
        <v>85</v>
      </c>
      <c r="D34" s="76">
        <v>39058</v>
      </c>
      <c r="E34" s="10">
        <f t="shared" ca="1" si="0"/>
        <v>3</v>
      </c>
      <c r="F34" s="84">
        <v>64320</v>
      </c>
      <c r="G34" s="12">
        <v>3</v>
      </c>
      <c r="H34" s="11">
        <f t="shared" si="2"/>
        <v>66320</v>
      </c>
    </row>
    <row r="35" spans="1:11" x14ac:dyDescent="0.3">
      <c r="A35" s="7" t="s">
        <v>291</v>
      </c>
      <c r="B35" s="7" t="s">
        <v>97</v>
      </c>
      <c r="C35" s="7" t="s">
        <v>84</v>
      </c>
      <c r="D35" s="76">
        <v>34645</v>
      </c>
      <c r="E35" s="10">
        <f t="shared" ca="1" si="0"/>
        <v>16</v>
      </c>
      <c r="F35" s="84">
        <v>25120</v>
      </c>
      <c r="G35" s="12">
        <v>3</v>
      </c>
      <c r="H35" s="11">
        <f t="shared" si="2"/>
        <v>27120</v>
      </c>
      <c r="I35" s="81"/>
      <c r="J35" s="13"/>
    </row>
    <row r="36" spans="1:11" x14ac:dyDescent="0.3">
      <c r="A36" s="7" t="s">
        <v>359</v>
      </c>
      <c r="B36" s="7" t="s">
        <v>808</v>
      </c>
      <c r="C36" s="7" t="s">
        <v>87</v>
      </c>
      <c r="D36" s="76">
        <v>32377</v>
      </c>
      <c r="E36" s="10">
        <f t="shared" ca="1" si="0"/>
        <v>22</v>
      </c>
      <c r="F36" s="84">
        <v>14712</v>
      </c>
      <c r="G36" s="12">
        <v>1</v>
      </c>
      <c r="H36" s="11">
        <f t="shared" si="2"/>
        <v>14712</v>
      </c>
    </row>
    <row r="37" spans="1:11" x14ac:dyDescent="0.3">
      <c r="A37" s="7" t="s">
        <v>417</v>
      </c>
      <c r="B37" s="7" t="s">
        <v>93</v>
      </c>
      <c r="C37" s="7" t="s">
        <v>85</v>
      </c>
      <c r="D37" s="76">
        <v>32914</v>
      </c>
      <c r="E37" s="10">
        <f t="shared" ca="1" si="0"/>
        <v>20</v>
      </c>
      <c r="F37" s="84">
        <v>58910</v>
      </c>
      <c r="G37" s="12">
        <v>2</v>
      </c>
      <c r="H37" s="11">
        <f t="shared" si="2"/>
        <v>59910</v>
      </c>
    </row>
    <row r="38" spans="1:11" x14ac:dyDescent="0.3">
      <c r="A38" s="7" t="s">
        <v>394</v>
      </c>
      <c r="B38" s="7" t="s">
        <v>93</v>
      </c>
      <c r="C38" s="7" t="s">
        <v>84</v>
      </c>
      <c r="D38" s="76">
        <v>35831</v>
      </c>
      <c r="E38" s="10">
        <f t="shared" ca="1" si="0"/>
        <v>12</v>
      </c>
      <c r="F38" s="84">
        <v>57600</v>
      </c>
      <c r="G38" s="12">
        <v>2</v>
      </c>
      <c r="H38" s="11">
        <f t="shared" si="2"/>
        <v>58600</v>
      </c>
      <c r="K38" s="13"/>
    </row>
    <row r="39" spans="1:11" x14ac:dyDescent="0.3">
      <c r="A39" s="7" t="s">
        <v>684</v>
      </c>
      <c r="B39" s="7" t="s">
        <v>93</v>
      </c>
      <c r="C39" s="7" t="s">
        <v>85</v>
      </c>
      <c r="D39" s="76">
        <v>33187</v>
      </c>
      <c r="E39" s="10">
        <f t="shared" ca="1" si="0"/>
        <v>20</v>
      </c>
      <c r="F39" s="84">
        <v>45500</v>
      </c>
      <c r="G39" s="12">
        <v>4</v>
      </c>
      <c r="H39" s="11">
        <f t="shared" si="2"/>
        <v>48500</v>
      </c>
    </row>
    <row r="40" spans="1:11" x14ac:dyDescent="0.3">
      <c r="A40" s="7" t="s">
        <v>521</v>
      </c>
      <c r="B40" s="7" t="s">
        <v>101</v>
      </c>
      <c r="C40" s="7" t="s">
        <v>85</v>
      </c>
      <c r="D40" s="76">
        <v>39762</v>
      </c>
      <c r="E40" s="10">
        <f t="shared" ca="1" si="0"/>
        <v>2</v>
      </c>
      <c r="F40" s="84">
        <v>46390</v>
      </c>
      <c r="G40" s="12">
        <v>5</v>
      </c>
      <c r="H40" s="11">
        <f t="shared" si="2"/>
        <v>50390</v>
      </c>
    </row>
    <row r="41" spans="1:11" x14ac:dyDescent="0.3">
      <c r="A41" s="7" t="s">
        <v>476</v>
      </c>
      <c r="B41" s="7" t="s">
        <v>93</v>
      </c>
      <c r="C41" s="7" t="s">
        <v>86</v>
      </c>
      <c r="D41" s="76">
        <v>33357</v>
      </c>
      <c r="E41" s="10">
        <f t="shared" ca="1" si="0"/>
        <v>19</v>
      </c>
      <c r="F41" s="84">
        <v>18895</v>
      </c>
      <c r="G41" s="12">
        <v>3</v>
      </c>
      <c r="H41" s="11">
        <f t="shared" si="2"/>
        <v>20895</v>
      </c>
    </row>
    <row r="42" spans="1:11" x14ac:dyDescent="0.3">
      <c r="A42" s="7" t="s">
        <v>618</v>
      </c>
      <c r="B42" s="7" t="s">
        <v>101</v>
      </c>
      <c r="C42" s="7" t="s">
        <v>85</v>
      </c>
      <c r="D42" s="76">
        <v>37004</v>
      </c>
      <c r="E42" s="10">
        <f t="shared" ca="1" si="0"/>
        <v>9</v>
      </c>
      <c r="F42" s="84">
        <v>48010</v>
      </c>
      <c r="G42" s="12">
        <v>2</v>
      </c>
      <c r="H42" s="11">
        <f t="shared" si="2"/>
        <v>49010</v>
      </c>
    </row>
    <row r="43" spans="1:11" x14ac:dyDescent="0.3">
      <c r="A43" s="7" t="s">
        <v>211</v>
      </c>
      <c r="B43" s="7" t="s">
        <v>95</v>
      </c>
      <c r="C43" s="7" t="s">
        <v>85</v>
      </c>
      <c r="D43" s="76">
        <v>39641</v>
      </c>
      <c r="E43" s="10">
        <f t="shared" ca="1" si="0"/>
        <v>2</v>
      </c>
      <c r="F43" s="84">
        <v>33970</v>
      </c>
      <c r="G43" s="12">
        <v>4</v>
      </c>
      <c r="H43" s="11">
        <f t="shared" si="2"/>
        <v>36970</v>
      </c>
    </row>
    <row r="44" spans="1:11" x14ac:dyDescent="0.3">
      <c r="A44" s="7" t="s">
        <v>740</v>
      </c>
      <c r="B44" s="7" t="s">
        <v>101</v>
      </c>
      <c r="C44" s="7" t="s">
        <v>85</v>
      </c>
      <c r="D44" s="76">
        <v>37820</v>
      </c>
      <c r="E44" s="10">
        <f t="shared" ca="1" si="0"/>
        <v>7</v>
      </c>
      <c r="F44" s="84">
        <v>44530</v>
      </c>
      <c r="G44" s="12">
        <v>5</v>
      </c>
      <c r="H44" s="11">
        <f t="shared" si="2"/>
        <v>48530</v>
      </c>
    </row>
    <row r="45" spans="1:11" x14ac:dyDescent="0.3">
      <c r="A45" s="7" t="s">
        <v>777</v>
      </c>
      <c r="B45" s="7" t="s">
        <v>807</v>
      </c>
      <c r="C45" s="7" t="s">
        <v>85</v>
      </c>
      <c r="D45" s="76">
        <v>35408</v>
      </c>
      <c r="E45" s="10">
        <f t="shared" ca="1" si="0"/>
        <v>13</v>
      </c>
      <c r="F45" s="84">
        <v>47850</v>
      </c>
      <c r="G45" s="12">
        <v>5</v>
      </c>
      <c r="H45" s="11">
        <f t="shared" si="2"/>
        <v>51850</v>
      </c>
    </row>
    <row r="46" spans="1:11" x14ac:dyDescent="0.3">
      <c r="A46" s="7" t="s">
        <v>791</v>
      </c>
      <c r="B46" s="7" t="s">
        <v>101</v>
      </c>
      <c r="C46" s="7" t="s">
        <v>84</v>
      </c>
      <c r="D46" s="76">
        <v>32756</v>
      </c>
      <c r="E46" s="10">
        <f t="shared" ca="1" si="0"/>
        <v>21</v>
      </c>
      <c r="F46" s="84">
        <v>57500</v>
      </c>
      <c r="G46" s="12">
        <v>5</v>
      </c>
      <c r="H46" s="11">
        <f t="shared" si="2"/>
        <v>61500</v>
      </c>
    </row>
    <row r="47" spans="1:11" x14ac:dyDescent="0.3">
      <c r="A47" s="7" t="s">
        <v>534</v>
      </c>
      <c r="B47" s="7" t="s">
        <v>89</v>
      </c>
      <c r="C47" s="7" t="s">
        <v>85</v>
      </c>
      <c r="D47" s="76">
        <v>39468</v>
      </c>
      <c r="E47" s="10">
        <f t="shared" ca="1" si="0"/>
        <v>2</v>
      </c>
      <c r="F47" s="84">
        <v>38730</v>
      </c>
      <c r="G47" s="12">
        <v>5</v>
      </c>
      <c r="H47" s="11">
        <f t="shared" si="2"/>
        <v>42730</v>
      </c>
    </row>
    <row r="48" spans="1:11" x14ac:dyDescent="0.3">
      <c r="A48" s="7" t="s">
        <v>412</v>
      </c>
      <c r="B48" s="7" t="s">
        <v>808</v>
      </c>
      <c r="C48" s="7" t="s">
        <v>85</v>
      </c>
      <c r="D48" s="76">
        <v>36806</v>
      </c>
      <c r="E48" s="10">
        <f t="shared" ca="1" si="0"/>
        <v>10</v>
      </c>
      <c r="F48" s="84">
        <v>39740</v>
      </c>
      <c r="G48" s="12">
        <v>5</v>
      </c>
      <c r="H48" s="11">
        <f t="shared" si="2"/>
        <v>43740</v>
      </c>
    </row>
    <row r="49" spans="1:11" x14ac:dyDescent="0.3">
      <c r="A49" s="7" t="s">
        <v>213</v>
      </c>
      <c r="B49" s="7" t="s">
        <v>93</v>
      </c>
      <c r="C49" s="7" t="s">
        <v>85</v>
      </c>
      <c r="D49" s="76">
        <v>34897</v>
      </c>
      <c r="E49" s="10">
        <f t="shared" ca="1" si="0"/>
        <v>15</v>
      </c>
      <c r="F49" s="84">
        <v>66430</v>
      </c>
      <c r="G49" s="12">
        <v>3</v>
      </c>
      <c r="H49" s="11">
        <f t="shared" si="2"/>
        <v>68430</v>
      </c>
      <c r="I49" s="80"/>
    </row>
    <row r="50" spans="1:11" x14ac:dyDescent="0.3">
      <c r="A50" s="7" t="s">
        <v>297</v>
      </c>
      <c r="B50" s="7" t="s">
        <v>99</v>
      </c>
      <c r="C50" s="7" t="s">
        <v>85</v>
      </c>
      <c r="D50" s="76">
        <v>37984</v>
      </c>
      <c r="E50" s="10">
        <f t="shared" ca="1" si="0"/>
        <v>6</v>
      </c>
      <c r="F50" s="84">
        <v>62688</v>
      </c>
      <c r="G50" s="12">
        <v>4</v>
      </c>
      <c r="H50" s="11">
        <f t="shared" si="2"/>
        <v>65688</v>
      </c>
    </row>
    <row r="51" spans="1:11" x14ac:dyDescent="0.3">
      <c r="A51" s="7" t="s">
        <v>481</v>
      </c>
      <c r="B51" s="7" t="s">
        <v>97</v>
      </c>
      <c r="C51" s="7" t="s">
        <v>84</v>
      </c>
      <c r="D51" s="76">
        <v>33602</v>
      </c>
      <c r="E51" s="10">
        <f t="shared" ca="1" si="0"/>
        <v>18</v>
      </c>
      <c r="F51" s="84">
        <v>71700</v>
      </c>
      <c r="G51" s="12">
        <v>3</v>
      </c>
      <c r="H51" s="11">
        <f t="shared" si="2"/>
        <v>73700</v>
      </c>
    </row>
    <row r="52" spans="1:11" x14ac:dyDescent="0.3">
      <c r="A52" s="7" t="s">
        <v>631</v>
      </c>
      <c r="B52" s="7" t="s">
        <v>101</v>
      </c>
      <c r="C52" s="7" t="s">
        <v>85</v>
      </c>
      <c r="D52" s="76">
        <v>37541</v>
      </c>
      <c r="E52" s="10">
        <f t="shared" ca="1" si="0"/>
        <v>8</v>
      </c>
      <c r="F52" s="84">
        <v>81340</v>
      </c>
      <c r="G52" s="12">
        <v>4</v>
      </c>
      <c r="H52" s="11">
        <f t="shared" si="2"/>
        <v>84340</v>
      </c>
    </row>
    <row r="53" spans="1:11" x14ac:dyDescent="0.3">
      <c r="A53" s="7" t="s">
        <v>525</v>
      </c>
      <c r="B53" s="7" t="s">
        <v>101</v>
      </c>
      <c r="C53" s="7" t="s">
        <v>84</v>
      </c>
      <c r="D53" s="76">
        <v>32983</v>
      </c>
      <c r="E53" s="10">
        <f t="shared" ca="1" si="0"/>
        <v>20</v>
      </c>
      <c r="F53" s="84">
        <v>59128</v>
      </c>
      <c r="G53" s="12">
        <v>1</v>
      </c>
      <c r="H53" s="11">
        <f t="shared" si="2"/>
        <v>59128</v>
      </c>
      <c r="J53" s="13"/>
      <c r="K53" s="13"/>
    </row>
    <row r="54" spans="1:11" x14ac:dyDescent="0.3">
      <c r="A54" s="7" t="s">
        <v>722</v>
      </c>
      <c r="B54" s="7" t="s">
        <v>100</v>
      </c>
      <c r="C54" s="7" t="s">
        <v>85</v>
      </c>
      <c r="D54" s="76">
        <v>39775</v>
      </c>
      <c r="E54" s="10">
        <f t="shared" ca="1" si="0"/>
        <v>2</v>
      </c>
      <c r="F54" s="84">
        <v>80260</v>
      </c>
      <c r="G54" s="12">
        <v>4</v>
      </c>
      <c r="H54" s="11">
        <f t="shared" si="2"/>
        <v>83260</v>
      </c>
    </row>
    <row r="55" spans="1:11" x14ac:dyDescent="0.3">
      <c r="A55" s="7" t="s">
        <v>699</v>
      </c>
      <c r="B55" s="7" t="s">
        <v>100</v>
      </c>
      <c r="C55" s="7" t="s">
        <v>85</v>
      </c>
      <c r="D55" s="76">
        <v>35720</v>
      </c>
      <c r="E55" s="10">
        <f t="shared" ca="1" si="0"/>
        <v>13</v>
      </c>
      <c r="F55" s="84">
        <v>29260</v>
      </c>
      <c r="G55" s="12">
        <v>4</v>
      </c>
      <c r="H55" s="11">
        <f t="shared" si="2"/>
        <v>32260</v>
      </c>
    </row>
    <row r="56" spans="1:11" x14ac:dyDescent="0.3">
      <c r="A56" s="7" t="s">
        <v>444</v>
      </c>
      <c r="B56" s="7" t="s">
        <v>93</v>
      </c>
      <c r="C56" s="7" t="s">
        <v>84</v>
      </c>
      <c r="D56" s="76">
        <v>33013</v>
      </c>
      <c r="E56" s="10">
        <f t="shared" ca="1" si="0"/>
        <v>20</v>
      </c>
      <c r="F56" s="84">
        <v>49530</v>
      </c>
      <c r="G56" s="12">
        <v>2</v>
      </c>
      <c r="H56" s="11">
        <f t="shared" si="2"/>
        <v>50530</v>
      </c>
    </row>
    <row r="57" spans="1:11" x14ac:dyDescent="0.3">
      <c r="A57" s="7" t="s">
        <v>800</v>
      </c>
      <c r="B57" s="7" t="s">
        <v>95</v>
      </c>
      <c r="C57" s="7" t="s">
        <v>86</v>
      </c>
      <c r="D57" s="76">
        <v>38292</v>
      </c>
      <c r="E57" s="10">
        <f t="shared" ca="1" si="0"/>
        <v>6</v>
      </c>
      <c r="F57" s="84">
        <v>47705</v>
      </c>
      <c r="G57" s="12">
        <v>5</v>
      </c>
      <c r="H57" s="11">
        <f t="shared" si="2"/>
        <v>51705</v>
      </c>
    </row>
    <row r="58" spans="1:11" x14ac:dyDescent="0.3">
      <c r="A58" s="7" t="s">
        <v>611</v>
      </c>
      <c r="B58" s="7" t="s">
        <v>99</v>
      </c>
      <c r="C58" s="7" t="s">
        <v>85</v>
      </c>
      <c r="D58" s="76">
        <v>35015</v>
      </c>
      <c r="E58" s="10">
        <f t="shared" ca="1" si="0"/>
        <v>15</v>
      </c>
      <c r="F58" s="84">
        <v>22870</v>
      </c>
      <c r="G58" s="12">
        <v>3</v>
      </c>
      <c r="H58" s="11">
        <f t="shared" si="2"/>
        <v>24870</v>
      </c>
      <c r="K58" s="13"/>
    </row>
    <row r="59" spans="1:11" x14ac:dyDescent="0.3">
      <c r="A59" s="7" t="s">
        <v>593</v>
      </c>
      <c r="B59" s="7" t="s">
        <v>101</v>
      </c>
      <c r="C59" s="7" t="s">
        <v>84</v>
      </c>
      <c r="D59" s="76">
        <v>34532</v>
      </c>
      <c r="E59" s="10">
        <f t="shared" ca="1" si="0"/>
        <v>16</v>
      </c>
      <c r="F59" s="84">
        <v>87830</v>
      </c>
      <c r="G59" s="12">
        <v>4</v>
      </c>
      <c r="H59" s="11">
        <f t="shared" si="2"/>
        <v>90830</v>
      </c>
    </row>
    <row r="60" spans="1:11" x14ac:dyDescent="0.3">
      <c r="A60" s="7" t="s">
        <v>209</v>
      </c>
      <c r="B60" s="7" t="s">
        <v>90</v>
      </c>
      <c r="C60" s="7" t="s">
        <v>84</v>
      </c>
      <c r="D60" s="76">
        <v>37721</v>
      </c>
      <c r="E60" s="10">
        <f t="shared" ca="1" si="0"/>
        <v>7</v>
      </c>
      <c r="F60" s="84">
        <v>60060</v>
      </c>
      <c r="G60" s="12">
        <v>5</v>
      </c>
      <c r="H60" s="11">
        <f t="shared" si="2"/>
        <v>64060</v>
      </c>
      <c r="K60" s="13"/>
    </row>
    <row r="61" spans="1:11" x14ac:dyDescent="0.3">
      <c r="A61" s="7" t="s">
        <v>830</v>
      </c>
      <c r="B61" s="7" t="s">
        <v>95</v>
      </c>
      <c r="C61" s="7" t="s">
        <v>85</v>
      </c>
      <c r="D61" s="76">
        <v>38351</v>
      </c>
      <c r="E61" s="10">
        <f t="shared" ca="1" si="0"/>
        <v>5</v>
      </c>
      <c r="F61" s="84">
        <v>47610</v>
      </c>
      <c r="G61" s="12">
        <v>5</v>
      </c>
      <c r="H61" s="11">
        <f t="shared" si="2"/>
        <v>51610</v>
      </c>
    </row>
    <row r="62" spans="1:11" x14ac:dyDescent="0.3">
      <c r="A62" s="7" t="s">
        <v>829</v>
      </c>
      <c r="B62" s="7" t="s">
        <v>101</v>
      </c>
      <c r="C62" s="7" t="s">
        <v>85</v>
      </c>
      <c r="D62" s="76">
        <v>39831</v>
      </c>
      <c r="E62" s="10">
        <f t="shared" ca="1" si="0"/>
        <v>1</v>
      </c>
      <c r="F62" s="84">
        <v>86640</v>
      </c>
      <c r="G62" s="12">
        <v>1</v>
      </c>
      <c r="H62" s="11">
        <f t="shared" si="2"/>
        <v>86640</v>
      </c>
    </row>
    <row r="63" spans="1:11" x14ac:dyDescent="0.3">
      <c r="A63" s="7" t="s">
        <v>380</v>
      </c>
      <c r="B63" s="7" t="s">
        <v>100</v>
      </c>
      <c r="C63" s="7" t="s">
        <v>86</v>
      </c>
      <c r="D63" s="76">
        <v>35725</v>
      </c>
      <c r="E63" s="10">
        <f t="shared" ca="1" si="0"/>
        <v>13</v>
      </c>
      <c r="F63" s="84">
        <v>20990</v>
      </c>
      <c r="G63" s="12">
        <v>1</v>
      </c>
      <c r="H63" s="11">
        <f t="shared" si="2"/>
        <v>20990</v>
      </c>
    </row>
    <row r="64" spans="1:11" x14ac:dyDescent="0.3">
      <c r="A64" s="7" t="s">
        <v>598</v>
      </c>
      <c r="B64" s="7" t="s">
        <v>100</v>
      </c>
      <c r="C64" s="7" t="s">
        <v>85</v>
      </c>
      <c r="D64" s="76">
        <v>39272</v>
      </c>
      <c r="E64" s="10">
        <f t="shared" ca="1" si="0"/>
        <v>3</v>
      </c>
      <c r="F64" s="84">
        <v>23190</v>
      </c>
      <c r="G64" s="12">
        <v>3</v>
      </c>
      <c r="H64" s="11">
        <f t="shared" si="2"/>
        <v>25190</v>
      </c>
    </row>
    <row r="65" spans="1:8" x14ac:dyDescent="0.3">
      <c r="A65" s="7" t="s">
        <v>230</v>
      </c>
      <c r="B65" s="7" t="s">
        <v>93</v>
      </c>
      <c r="C65" s="7" t="s">
        <v>87</v>
      </c>
      <c r="D65" s="76">
        <v>38941</v>
      </c>
      <c r="E65" s="10">
        <f t="shared" ca="1" si="0"/>
        <v>4</v>
      </c>
      <c r="F65" s="84">
        <v>10572</v>
      </c>
      <c r="G65" s="12">
        <v>2</v>
      </c>
      <c r="H65" s="11">
        <f t="shared" si="2"/>
        <v>11572</v>
      </c>
    </row>
    <row r="66" spans="1:8" x14ac:dyDescent="0.3">
      <c r="A66" s="7" t="s">
        <v>328</v>
      </c>
      <c r="B66" s="7" t="s">
        <v>93</v>
      </c>
      <c r="C66" s="7" t="s">
        <v>85</v>
      </c>
      <c r="D66" s="76">
        <v>35638</v>
      </c>
      <c r="E66" s="10">
        <f t="shared" ref="E66:E129" ca="1" si="3">DATEDIF(D66,TODAY(),"Y")</f>
        <v>13</v>
      </c>
      <c r="F66" s="84">
        <v>67280</v>
      </c>
      <c r="G66" s="12">
        <v>5</v>
      </c>
      <c r="H66" s="11">
        <f t="shared" si="2"/>
        <v>71280</v>
      </c>
    </row>
    <row r="67" spans="1:8" x14ac:dyDescent="0.3">
      <c r="A67" s="7" t="s">
        <v>404</v>
      </c>
      <c r="B67" s="7" t="s">
        <v>89</v>
      </c>
      <c r="C67" s="7" t="s">
        <v>85</v>
      </c>
      <c r="D67" s="76">
        <v>36370</v>
      </c>
      <c r="E67" s="10">
        <f t="shared" ca="1" si="3"/>
        <v>11</v>
      </c>
      <c r="F67" s="84">
        <v>62790</v>
      </c>
      <c r="G67" s="12">
        <v>3</v>
      </c>
      <c r="H67" s="11">
        <f t="shared" ref="H67:H130" si="4">(G67-1)*1000+F67</f>
        <v>64790</v>
      </c>
    </row>
    <row r="68" spans="1:8" x14ac:dyDescent="0.3">
      <c r="A68" s="7" t="s">
        <v>510</v>
      </c>
      <c r="B68" s="7" t="s">
        <v>99</v>
      </c>
      <c r="C68" s="7" t="s">
        <v>84</v>
      </c>
      <c r="D68" s="76">
        <v>32596</v>
      </c>
      <c r="E68" s="10">
        <f t="shared" ca="1" si="3"/>
        <v>21</v>
      </c>
      <c r="F68" s="84">
        <v>79380</v>
      </c>
      <c r="G68" s="12">
        <v>3</v>
      </c>
      <c r="H68" s="11">
        <f t="shared" si="4"/>
        <v>81380</v>
      </c>
    </row>
    <row r="69" spans="1:8" x14ac:dyDescent="0.3">
      <c r="A69" s="7" t="s">
        <v>257</v>
      </c>
      <c r="B69" s="7" t="s">
        <v>96</v>
      </c>
      <c r="C69" s="7" t="s">
        <v>85</v>
      </c>
      <c r="D69" s="76">
        <v>35660</v>
      </c>
      <c r="E69" s="10">
        <f t="shared" ca="1" si="3"/>
        <v>13</v>
      </c>
      <c r="F69" s="84">
        <v>68410</v>
      </c>
      <c r="G69" s="12">
        <v>4</v>
      </c>
      <c r="H69" s="11">
        <f t="shared" si="4"/>
        <v>71410</v>
      </c>
    </row>
    <row r="70" spans="1:8" x14ac:dyDescent="0.3">
      <c r="A70" s="7" t="s">
        <v>270</v>
      </c>
      <c r="B70" s="7" t="s">
        <v>101</v>
      </c>
      <c r="C70" s="7" t="s">
        <v>84</v>
      </c>
      <c r="D70" s="79">
        <v>39528</v>
      </c>
      <c r="E70" s="10">
        <f t="shared" ca="1" si="3"/>
        <v>2</v>
      </c>
      <c r="F70" s="84">
        <v>47280</v>
      </c>
      <c r="G70" s="12">
        <v>4</v>
      </c>
      <c r="H70" s="11">
        <f t="shared" si="4"/>
        <v>50280</v>
      </c>
    </row>
    <row r="71" spans="1:8" x14ac:dyDescent="0.3">
      <c r="A71" s="7" t="s">
        <v>568</v>
      </c>
      <c r="B71" s="7" t="s">
        <v>96</v>
      </c>
      <c r="C71" s="7" t="s">
        <v>87</v>
      </c>
      <c r="D71" s="76">
        <v>35278</v>
      </c>
      <c r="E71" s="10">
        <f t="shared" ca="1" si="3"/>
        <v>14</v>
      </c>
      <c r="F71" s="84">
        <v>21668</v>
      </c>
      <c r="G71" s="12">
        <v>4</v>
      </c>
      <c r="H71" s="11">
        <f t="shared" si="4"/>
        <v>24668</v>
      </c>
    </row>
    <row r="72" spans="1:8" x14ac:dyDescent="0.3">
      <c r="A72" s="7" t="s">
        <v>735</v>
      </c>
      <c r="B72" s="7" t="s">
        <v>93</v>
      </c>
      <c r="C72" s="7" t="s">
        <v>84</v>
      </c>
      <c r="D72" s="76">
        <v>35166</v>
      </c>
      <c r="E72" s="10">
        <f t="shared" ca="1" si="3"/>
        <v>14</v>
      </c>
      <c r="F72" s="84">
        <v>71710</v>
      </c>
      <c r="G72" s="12">
        <v>3</v>
      </c>
      <c r="H72" s="11">
        <f t="shared" si="4"/>
        <v>73710</v>
      </c>
    </row>
    <row r="73" spans="1:8" x14ac:dyDescent="0.3">
      <c r="A73" s="7" t="s">
        <v>325</v>
      </c>
      <c r="B73" s="7" t="s">
        <v>99</v>
      </c>
      <c r="C73" s="7" t="s">
        <v>85</v>
      </c>
      <c r="D73" s="76">
        <v>34887</v>
      </c>
      <c r="E73" s="10">
        <f t="shared" ca="1" si="3"/>
        <v>15</v>
      </c>
      <c r="F73" s="84">
        <v>24340</v>
      </c>
      <c r="G73" s="12">
        <v>3</v>
      </c>
      <c r="H73" s="11">
        <f t="shared" si="4"/>
        <v>26340</v>
      </c>
    </row>
    <row r="74" spans="1:8" x14ac:dyDescent="0.3">
      <c r="A74" s="7" t="s">
        <v>747</v>
      </c>
      <c r="B74" s="7" t="s">
        <v>807</v>
      </c>
      <c r="C74" s="7" t="s">
        <v>85</v>
      </c>
      <c r="D74" s="76">
        <v>39300</v>
      </c>
      <c r="E74" s="10">
        <f t="shared" ca="1" si="3"/>
        <v>3</v>
      </c>
      <c r="F74" s="84">
        <v>51180</v>
      </c>
      <c r="G74" s="12">
        <v>3</v>
      </c>
      <c r="H74" s="11">
        <f t="shared" si="4"/>
        <v>53180</v>
      </c>
    </row>
    <row r="75" spans="1:8" x14ac:dyDescent="0.3">
      <c r="A75" s="7" t="s">
        <v>214</v>
      </c>
      <c r="B75" s="7" t="s">
        <v>99</v>
      </c>
      <c r="C75" s="7" t="s">
        <v>84</v>
      </c>
      <c r="D75" s="76">
        <v>34893</v>
      </c>
      <c r="E75" s="10">
        <f t="shared" ca="1" si="3"/>
        <v>15</v>
      </c>
      <c r="F75" s="84">
        <v>36230</v>
      </c>
      <c r="G75" s="12">
        <v>5</v>
      </c>
      <c r="H75" s="11">
        <f t="shared" si="4"/>
        <v>40230</v>
      </c>
    </row>
    <row r="76" spans="1:8" x14ac:dyDescent="0.3">
      <c r="A76" s="7" t="s">
        <v>647</v>
      </c>
      <c r="B76" s="7" t="s">
        <v>101</v>
      </c>
      <c r="C76" s="7" t="s">
        <v>84</v>
      </c>
      <c r="D76" s="76">
        <v>32700</v>
      </c>
      <c r="E76" s="10">
        <f t="shared" ca="1" si="3"/>
        <v>21</v>
      </c>
      <c r="F76" s="84">
        <v>61134</v>
      </c>
      <c r="G76" s="12">
        <v>5</v>
      </c>
      <c r="H76" s="11">
        <f t="shared" si="4"/>
        <v>65134</v>
      </c>
    </row>
    <row r="77" spans="1:8" x14ac:dyDescent="0.3">
      <c r="A77" s="7" t="s">
        <v>119</v>
      </c>
      <c r="B77" s="7" t="s">
        <v>93</v>
      </c>
      <c r="C77" s="7" t="s">
        <v>85</v>
      </c>
      <c r="D77" s="76">
        <v>37137</v>
      </c>
      <c r="E77" s="10">
        <f t="shared" ca="1" si="3"/>
        <v>9</v>
      </c>
      <c r="F77" s="84">
        <v>75176</v>
      </c>
      <c r="G77" s="12">
        <v>3</v>
      </c>
      <c r="H77" s="11">
        <f t="shared" si="4"/>
        <v>77176</v>
      </c>
    </row>
    <row r="78" spans="1:8" x14ac:dyDescent="0.3">
      <c r="A78" s="7" t="s">
        <v>817</v>
      </c>
      <c r="B78" s="7" t="s">
        <v>93</v>
      </c>
      <c r="C78" s="7" t="s">
        <v>84</v>
      </c>
      <c r="D78" s="76">
        <v>37731</v>
      </c>
      <c r="E78" s="10">
        <f t="shared" ca="1" si="3"/>
        <v>7</v>
      </c>
      <c r="F78" s="84">
        <v>39680</v>
      </c>
      <c r="G78" s="12">
        <v>1</v>
      </c>
      <c r="H78" s="11">
        <f t="shared" si="4"/>
        <v>39680</v>
      </c>
    </row>
    <row r="79" spans="1:8" x14ac:dyDescent="0.3">
      <c r="A79" s="7" t="s">
        <v>642</v>
      </c>
      <c r="B79" s="7" t="s">
        <v>93</v>
      </c>
      <c r="C79" s="7" t="s">
        <v>85</v>
      </c>
      <c r="D79" s="76">
        <v>34889</v>
      </c>
      <c r="E79" s="10">
        <f t="shared" ca="1" si="3"/>
        <v>15</v>
      </c>
      <c r="F79" s="84">
        <v>60100</v>
      </c>
      <c r="G79" s="12">
        <v>1</v>
      </c>
      <c r="H79" s="11">
        <f t="shared" si="4"/>
        <v>60100</v>
      </c>
    </row>
    <row r="80" spans="1:8" x14ac:dyDescent="0.3">
      <c r="A80" s="7" t="s">
        <v>105</v>
      </c>
      <c r="B80" s="7" t="s">
        <v>99</v>
      </c>
      <c r="C80" s="7" t="s">
        <v>85</v>
      </c>
      <c r="D80" s="76">
        <v>35184</v>
      </c>
      <c r="E80" s="10">
        <f t="shared" ca="1" si="3"/>
        <v>14</v>
      </c>
      <c r="F80" s="84">
        <v>36890</v>
      </c>
      <c r="G80" s="12">
        <v>4</v>
      </c>
      <c r="H80" s="11">
        <f t="shared" si="4"/>
        <v>39890</v>
      </c>
    </row>
    <row r="81" spans="1:10" x14ac:dyDescent="0.3">
      <c r="A81" s="7" t="s">
        <v>296</v>
      </c>
      <c r="B81" s="7" t="s">
        <v>807</v>
      </c>
      <c r="C81" s="7" t="s">
        <v>85</v>
      </c>
      <c r="D81" s="76">
        <v>32745</v>
      </c>
      <c r="E81" s="10">
        <f t="shared" ca="1" si="3"/>
        <v>21</v>
      </c>
      <c r="F81" s="84">
        <v>41350</v>
      </c>
      <c r="G81" s="12">
        <v>3</v>
      </c>
      <c r="H81" s="11">
        <f t="shared" si="4"/>
        <v>43350</v>
      </c>
    </row>
    <row r="82" spans="1:10" x14ac:dyDescent="0.3">
      <c r="A82" s="7" t="s">
        <v>120</v>
      </c>
      <c r="B82" s="7" t="s">
        <v>808</v>
      </c>
      <c r="C82" s="7" t="s">
        <v>87</v>
      </c>
      <c r="D82" s="76">
        <v>34867</v>
      </c>
      <c r="E82" s="10">
        <f t="shared" ca="1" si="3"/>
        <v>15</v>
      </c>
      <c r="F82" s="84">
        <v>12676</v>
      </c>
      <c r="G82" s="12">
        <v>2</v>
      </c>
      <c r="H82" s="11">
        <f t="shared" si="4"/>
        <v>13676</v>
      </c>
    </row>
    <row r="83" spans="1:10" x14ac:dyDescent="0.3">
      <c r="A83" s="7" t="s">
        <v>340</v>
      </c>
      <c r="B83" s="7" t="s">
        <v>91</v>
      </c>
      <c r="C83" s="7" t="s">
        <v>87</v>
      </c>
      <c r="D83" s="76">
        <v>35457</v>
      </c>
      <c r="E83" s="10">
        <f t="shared" ca="1" si="3"/>
        <v>13</v>
      </c>
      <c r="F83" s="84">
        <v>38768</v>
      </c>
      <c r="G83" s="12">
        <v>2</v>
      </c>
      <c r="H83" s="11">
        <f t="shared" si="4"/>
        <v>39768</v>
      </c>
    </row>
    <row r="84" spans="1:10" x14ac:dyDescent="0.3">
      <c r="A84" s="7" t="s">
        <v>485</v>
      </c>
      <c r="B84" s="7" t="s">
        <v>98</v>
      </c>
      <c r="C84" s="7" t="s">
        <v>84</v>
      </c>
      <c r="D84" s="76">
        <v>39662</v>
      </c>
      <c r="E84" s="10">
        <f t="shared" ca="1" si="3"/>
        <v>2</v>
      </c>
      <c r="F84" s="84">
        <v>39440</v>
      </c>
      <c r="G84" s="12">
        <v>5</v>
      </c>
      <c r="H84" s="11">
        <f t="shared" si="4"/>
        <v>43440</v>
      </c>
    </row>
    <row r="85" spans="1:10" x14ac:dyDescent="0.3">
      <c r="A85" s="7" t="s">
        <v>730</v>
      </c>
      <c r="B85" s="7" t="s">
        <v>94</v>
      </c>
      <c r="C85" s="7" t="s">
        <v>85</v>
      </c>
      <c r="D85" s="76">
        <v>38232</v>
      </c>
      <c r="E85" s="10">
        <f t="shared" ca="1" si="3"/>
        <v>6</v>
      </c>
      <c r="F85" s="84">
        <v>71400</v>
      </c>
      <c r="G85" s="12">
        <v>5</v>
      </c>
      <c r="H85" s="11">
        <f t="shared" si="4"/>
        <v>75400</v>
      </c>
      <c r="I85" s="81"/>
      <c r="J85" s="13"/>
    </row>
    <row r="86" spans="1:10" x14ac:dyDescent="0.3">
      <c r="A86" s="7" t="s">
        <v>338</v>
      </c>
      <c r="B86" s="7" t="s">
        <v>100</v>
      </c>
      <c r="C86" s="7" t="s">
        <v>87</v>
      </c>
      <c r="D86" s="76">
        <v>33374</v>
      </c>
      <c r="E86" s="10">
        <f t="shared" ca="1" si="3"/>
        <v>19</v>
      </c>
      <c r="F86" s="84">
        <v>26484</v>
      </c>
      <c r="G86" s="12">
        <v>2</v>
      </c>
      <c r="H86" s="11">
        <f t="shared" si="4"/>
        <v>27484</v>
      </c>
    </row>
    <row r="87" spans="1:10" x14ac:dyDescent="0.3">
      <c r="A87" s="7" t="s">
        <v>169</v>
      </c>
      <c r="B87" s="7" t="s">
        <v>99</v>
      </c>
      <c r="C87" s="7" t="s">
        <v>85</v>
      </c>
      <c r="D87" s="76">
        <v>32704</v>
      </c>
      <c r="E87" s="10">
        <f t="shared" ca="1" si="3"/>
        <v>21</v>
      </c>
      <c r="F87" s="84">
        <v>54500</v>
      </c>
      <c r="G87" s="12">
        <v>5</v>
      </c>
      <c r="H87" s="11">
        <f t="shared" si="4"/>
        <v>58500</v>
      </c>
    </row>
    <row r="88" spans="1:10" x14ac:dyDescent="0.3">
      <c r="A88" s="7" t="s">
        <v>427</v>
      </c>
      <c r="B88" s="7" t="s">
        <v>101</v>
      </c>
      <c r="C88" s="7" t="s">
        <v>85</v>
      </c>
      <c r="D88" s="76">
        <v>38796</v>
      </c>
      <c r="E88" s="10">
        <f t="shared" ca="1" si="3"/>
        <v>4</v>
      </c>
      <c r="F88" s="84">
        <v>79380</v>
      </c>
      <c r="G88" s="12">
        <v>3</v>
      </c>
      <c r="H88" s="11">
        <f t="shared" si="4"/>
        <v>81380</v>
      </c>
      <c r="I88" s="81"/>
      <c r="J88" s="13"/>
    </row>
    <row r="89" spans="1:10" x14ac:dyDescent="0.3">
      <c r="A89" s="7" t="s">
        <v>239</v>
      </c>
      <c r="B89" s="7" t="s">
        <v>101</v>
      </c>
      <c r="C89" s="7" t="s">
        <v>85</v>
      </c>
      <c r="D89" s="76">
        <v>36161</v>
      </c>
      <c r="E89" s="10">
        <f t="shared" ca="1" si="3"/>
        <v>11</v>
      </c>
      <c r="F89" s="84">
        <v>63060</v>
      </c>
      <c r="G89" s="12">
        <v>5</v>
      </c>
      <c r="H89" s="11">
        <f t="shared" si="4"/>
        <v>67060</v>
      </c>
    </row>
    <row r="90" spans="1:10" x14ac:dyDescent="0.3">
      <c r="A90" s="7" t="s">
        <v>374</v>
      </c>
      <c r="B90" s="7" t="s">
        <v>99</v>
      </c>
      <c r="C90" s="7" t="s">
        <v>85</v>
      </c>
      <c r="D90" s="76">
        <v>34722</v>
      </c>
      <c r="E90" s="10">
        <f t="shared" ca="1" si="3"/>
        <v>15</v>
      </c>
      <c r="F90" s="84">
        <v>63270</v>
      </c>
      <c r="G90" s="12">
        <v>3</v>
      </c>
      <c r="H90" s="11">
        <f t="shared" si="4"/>
        <v>65270</v>
      </c>
      <c r="I90" s="17"/>
      <c r="J90" s="13"/>
    </row>
    <row r="91" spans="1:10" x14ac:dyDescent="0.3">
      <c r="A91" s="7" t="s">
        <v>461</v>
      </c>
      <c r="B91" s="7" t="s">
        <v>93</v>
      </c>
      <c r="C91" s="7" t="s">
        <v>86</v>
      </c>
      <c r="D91" s="76">
        <v>35371</v>
      </c>
      <c r="E91" s="10">
        <f t="shared" ca="1" si="3"/>
        <v>14</v>
      </c>
      <c r="F91" s="84">
        <v>21670</v>
      </c>
      <c r="G91" s="12">
        <v>1</v>
      </c>
      <c r="H91" s="11">
        <f t="shared" si="4"/>
        <v>21670</v>
      </c>
    </row>
    <row r="92" spans="1:10" x14ac:dyDescent="0.3">
      <c r="A92" s="7" t="s">
        <v>507</v>
      </c>
      <c r="B92" s="7" t="s">
        <v>95</v>
      </c>
      <c r="C92" s="7" t="s">
        <v>85</v>
      </c>
      <c r="D92" s="76">
        <v>32601</v>
      </c>
      <c r="E92" s="10">
        <f t="shared" ca="1" si="3"/>
        <v>21</v>
      </c>
      <c r="F92" s="84">
        <v>22900</v>
      </c>
      <c r="G92" s="12">
        <v>3</v>
      </c>
      <c r="H92" s="11">
        <f t="shared" si="4"/>
        <v>24900</v>
      </c>
    </row>
    <row r="93" spans="1:10" x14ac:dyDescent="0.3">
      <c r="A93" s="7" t="s">
        <v>823</v>
      </c>
      <c r="B93" s="7" t="s">
        <v>101</v>
      </c>
      <c r="C93" s="7" t="s">
        <v>84</v>
      </c>
      <c r="D93" s="76">
        <v>33353</v>
      </c>
      <c r="E93" s="10">
        <f t="shared" ca="1" si="3"/>
        <v>19</v>
      </c>
      <c r="F93" s="84">
        <v>35240</v>
      </c>
      <c r="G93" s="12">
        <v>3</v>
      </c>
      <c r="H93" s="11">
        <f t="shared" si="4"/>
        <v>37240</v>
      </c>
    </row>
    <row r="94" spans="1:10" x14ac:dyDescent="0.3">
      <c r="A94" s="7" t="s">
        <v>392</v>
      </c>
      <c r="B94" s="7" t="s">
        <v>89</v>
      </c>
      <c r="C94" s="7" t="s">
        <v>84</v>
      </c>
      <c r="D94" s="76">
        <v>32872</v>
      </c>
      <c r="E94" s="10">
        <f t="shared" ca="1" si="3"/>
        <v>20</v>
      </c>
      <c r="F94" s="84">
        <v>64460</v>
      </c>
      <c r="G94" s="12">
        <v>4</v>
      </c>
      <c r="H94" s="11">
        <f t="shared" si="4"/>
        <v>67460</v>
      </c>
    </row>
    <row r="95" spans="1:10" x14ac:dyDescent="0.3">
      <c r="A95" s="7" t="s">
        <v>679</v>
      </c>
      <c r="B95" s="7" t="s">
        <v>96</v>
      </c>
      <c r="C95" s="7" t="s">
        <v>87</v>
      </c>
      <c r="D95" s="76">
        <v>34575</v>
      </c>
      <c r="E95" s="10">
        <f t="shared" ca="1" si="3"/>
        <v>16</v>
      </c>
      <c r="F95" s="84">
        <v>35312</v>
      </c>
      <c r="G95" s="12">
        <v>3</v>
      </c>
      <c r="H95" s="11">
        <f t="shared" si="4"/>
        <v>37312</v>
      </c>
    </row>
    <row r="96" spans="1:10" x14ac:dyDescent="0.3">
      <c r="A96" s="7" t="s">
        <v>542</v>
      </c>
      <c r="B96" s="7" t="s">
        <v>95</v>
      </c>
      <c r="C96" s="7" t="s">
        <v>85</v>
      </c>
      <c r="D96" s="76">
        <v>35650</v>
      </c>
      <c r="E96" s="10">
        <f t="shared" ca="1" si="3"/>
        <v>13</v>
      </c>
      <c r="F96" s="84">
        <v>43460</v>
      </c>
      <c r="G96" s="12">
        <v>5</v>
      </c>
      <c r="H96" s="11">
        <f t="shared" si="4"/>
        <v>47460</v>
      </c>
    </row>
    <row r="97" spans="1:10" x14ac:dyDescent="0.3">
      <c r="A97" s="7" t="s">
        <v>125</v>
      </c>
      <c r="B97" s="7" t="s">
        <v>98</v>
      </c>
      <c r="C97" s="7" t="s">
        <v>85</v>
      </c>
      <c r="D97" s="76">
        <v>34533</v>
      </c>
      <c r="E97" s="10">
        <f t="shared" ca="1" si="3"/>
        <v>16</v>
      </c>
      <c r="F97" s="84">
        <v>43410</v>
      </c>
      <c r="G97" s="12">
        <v>1</v>
      </c>
      <c r="H97" s="11">
        <f t="shared" si="4"/>
        <v>43410</v>
      </c>
    </row>
    <row r="98" spans="1:10" x14ac:dyDescent="0.3">
      <c r="A98" s="7" t="s">
        <v>835</v>
      </c>
      <c r="B98" s="7" t="s">
        <v>852</v>
      </c>
      <c r="C98" s="7" t="s">
        <v>86</v>
      </c>
      <c r="D98" s="76">
        <v>39766</v>
      </c>
      <c r="E98" s="10">
        <f t="shared" ca="1" si="3"/>
        <v>2</v>
      </c>
      <c r="F98" s="84">
        <v>10520</v>
      </c>
      <c r="G98" s="12">
        <v>4</v>
      </c>
      <c r="H98" s="11">
        <f t="shared" si="4"/>
        <v>13520</v>
      </c>
      <c r="I98" s="17"/>
      <c r="J98" s="13"/>
    </row>
    <row r="99" spans="1:10" x14ac:dyDescent="0.3">
      <c r="A99" s="7" t="s">
        <v>184</v>
      </c>
      <c r="B99" s="7" t="s">
        <v>95</v>
      </c>
      <c r="C99" s="7" t="s">
        <v>85</v>
      </c>
      <c r="D99" s="76">
        <v>35050</v>
      </c>
      <c r="E99" s="10">
        <f t="shared" ca="1" si="3"/>
        <v>14</v>
      </c>
      <c r="F99" s="84">
        <v>86830</v>
      </c>
      <c r="G99" s="12">
        <v>4</v>
      </c>
      <c r="H99" s="11">
        <f t="shared" si="4"/>
        <v>89830</v>
      </c>
    </row>
    <row r="100" spans="1:10" x14ac:dyDescent="0.3">
      <c r="A100" s="7" t="s">
        <v>661</v>
      </c>
      <c r="B100" s="7" t="s">
        <v>93</v>
      </c>
      <c r="C100" s="7" t="s">
        <v>87</v>
      </c>
      <c r="D100" s="76">
        <v>35261</v>
      </c>
      <c r="E100" s="10">
        <f t="shared" ca="1" si="3"/>
        <v>14</v>
      </c>
      <c r="F100" s="84">
        <v>37612</v>
      </c>
      <c r="G100" s="12">
        <v>3</v>
      </c>
      <c r="H100" s="11">
        <f t="shared" si="4"/>
        <v>39612</v>
      </c>
    </row>
    <row r="101" spans="1:10" x14ac:dyDescent="0.3">
      <c r="A101" s="7" t="s">
        <v>126</v>
      </c>
      <c r="B101" s="7" t="s">
        <v>99</v>
      </c>
      <c r="C101" s="7" t="s">
        <v>85</v>
      </c>
      <c r="D101" s="76">
        <v>33255</v>
      </c>
      <c r="E101" s="10">
        <f t="shared" ca="1" si="3"/>
        <v>19</v>
      </c>
      <c r="F101" s="84">
        <v>23320</v>
      </c>
      <c r="G101" s="12">
        <v>2</v>
      </c>
      <c r="H101" s="11">
        <f t="shared" si="4"/>
        <v>24320</v>
      </c>
    </row>
    <row r="102" spans="1:10" x14ac:dyDescent="0.3">
      <c r="A102" s="7" t="s">
        <v>405</v>
      </c>
      <c r="B102" s="7" t="s">
        <v>809</v>
      </c>
      <c r="C102" s="7" t="s">
        <v>86</v>
      </c>
      <c r="D102" s="78">
        <v>32354</v>
      </c>
      <c r="E102" s="10">
        <f t="shared" ca="1" si="3"/>
        <v>22</v>
      </c>
      <c r="F102" s="84">
        <v>39620</v>
      </c>
      <c r="G102" s="12">
        <v>2</v>
      </c>
      <c r="H102" s="11">
        <f t="shared" si="4"/>
        <v>40620</v>
      </c>
    </row>
    <row r="103" spans="1:10" x14ac:dyDescent="0.3">
      <c r="A103" s="7" t="s">
        <v>694</v>
      </c>
      <c r="B103" s="7" t="s">
        <v>95</v>
      </c>
      <c r="C103" s="7" t="s">
        <v>85</v>
      </c>
      <c r="D103" s="76">
        <v>32959</v>
      </c>
      <c r="E103" s="10">
        <f t="shared" ca="1" si="3"/>
        <v>20</v>
      </c>
      <c r="F103" s="84">
        <v>73930</v>
      </c>
      <c r="G103" s="12">
        <v>4</v>
      </c>
      <c r="H103" s="11">
        <f t="shared" si="4"/>
        <v>76930</v>
      </c>
    </row>
    <row r="104" spans="1:10" x14ac:dyDescent="0.3">
      <c r="A104" s="7" t="s">
        <v>632</v>
      </c>
      <c r="B104" s="7" t="s">
        <v>89</v>
      </c>
      <c r="C104" s="7" t="s">
        <v>84</v>
      </c>
      <c r="D104" s="76">
        <v>34763</v>
      </c>
      <c r="E104" s="10">
        <f t="shared" ca="1" si="3"/>
        <v>15</v>
      </c>
      <c r="F104" s="84">
        <v>84200</v>
      </c>
      <c r="G104" s="12">
        <v>5</v>
      </c>
      <c r="H104" s="11">
        <f t="shared" si="4"/>
        <v>88200</v>
      </c>
    </row>
    <row r="105" spans="1:10" x14ac:dyDescent="0.3">
      <c r="A105" s="7" t="s">
        <v>364</v>
      </c>
      <c r="B105" s="7" t="s">
        <v>93</v>
      </c>
      <c r="C105" s="7" t="s">
        <v>84</v>
      </c>
      <c r="D105" s="76">
        <v>32968</v>
      </c>
      <c r="E105" s="10">
        <f t="shared" ca="1" si="3"/>
        <v>20</v>
      </c>
      <c r="F105" s="84">
        <v>32190</v>
      </c>
      <c r="G105" s="12">
        <v>1</v>
      </c>
      <c r="H105" s="11">
        <f t="shared" si="4"/>
        <v>32190</v>
      </c>
    </row>
    <row r="106" spans="1:10" x14ac:dyDescent="0.3">
      <c r="A106" s="7" t="s">
        <v>539</v>
      </c>
      <c r="B106" s="7" t="s">
        <v>89</v>
      </c>
      <c r="C106" s="7" t="s">
        <v>85</v>
      </c>
      <c r="D106" s="77">
        <v>39486</v>
      </c>
      <c r="E106" s="10">
        <f t="shared" ca="1" si="3"/>
        <v>2</v>
      </c>
      <c r="F106" s="84">
        <v>23280</v>
      </c>
      <c r="G106" s="12">
        <v>3</v>
      </c>
      <c r="H106" s="11">
        <f t="shared" si="4"/>
        <v>25280</v>
      </c>
    </row>
    <row r="107" spans="1:10" x14ac:dyDescent="0.3">
      <c r="A107" s="7" t="s">
        <v>298</v>
      </c>
      <c r="B107" s="7" t="s">
        <v>93</v>
      </c>
      <c r="C107" s="7" t="s">
        <v>85</v>
      </c>
      <c r="D107" s="76">
        <v>35392</v>
      </c>
      <c r="E107" s="10">
        <f t="shared" ca="1" si="3"/>
        <v>14</v>
      </c>
      <c r="F107" s="84">
        <v>81400</v>
      </c>
      <c r="G107" s="12">
        <v>1</v>
      </c>
      <c r="H107" s="11">
        <f t="shared" si="4"/>
        <v>81400</v>
      </c>
      <c r="J107" s="13"/>
    </row>
    <row r="108" spans="1:10" x14ac:dyDescent="0.3">
      <c r="A108" s="7" t="s">
        <v>281</v>
      </c>
      <c r="B108" s="7" t="s">
        <v>99</v>
      </c>
      <c r="C108" s="7" t="s">
        <v>85</v>
      </c>
      <c r="D108" s="76">
        <v>39331</v>
      </c>
      <c r="E108" s="10">
        <f t="shared" ca="1" si="3"/>
        <v>3</v>
      </c>
      <c r="F108" s="84">
        <v>54190</v>
      </c>
      <c r="G108" s="12">
        <v>5</v>
      </c>
      <c r="H108" s="11">
        <f t="shared" si="4"/>
        <v>58190</v>
      </c>
    </row>
    <row r="109" spans="1:10" x14ac:dyDescent="0.3">
      <c r="A109" s="7" t="s">
        <v>689</v>
      </c>
      <c r="B109" s="7" t="s">
        <v>99</v>
      </c>
      <c r="C109" s="7" t="s">
        <v>85</v>
      </c>
      <c r="D109" s="76">
        <v>35330</v>
      </c>
      <c r="E109" s="10">
        <f t="shared" ca="1" si="3"/>
        <v>14</v>
      </c>
      <c r="F109" s="84">
        <v>45000</v>
      </c>
      <c r="G109" s="12">
        <v>2</v>
      </c>
      <c r="H109" s="11">
        <f t="shared" si="4"/>
        <v>46000</v>
      </c>
      <c r="J109" s="13"/>
    </row>
    <row r="110" spans="1:10" x14ac:dyDescent="0.3">
      <c r="A110" s="7" t="s">
        <v>553</v>
      </c>
      <c r="B110" s="7" t="s">
        <v>95</v>
      </c>
      <c r="C110" s="7" t="s">
        <v>85</v>
      </c>
      <c r="D110" s="76">
        <v>34476</v>
      </c>
      <c r="E110" s="10">
        <f t="shared" ca="1" si="3"/>
        <v>16</v>
      </c>
      <c r="F110" s="84">
        <v>57560</v>
      </c>
      <c r="G110" s="12">
        <v>5</v>
      </c>
      <c r="H110" s="11">
        <f t="shared" si="4"/>
        <v>61560</v>
      </c>
    </row>
    <row r="111" spans="1:10" x14ac:dyDescent="0.3">
      <c r="A111" s="7" t="s">
        <v>390</v>
      </c>
      <c r="B111" s="7" t="s">
        <v>93</v>
      </c>
      <c r="C111" s="7" t="s">
        <v>84</v>
      </c>
      <c r="D111" s="76">
        <v>34543</v>
      </c>
      <c r="E111" s="10">
        <f t="shared" ca="1" si="3"/>
        <v>16</v>
      </c>
      <c r="F111" s="84">
        <v>52940</v>
      </c>
      <c r="G111" s="12">
        <v>1</v>
      </c>
      <c r="H111" s="11">
        <f t="shared" si="4"/>
        <v>52940</v>
      </c>
    </row>
    <row r="112" spans="1:10" x14ac:dyDescent="0.3">
      <c r="A112" s="7" t="s">
        <v>615</v>
      </c>
      <c r="B112" s="7" t="s">
        <v>99</v>
      </c>
      <c r="C112" s="7" t="s">
        <v>86</v>
      </c>
      <c r="D112" s="76">
        <v>39360</v>
      </c>
      <c r="E112" s="10">
        <f t="shared" ca="1" si="3"/>
        <v>3</v>
      </c>
      <c r="F112" s="84">
        <v>25245</v>
      </c>
      <c r="G112" s="12">
        <v>4</v>
      </c>
      <c r="H112" s="11">
        <f t="shared" si="4"/>
        <v>28245</v>
      </c>
    </row>
    <row r="113" spans="1:10" x14ac:dyDescent="0.3">
      <c r="A113" s="7" t="s">
        <v>574</v>
      </c>
      <c r="B113" s="7" t="s">
        <v>100</v>
      </c>
      <c r="C113" s="7" t="s">
        <v>85</v>
      </c>
      <c r="D113" s="76">
        <v>34550</v>
      </c>
      <c r="E113" s="10">
        <f t="shared" ca="1" si="3"/>
        <v>16</v>
      </c>
      <c r="F113" s="84">
        <v>63030</v>
      </c>
      <c r="G113" s="12">
        <v>4</v>
      </c>
      <c r="H113" s="11">
        <f t="shared" si="4"/>
        <v>66030</v>
      </c>
      <c r="I113" s="17"/>
      <c r="J113" s="13"/>
    </row>
    <row r="114" spans="1:10" x14ac:dyDescent="0.3">
      <c r="A114" s="7" t="s">
        <v>145</v>
      </c>
      <c r="B114" s="7" t="s">
        <v>99</v>
      </c>
      <c r="C114" s="7" t="s">
        <v>85</v>
      </c>
      <c r="D114" s="76">
        <v>32555</v>
      </c>
      <c r="E114" s="10">
        <f t="shared" ca="1" si="3"/>
        <v>21</v>
      </c>
      <c r="F114" s="84">
        <v>24090</v>
      </c>
      <c r="G114" s="12">
        <v>5</v>
      </c>
      <c r="H114" s="11">
        <f t="shared" si="4"/>
        <v>28090</v>
      </c>
    </row>
    <row r="115" spans="1:10" x14ac:dyDescent="0.3">
      <c r="A115" s="7" t="s">
        <v>635</v>
      </c>
      <c r="B115" s="7" t="s">
        <v>100</v>
      </c>
      <c r="C115" s="7" t="s">
        <v>84</v>
      </c>
      <c r="D115" s="76">
        <v>36276</v>
      </c>
      <c r="E115" s="10">
        <f t="shared" ca="1" si="3"/>
        <v>11</v>
      </c>
      <c r="F115" s="84">
        <v>46780</v>
      </c>
      <c r="G115" s="12">
        <v>5</v>
      </c>
      <c r="H115" s="11">
        <f t="shared" si="4"/>
        <v>50780</v>
      </c>
    </row>
    <row r="116" spans="1:10" x14ac:dyDescent="0.3">
      <c r="A116" s="7" t="s">
        <v>204</v>
      </c>
      <c r="B116" s="7" t="s">
        <v>95</v>
      </c>
      <c r="C116" s="7" t="s">
        <v>84</v>
      </c>
      <c r="D116" s="76">
        <v>34712</v>
      </c>
      <c r="E116" s="10">
        <f t="shared" ca="1" si="3"/>
        <v>15</v>
      </c>
      <c r="F116" s="84">
        <v>53870</v>
      </c>
      <c r="G116" s="12">
        <v>4</v>
      </c>
      <c r="H116" s="11">
        <f t="shared" si="4"/>
        <v>56870</v>
      </c>
    </row>
    <row r="117" spans="1:10" x14ac:dyDescent="0.3">
      <c r="A117" s="7" t="s">
        <v>492</v>
      </c>
      <c r="B117" s="7" t="s">
        <v>89</v>
      </c>
      <c r="C117" s="7" t="s">
        <v>86</v>
      </c>
      <c r="D117" s="76">
        <v>32666</v>
      </c>
      <c r="E117" s="10">
        <f t="shared" ca="1" si="3"/>
        <v>21</v>
      </c>
      <c r="F117" s="84">
        <v>13800</v>
      </c>
      <c r="G117" s="12">
        <v>4</v>
      </c>
      <c r="H117" s="11">
        <f t="shared" si="4"/>
        <v>16800</v>
      </c>
    </row>
    <row r="118" spans="1:10" x14ac:dyDescent="0.3">
      <c r="A118" s="7" t="s">
        <v>467</v>
      </c>
      <c r="B118" s="7" t="s">
        <v>93</v>
      </c>
      <c r="C118" s="7" t="s">
        <v>84</v>
      </c>
      <c r="D118" s="76">
        <v>35121</v>
      </c>
      <c r="E118" s="10">
        <f t="shared" ca="1" si="3"/>
        <v>14</v>
      </c>
      <c r="F118" s="84">
        <v>76910</v>
      </c>
      <c r="G118" s="12">
        <v>1</v>
      </c>
      <c r="H118" s="11">
        <f t="shared" si="4"/>
        <v>76910</v>
      </c>
    </row>
    <row r="119" spans="1:10" x14ac:dyDescent="0.3">
      <c r="A119" s="7" t="s">
        <v>531</v>
      </c>
      <c r="B119" s="7" t="s">
        <v>89</v>
      </c>
      <c r="C119" s="7" t="s">
        <v>84</v>
      </c>
      <c r="D119" s="76">
        <v>33845</v>
      </c>
      <c r="E119" s="10">
        <f t="shared" ca="1" si="3"/>
        <v>18</v>
      </c>
      <c r="F119" s="84">
        <v>46670</v>
      </c>
      <c r="G119" s="12">
        <v>1</v>
      </c>
      <c r="H119" s="11">
        <f t="shared" si="4"/>
        <v>46670</v>
      </c>
    </row>
    <row r="120" spans="1:10" x14ac:dyDescent="0.3">
      <c r="A120" s="7" t="s">
        <v>238</v>
      </c>
      <c r="B120" s="7" t="s">
        <v>91</v>
      </c>
      <c r="C120" s="7" t="s">
        <v>85</v>
      </c>
      <c r="D120" s="76">
        <v>39664</v>
      </c>
      <c r="E120" s="10">
        <f t="shared" ca="1" si="3"/>
        <v>2</v>
      </c>
      <c r="F120" s="84">
        <v>42620</v>
      </c>
      <c r="G120" s="12">
        <v>4</v>
      </c>
      <c r="H120" s="11">
        <f t="shared" si="4"/>
        <v>45620</v>
      </c>
    </row>
    <row r="121" spans="1:10" x14ac:dyDescent="0.3">
      <c r="A121" s="7" t="s">
        <v>244</v>
      </c>
      <c r="B121" s="7" t="s">
        <v>808</v>
      </c>
      <c r="C121" s="7" t="s">
        <v>85</v>
      </c>
      <c r="D121" s="76">
        <v>35463</v>
      </c>
      <c r="E121" s="10">
        <f t="shared" ca="1" si="3"/>
        <v>13</v>
      </c>
      <c r="F121" s="84">
        <v>61330</v>
      </c>
      <c r="G121" s="12">
        <v>1</v>
      </c>
      <c r="H121" s="11">
        <f t="shared" si="4"/>
        <v>61330</v>
      </c>
    </row>
    <row r="122" spans="1:10" x14ac:dyDescent="0.3">
      <c r="A122" s="7" t="s">
        <v>439</v>
      </c>
      <c r="B122" s="7" t="s">
        <v>96</v>
      </c>
      <c r="C122" s="7" t="s">
        <v>85</v>
      </c>
      <c r="D122" s="76">
        <v>39727</v>
      </c>
      <c r="E122" s="10">
        <f t="shared" ca="1" si="3"/>
        <v>2</v>
      </c>
      <c r="F122" s="84">
        <v>62180</v>
      </c>
      <c r="G122" s="12">
        <v>4</v>
      </c>
      <c r="H122" s="11">
        <f t="shared" si="4"/>
        <v>65180</v>
      </c>
    </row>
    <row r="123" spans="1:10" x14ac:dyDescent="0.3">
      <c r="A123" s="7" t="s">
        <v>565</v>
      </c>
      <c r="B123" s="7" t="s">
        <v>101</v>
      </c>
      <c r="C123" s="7" t="s">
        <v>86</v>
      </c>
      <c r="D123" s="76">
        <v>38729</v>
      </c>
      <c r="E123" s="10">
        <f t="shared" ca="1" si="3"/>
        <v>4</v>
      </c>
      <c r="F123" s="84">
        <v>49080</v>
      </c>
      <c r="G123" s="12">
        <v>1</v>
      </c>
      <c r="H123" s="11">
        <f t="shared" si="4"/>
        <v>49080</v>
      </c>
    </row>
    <row r="124" spans="1:10" x14ac:dyDescent="0.3">
      <c r="A124" s="7" t="s">
        <v>820</v>
      </c>
      <c r="B124" s="7" t="s">
        <v>89</v>
      </c>
      <c r="C124" s="7" t="s">
        <v>85</v>
      </c>
      <c r="D124" s="76">
        <v>34401</v>
      </c>
      <c r="E124" s="10">
        <f t="shared" ca="1" si="3"/>
        <v>16</v>
      </c>
      <c r="F124" s="84">
        <v>77580</v>
      </c>
      <c r="G124" s="12">
        <v>5</v>
      </c>
      <c r="H124" s="11">
        <f t="shared" si="4"/>
        <v>81580</v>
      </c>
    </row>
    <row r="125" spans="1:10" x14ac:dyDescent="0.3">
      <c r="A125" s="7" t="s">
        <v>437</v>
      </c>
      <c r="B125" s="7" t="s">
        <v>806</v>
      </c>
      <c r="C125" s="7" t="s">
        <v>85</v>
      </c>
      <c r="D125" s="76">
        <v>38898</v>
      </c>
      <c r="E125" s="10">
        <f t="shared" ca="1" si="3"/>
        <v>4</v>
      </c>
      <c r="F125" s="84">
        <v>58290</v>
      </c>
      <c r="G125" s="12">
        <v>2</v>
      </c>
      <c r="H125" s="11">
        <f t="shared" si="4"/>
        <v>59290</v>
      </c>
    </row>
    <row r="126" spans="1:10" x14ac:dyDescent="0.3">
      <c r="A126" s="7" t="s">
        <v>513</v>
      </c>
      <c r="B126" s="7" t="s">
        <v>100</v>
      </c>
      <c r="C126" s="7" t="s">
        <v>85</v>
      </c>
      <c r="D126" s="76">
        <v>35708</v>
      </c>
      <c r="E126" s="10">
        <f t="shared" ca="1" si="3"/>
        <v>13</v>
      </c>
      <c r="F126" s="84">
        <v>48250</v>
      </c>
      <c r="G126" s="12">
        <v>2</v>
      </c>
      <c r="H126" s="11">
        <f t="shared" si="4"/>
        <v>49250</v>
      </c>
    </row>
    <row r="127" spans="1:10" x14ac:dyDescent="0.3">
      <c r="A127" s="7" t="s">
        <v>147</v>
      </c>
      <c r="B127" s="7" t="s">
        <v>93</v>
      </c>
      <c r="C127" s="7" t="s">
        <v>85</v>
      </c>
      <c r="D127" s="76">
        <v>35625</v>
      </c>
      <c r="E127" s="10">
        <f t="shared" ca="1" si="3"/>
        <v>13</v>
      </c>
      <c r="F127" s="84">
        <v>35820</v>
      </c>
      <c r="G127" s="12">
        <v>2</v>
      </c>
      <c r="H127" s="11">
        <f t="shared" si="4"/>
        <v>36820</v>
      </c>
      <c r="I127" s="81"/>
      <c r="J127" s="13"/>
    </row>
    <row r="128" spans="1:10" x14ac:dyDescent="0.3">
      <c r="A128" s="7" t="s">
        <v>499</v>
      </c>
      <c r="B128" s="7" t="s">
        <v>101</v>
      </c>
      <c r="C128" s="7" t="s">
        <v>85</v>
      </c>
      <c r="D128" s="76">
        <v>33115</v>
      </c>
      <c r="E128" s="10">
        <f t="shared" ca="1" si="3"/>
        <v>20</v>
      </c>
      <c r="F128" s="84">
        <v>32160</v>
      </c>
      <c r="G128" s="12">
        <v>1</v>
      </c>
      <c r="H128" s="11">
        <f t="shared" si="4"/>
        <v>32160</v>
      </c>
    </row>
    <row r="129" spans="1:8" x14ac:dyDescent="0.3">
      <c r="A129" s="7" t="s">
        <v>299</v>
      </c>
      <c r="B129" s="7" t="s">
        <v>91</v>
      </c>
      <c r="C129" s="7" t="s">
        <v>84</v>
      </c>
      <c r="D129" s="76">
        <v>32618</v>
      </c>
      <c r="E129" s="10">
        <f t="shared" ca="1" si="3"/>
        <v>21</v>
      </c>
      <c r="F129" s="84">
        <v>22320</v>
      </c>
      <c r="G129" s="12">
        <v>3</v>
      </c>
      <c r="H129" s="11">
        <f t="shared" si="4"/>
        <v>24320</v>
      </c>
    </row>
    <row r="130" spans="1:8" x14ac:dyDescent="0.3">
      <c r="A130" s="7" t="s">
        <v>155</v>
      </c>
      <c r="B130" s="7" t="s">
        <v>95</v>
      </c>
      <c r="C130" s="7" t="s">
        <v>84</v>
      </c>
      <c r="D130" s="76">
        <v>35386</v>
      </c>
      <c r="E130" s="10">
        <f t="shared" ref="E130:E193" ca="1" si="5">DATEDIF(D130,TODAY(),"Y")</f>
        <v>14</v>
      </c>
      <c r="F130" s="84">
        <v>47620</v>
      </c>
      <c r="G130" s="12">
        <v>5</v>
      </c>
      <c r="H130" s="11">
        <f t="shared" si="4"/>
        <v>51620</v>
      </c>
    </row>
    <row r="131" spans="1:8" x14ac:dyDescent="0.3">
      <c r="A131" s="7" t="s">
        <v>787</v>
      </c>
      <c r="B131" s="7" t="s">
        <v>101</v>
      </c>
      <c r="C131" s="7" t="s">
        <v>84</v>
      </c>
      <c r="D131" s="76">
        <v>33168</v>
      </c>
      <c r="E131" s="10">
        <f t="shared" ca="1" si="5"/>
        <v>20</v>
      </c>
      <c r="F131" s="84">
        <v>70150</v>
      </c>
      <c r="G131" s="12">
        <v>4</v>
      </c>
      <c r="H131" s="11">
        <f t="shared" ref="H131:H194" si="6">(G131-1)*1000+F131</f>
        <v>73150</v>
      </c>
    </row>
    <row r="132" spans="1:8" x14ac:dyDescent="0.3">
      <c r="A132" s="7" t="s">
        <v>537</v>
      </c>
      <c r="B132" s="7" t="s">
        <v>808</v>
      </c>
      <c r="C132" s="7" t="s">
        <v>85</v>
      </c>
      <c r="D132" s="76">
        <v>33017</v>
      </c>
      <c r="E132" s="10">
        <f t="shared" ca="1" si="5"/>
        <v>20</v>
      </c>
      <c r="F132" s="84">
        <v>82760</v>
      </c>
      <c r="G132" s="12">
        <v>2</v>
      </c>
      <c r="H132" s="11">
        <f t="shared" si="6"/>
        <v>83760</v>
      </c>
    </row>
    <row r="133" spans="1:8" x14ac:dyDescent="0.3">
      <c r="A133" s="7" t="s">
        <v>247</v>
      </c>
      <c r="B133" s="7" t="s">
        <v>98</v>
      </c>
      <c r="C133" s="7" t="s">
        <v>86</v>
      </c>
      <c r="D133" s="76">
        <v>38493</v>
      </c>
      <c r="E133" s="10">
        <f t="shared" ca="1" si="5"/>
        <v>5</v>
      </c>
      <c r="F133" s="84">
        <v>47760</v>
      </c>
      <c r="G133" s="12">
        <v>2</v>
      </c>
      <c r="H133" s="11">
        <f t="shared" si="6"/>
        <v>48760</v>
      </c>
    </row>
    <row r="134" spans="1:8" x14ac:dyDescent="0.3">
      <c r="A134" s="7" t="s">
        <v>241</v>
      </c>
      <c r="B134" s="7" t="s">
        <v>100</v>
      </c>
      <c r="C134" s="7" t="s">
        <v>85</v>
      </c>
      <c r="D134" s="76">
        <v>35090</v>
      </c>
      <c r="E134" s="10">
        <f t="shared" ca="1" si="5"/>
        <v>14</v>
      </c>
      <c r="F134" s="84">
        <v>70280</v>
      </c>
      <c r="G134" s="12">
        <v>5</v>
      </c>
      <c r="H134" s="11">
        <f t="shared" si="6"/>
        <v>74280</v>
      </c>
    </row>
    <row r="135" spans="1:8" x14ac:dyDescent="0.3">
      <c r="A135" s="7" t="s">
        <v>594</v>
      </c>
      <c r="B135" s="7" t="s">
        <v>99</v>
      </c>
      <c r="C135" s="7" t="s">
        <v>87</v>
      </c>
      <c r="D135" s="76">
        <v>35574</v>
      </c>
      <c r="E135" s="10">
        <f t="shared" ca="1" si="5"/>
        <v>13</v>
      </c>
      <c r="F135" s="84">
        <v>36052</v>
      </c>
      <c r="G135" s="12">
        <v>5</v>
      </c>
      <c r="H135" s="11">
        <f t="shared" si="6"/>
        <v>40052</v>
      </c>
    </row>
    <row r="136" spans="1:8" x14ac:dyDescent="0.3">
      <c r="A136" s="7" t="s">
        <v>708</v>
      </c>
      <c r="B136" s="7" t="s">
        <v>100</v>
      </c>
      <c r="C136" s="7" t="s">
        <v>84</v>
      </c>
      <c r="D136" s="76">
        <v>35673</v>
      </c>
      <c r="E136" s="10">
        <f t="shared" ca="1" si="5"/>
        <v>13</v>
      </c>
      <c r="F136" s="84">
        <v>54840</v>
      </c>
      <c r="G136" s="12">
        <v>2</v>
      </c>
      <c r="H136" s="11">
        <f t="shared" si="6"/>
        <v>55840</v>
      </c>
    </row>
    <row r="137" spans="1:8" x14ac:dyDescent="0.3">
      <c r="A137" s="7" t="s">
        <v>634</v>
      </c>
      <c r="B137" s="7" t="s">
        <v>96</v>
      </c>
      <c r="C137" s="7" t="s">
        <v>85</v>
      </c>
      <c r="D137" s="76">
        <v>36092</v>
      </c>
      <c r="E137" s="10">
        <f t="shared" ca="1" si="5"/>
        <v>12</v>
      </c>
      <c r="F137" s="84">
        <v>71820</v>
      </c>
      <c r="G137" s="12">
        <v>2</v>
      </c>
      <c r="H137" s="11">
        <f t="shared" si="6"/>
        <v>72820</v>
      </c>
    </row>
    <row r="138" spans="1:8" x14ac:dyDescent="0.3">
      <c r="A138" s="7" t="s">
        <v>216</v>
      </c>
      <c r="B138" s="7" t="s">
        <v>99</v>
      </c>
      <c r="C138" s="7" t="s">
        <v>86</v>
      </c>
      <c r="D138" s="77">
        <v>39615</v>
      </c>
      <c r="E138" s="10">
        <f t="shared" ca="1" si="5"/>
        <v>2</v>
      </c>
      <c r="F138" s="84">
        <v>49355</v>
      </c>
      <c r="G138" s="12">
        <v>4</v>
      </c>
      <c r="H138" s="11">
        <f t="shared" si="6"/>
        <v>52355</v>
      </c>
    </row>
    <row r="139" spans="1:8" x14ac:dyDescent="0.3">
      <c r="A139" s="7" t="s">
        <v>780</v>
      </c>
      <c r="B139" s="7" t="s">
        <v>101</v>
      </c>
      <c r="C139" s="7" t="s">
        <v>85</v>
      </c>
      <c r="D139" s="76">
        <v>36203</v>
      </c>
      <c r="E139" s="10">
        <f t="shared" ca="1" si="5"/>
        <v>11</v>
      </c>
      <c r="F139" s="84">
        <v>78710</v>
      </c>
      <c r="G139" s="12">
        <v>5</v>
      </c>
      <c r="H139" s="11">
        <f t="shared" si="6"/>
        <v>82710</v>
      </c>
    </row>
    <row r="140" spans="1:8" x14ac:dyDescent="0.3">
      <c r="A140" s="7" t="s">
        <v>166</v>
      </c>
      <c r="B140" s="7" t="s">
        <v>91</v>
      </c>
      <c r="C140" s="7" t="s">
        <v>84</v>
      </c>
      <c r="D140" s="76">
        <v>36835</v>
      </c>
      <c r="E140" s="10">
        <f t="shared" ca="1" si="5"/>
        <v>10</v>
      </c>
      <c r="F140" s="84">
        <v>31970</v>
      </c>
      <c r="G140" s="12">
        <v>2</v>
      </c>
      <c r="H140" s="11">
        <f t="shared" si="6"/>
        <v>32970</v>
      </c>
    </row>
    <row r="141" spans="1:8" x14ac:dyDescent="0.3">
      <c r="A141" s="7" t="s">
        <v>804</v>
      </c>
      <c r="B141" s="7" t="s">
        <v>852</v>
      </c>
      <c r="C141" s="7" t="s">
        <v>87</v>
      </c>
      <c r="D141" s="77">
        <v>39507</v>
      </c>
      <c r="E141" s="10">
        <f t="shared" ca="1" si="5"/>
        <v>2</v>
      </c>
      <c r="F141" s="84">
        <v>27484</v>
      </c>
      <c r="G141" s="12">
        <v>3</v>
      </c>
      <c r="H141" s="11">
        <f t="shared" si="6"/>
        <v>29484</v>
      </c>
    </row>
    <row r="142" spans="1:8" x14ac:dyDescent="0.3">
      <c r="A142" s="7" t="s">
        <v>575</v>
      </c>
      <c r="B142" s="7" t="s">
        <v>98</v>
      </c>
      <c r="C142" s="7" t="s">
        <v>85</v>
      </c>
      <c r="D142" s="76">
        <v>38598</v>
      </c>
      <c r="E142" s="10">
        <f t="shared" ca="1" si="5"/>
        <v>5</v>
      </c>
      <c r="F142" s="84">
        <v>50990</v>
      </c>
      <c r="G142" s="12">
        <v>5</v>
      </c>
      <c r="H142" s="11">
        <f t="shared" si="6"/>
        <v>54990</v>
      </c>
    </row>
    <row r="143" spans="1:8" x14ac:dyDescent="0.3">
      <c r="A143" s="7" t="s">
        <v>573</v>
      </c>
      <c r="B143" s="7" t="s">
        <v>98</v>
      </c>
      <c r="C143" s="7" t="s">
        <v>86</v>
      </c>
      <c r="D143" s="76">
        <v>32696</v>
      </c>
      <c r="E143" s="10">
        <f t="shared" ca="1" si="5"/>
        <v>21</v>
      </c>
      <c r="F143" s="84">
        <v>35045</v>
      </c>
      <c r="G143" s="12">
        <v>1</v>
      </c>
      <c r="H143" s="11">
        <f t="shared" si="6"/>
        <v>35045</v>
      </c>
    </row>
    <row r="144" spans="1:8" x14ac:dyDescent="0.3">
      <c r="A144" s="7" t="s">
        <v>206</v>
      </c>
      <c r="B144" s="7" t="s">
        <v>101</v>
      </c>
      <c r="C144" s="7" t="s">
        <v>85</v>
      </c>
      <c r="D144" s="76">
        <v>35524</v>
      </c>
      <c r="E144" s="10">
        <f t="shared" ca="1" si="5"/>
        <v>13</v>
      </c>
      <c r="F144" s="84">
        <v>61850</v>
      </c>
      <c r="G144" s="12">
        <v>3</v>
      </c>
      <c r="H144" s="11">
        <f t="shared" si="6"/>
        <v>63850</v>
      </c>
    </row>
    <row r="145" spans="1:9" x14ac:dyDescent="0.3">
      <c r="A145" s="7" t="s">
        <v>118</v>
      </c>
      <c r="B145" s="7" t="s">
        <v>806</v>
      </c>
      <c r="C145" s="7" t="s">
        <v>86</v>
      </c>
      <c r="D145" s="76">
        <v>32668</v>
      </c>
      <c r="E145" s="10">
        <f t="shared" ca="1" si="5"/>
        <v>21</v>
      </c>
      <c r="F145" s="84">
        <v>30445</v>
      </c>
      <c r="G145" s="12">
        <v>3</v>
      </c>
      <c r="H145" s="11">
        <f t="shared" si="6"/>
        <v>32445</v>
      </c>
    </row>
    <row r="146" spans="1:9" x14ac:dyDescent="0.3">
      <c r="A146" s="7" t="s">
        <v>320</v>
      </c>
      <c r="B146" s="7" t="s">
        <v>99</v>
      </c>
      <c r="C146" s="7" t="s">
        <v>85</v>
      </c>
      <c r="D146" s="76">
        <v>33343</v>
      </c>
      <c r="E146" s="10">
        <f t="shared" ca="1" si="5"/>
        <v>19</v>
      </c>
      <c r="F146" s="84">
        <v>63440</v>
      </c>
      <c r="G146" s="12">
        <v>5</v>
      </c>
      <c r="H146" s="11">
        <f t="shared" si="6"/>
        <v>67440</v>
      </c>
    </row>
    <row r="147" spans="1:9" x14ac:dyDescent="0.3">
      <c r="A147" s="7" t="s">
        <v>636</v>
      </c>
      <c r="B147" s="7" t="s">
        <v>93</v>
      </c>
      <c r="C147" s="7" t="s">
        <v>84</v>
      </c>
      <c r="D147" s="76">
        <v>35544</v>
      </c>
      <c r="E147" s="10">
        <f t="shared" ca="1" si="5"/>
        <v>13</v>
      </c>
      <c r="F147" s="84">
        <v>27380</v>
      </c>
      <c r="G147" s="12">
        <v>5</v>
      </c>
      <c r="H147" s="11">
        <f t="shared" si="6"/>
        <v>31380</v>
      </c>
    </row>
    <row r="148" spans="1:9" x14ac:dyDescent="0.3">
      <c r="A148" s="7" t="s">
        <v>156</v>
      </c>
      <c r="B148" s="7" t="s">
        <v>96</v>
      </c>
      <c r="C148" s="7" t="s">
        <v>84</v>
      </c>
      <c r="D148" s="76">
        <v>36430</v>
      </c>
      <c r="E148" s="10">
        <f t="shared" ca="1" si="5"/>
        <v>11</v>
      </c>
      <c r="F148" s="84">
        <v>29540</v>
      </c>
      <c r="G148" s="12">
        <v>1</v>
      </c>
      <c r="H148" s="11">
        <f t="shared" si="6"/>
        <v>29540</v>
      </c>
    </row>
    <row r="149" spans="1:9" x14ac:dyDescent="0.3">
      <c r="A149" s="7" t="s">
        <v>271</v>
      </c>
      <c r="B149" s="7" t="s">
        <v>101</v>
      </c>
      <c r="C149" s="7" t="s">
        <v>86</v>
      </c>
      <c r="D149" s="76">
        <v>36112</v>
      </c>
      <c r="E149" s="10">
        <f t="shared" ca="1" si="5"/>
        <v>12</v>
      </c>
      <c r="F149" s="84">
        <v>17205</v>
      </c>
      <c r="G149" s="12">
        <v>5</v>
      </c>
      <c r="H149" s="11">
        <f t="shared" si="6"/>
        <v>21205</v>
      </c>
      <c r="I149" s="80"/>
    </row>
    <row r="150" spans="1:9" x14ac:dyDescent="0.3">
      <c r="A150" s="7" t="s">
        <v>446</v>
      </c>
      <c r="B150" s="7" t="s">
        <v>95</v>
      </c>
      <c r="C150" s="7" t="s">
        <v>84</v>
      </c>
      <c r="D150" s="76">
        <v>34876</v>
      </c>
      <c r="E150" s="10">
        <f t="shared" ca="1" si="5"/>
        <v>15</v>
      </c>
      <c r="F150" s="84">
        <v>63850</v>
      </c>
      <c r="G150" s="12">
        <v>2</v>
      </c>
      <c r="H150" s="11">
        <f t="shared" si="6"/>
        <v>64850</v>
      </c>
    </row>
    <row r="151" spans="1:9" x14ac:dyDescent="0.3">
      <c r="A151" s="7" t="s">
        <v>749</v>
      </c>
      <c r="B151" s="7" t="s">
        <v>100</v>
      </c>
      <c r="C151" s="7" t="s">
        <v>87</v>
      </c>
      <c r="D151" s="76">
        <v>34596</v>
      </c>
      <c r="E151" s="10">
        <f t="shared" ca="1" si="5"/>
        <v>16</v>
      </c>
      <c r="F151" s="84">
        <v>33508</v>
      </c>
      <c r="G151" s="12">
        <v>5</v>
      </c>
      <c r="H151" s="11">
        <f t="shared" si="6"/>
        <v>37508</v>
      </c>
    </row>
    <row r="152" spans="1:9" x14ac:dyDescent="0.3">
      <c r="A152" s="7" t="s">
        <v>334</v>
      </c>
      <c r="B152" s="7" t="s">
        <v>93</v>
      </c>
      <c r="C152" s="7" t="s">
        <v>85</v>
      </c>
      <c r="D152" s="76">
        <v>34382</v>
      </c>
      <c r="E152" s="10">
        <f t="shared" ca="1" si="5"/>
        <v>16</v>
      </c>
      <c r="F152" s="84">
        <v>44270</v>
      </c>
      <c r="G152" s="12">
        <v>2</v>
      </c>
      <c r="H152" s="11">
        <f t="shared" si="6"/>
        <v>45270</v>
      </c>
      <c r="I152" s="80"/>
    </row>
    <row r="153" spans="1:9" x14ac:dyDescent="0.3">
      <c r="A153" s="7" t="s">
        <v>263</v>
      </c>
      <c r="B153" s="7" t="s">
        <v>809</v>
      </c>
      <c r="C153" s="7" t="s">
        <v>85</v>
      </c>
      <c r="D153" s="76">
        <v>32307</v>
      </c>
      <c r="E153" s="10">
        <f t="shared" ca="1" si="5"/>
        <v>22</v>
      </c>
      <c r="F153" s="84">
        <v>32600</v>
      </c>
      <c r="G153" s="12">
        <v>3</v>
      </c>
      <c r="H153" s="11">
        <f t="shared" si="6"/>
        <v>34600</v>
      </c>
    </row>
    <row r="154" spans="1:9" x14ac:dyDescent="0.3">
      <c r="A154" s="7" t="s">
        <v>548</v>
      </c>
      <c r="B154" s="7" t="s">
        <v>93</v>
      </c>
      <c r="C154" s="7" t="s">
        <v>84</v>
      </c>
      <c r="D154" s="77">
        <v>39874</v>
      </c>
      <c r="E154" s="10">
        <f t="shared" ca="1" si="5"/>
        <v>1</v>
      </c>
      <c r="F154" s="84">
        <v>57110</v>
      </c>
      <c r="G154" s="12">
        <v>1</v>
      </c>
      <c r="H154" s="11">
        <f t="shared" si="6"/>
        <v>57110</v>
      </c>
    </row>
    <row r="155" spans="1:9" x14ac:dyDescent="0.3">
      <c r="A155" s="7" t="s">
        <v>278</v>
      </c>
      <c r="B155" s="7" t="s">
        <v>101</v>
      </c>
      <c r="C155" s="7" t="s">
        <v>85</v>
      </c>
      <c r="D155" s="76">
        <v>38873</v>
      </c>
      <c r="E155" s="10">
        <f t="shared" ca="1" si="5"/>
        <v>4</v>
      </c>
      <c r="F155" s="84">
        <v>22820</v>
      </c>
      <c r="G155" s="12">
        <v>4</v>
      </c>
      <c r="H155" s="11">
        <f t="shared" si="6"/>
        <v>25820</v>
      </c>
    </row>
    <row r="156" spans="1:9" x14ac:dyDescent="0.3">
      <c r="A156" s="7" t="s">
        <v>276</v>
      </c>
      <c r="B156" s="7" t="s">
        <v>99</v>
      </c>
      <c r="C156" s="7" t="s">
        <v>84</v>
      </c>
      <c r="D156" s="76">
        <v>34340</v>
      </c>
      <c r="E156" s="10">
        <f t="shared" ca="1" si="5"/>
        <v>16</v>
      </c>
      <c r="F156" s="84">
        <v>73190</v>
      </c>
      <c r="G156" s="12">
        <v>4</v>
      </c>
      <c r="H156" s="11">
        <f t="shared" si="6"/>
        <v>76190</v>
      </c>
    </row>
    <row r="157" spans="1:9" x14ac:dyDescent="0.3">
      <c r="A157" s="7" t="s">
        <v>772</v>
      </c>
      <c r="B157" s="7" t="s">
        <v>98</v>
      </c>
      <c r="C157" s="7" t="s">
        <v>85</v>
      </c>
      <c r="D157" s="76">
        <v>32836</v>
      </c>
      <c r="E157" s="10">
        <f t="shared" ca="1" si="5"/>
        <v>21</v>
      </c>
      <c r="F157" s="84">
        <v>79770</v>
      </c>
      <c r="G157" s="12">
        <v>3</v>
      </c>
      <c r="H157" s="11">
        <f t="shared" si="6"/>
        <v>81770</v>
      </c>
    </row>
    <row r="158" spans="1:9" x14ac:dyDescent="0.3">
      <c r="A158" s="7" t="s">
        <v>577</v>
      </c>
      <c r="B158" s="7" t="s">
        <v>854</v>
      </c>
      <c r="C158" s="7" t="s">
        <v>86</v>
      </c>
      <c r="D158" s="76">
        <v>35751</v>
      </c>
      <c r="E158" s="10">
        <f t="shared" ca="1" si="5"/>
        <v>13</v>
      </c>
      <c r="F158" s="84">
        <v>31250</v>
      </c>
      <c r="G158" s="12">
        <v>4</v>
      </c>
      <c r="H158" s="11">
        <f t="shared" si="6"/>
        <v>34250</v>
      </c>
    </row>
    <row r="159" spans="1:9" x14ac:dyDescent="0.3">
      <c r="A159" s="7" t="s">
        <v>643</v>
      </c>
      <c r="B159" s="7" t="s">
        <v>809</v>
      </c>
      <c r="C159" s="7" t="s">
        <v>86</v>
      </c>
      <c r="D159" s="76">
        <v>32306</v>
      </c>
      <c r="E159" s="10">
        <f t="shared" ca="1" si="5"/>
        <v>22</v>
      </c>
      <c r="F159" s="84">
        <v>24815</v>
      </c>
      <c r="G159" s="12">
        <v>4</v>
      </c>
      <c r="H159" s="11">
        <f t="shared" si="6"/>
        <v>27815</v>
      </c>
    </row>
    <row r="160" spans="1:9" x14ac:dyDescent="0.3">
      <c r="A160" s="7" t="s">
        <v>430</v>
      </c>
      <c r="B160" s="7" t="s">
        <v>809</v>
      </c>
      <c r="C160" s="7" t="s">
        <v>85</v>
      </c>
      <c r="D160" s="76">
        <v>32782</v>
      </c>
      <c r="E160" s="10">
        <f t="shared" ca="1" si="5"/>
        <v>21</v>
      </c>
      <c r="F160" s="84">
        <v>44620</v>
      </c>
      <c r="G160" s="12">
        <v>2</v>
      </c>
      <c r="H160" s="11">
        <f t="shared" si="6"/>
        <v>45620</v>
      </c>
    </row>
    <row r="161" spans="1:8" x14ac:dyDescent="0.3">
      <c r="A161" s="7" t="s">
        <v>432</v>
      </c>
      <c r="B161" s="7" t="s">
        <v>101</v>
      </c>
      <c r="C161" s="7" t="s">
        <v>87</v>
      </c>
      <c r="D161" s="76">
        <v>34770</v>
      </c>
      <c r="E161" s="10">
        <f t="shared" ca="1" si="5"/>
        <v>15</v>
      </c>
      <c r="F161" s="84">
        <v>28768</v>
      </c>
      <c r="G161" s="12">
        <v>5</v>
      </c>
      <c r="H161" s="11">
        <f t="shared" si="6"/>
        <v>32768</v>
      </c>
    </row>
    <row r="162" spans="1:8" x14ac:dyDescent="0.3">
      <c r="A162" s="7" t="s">
        <v>453</v>
      </c>
      <c r="B162" s="7" t="s">
        <v>95</v>
      </c>
      <c r="C162" s="7" t="s">
        <v>86</v>
      </c>
      <c r="D162" s="76">
        <v>37556</v>
      </c>
      <c r="E162" s="10">
        <f t="shared" ca="1" si="5"/>
        <v>8</v>
      </c>
      <c r="F162" s="84">
        <v>31255</v>
      </c>
      <c r="G162" s="12">
        <v>4</v>
      </c>
      <c r="H162" s="11">
        <f t="shared" si="6"/>
        <v>34255</v>
      </c>
    </row>
    <row r="163" spans="1:8" x14ac:dyDescent="0.3">
      <c r="A163" s="7" t="s">
        <v>784</v>
      </c>
      <c r="B163" s="7" t="s">
        <v>809</v>
      </c>
      <c r="C163" s="7" t="s">
        <v>85</v>
      </c>
      <c r="D163" s="76">
        <v>32373</v>
      </c>
      <c r="E163" s="10">
        <f t="shared" ca="1" si="5"/>
        <v>22</v>
      </c>
      <c r="F163" s="84">
        <v>43110</v>
      </c>
      <c r="G163" s="12">
        <v>5</v>
      </c>
      <c r="H163" s="11">
        <f t="shared" si="6"/>
        <v>47110</v>
      </c>
    </row>
    <row r="164" spans="1:8" x14ac:dyDescent="0.3">
      <c r="A164" s="7" t="s">
        <v>831</v>
      </c>
      <c r="B164" s="7" t="s">
        <v>93</v>
      </c>
      <c r="C164" s="7" t="s">
        <v>85</v>
      </c>
      <c r="D164" s="76">
        <v>34218</v>
      </c>
      <c r="E164" s="10">
        <f t="shared" ca="1" si="5"/>
        <v>17</v>
      </c>
      <c r="F164" s="84">
        <v>73072</v>
      </c>
      <c r="G164" s="12">
        <v>5</v>
      </c>
      <c r="H164" s="11">
        <f t="shared" si="6"/>
        <v>77072</v>
      </c>
    </row>
    <row r="165" spans="1:8" x14ac:dyDescent="0.3">
      <c r="A165" s="7" t="s">
        <v>818</v>
      </c>
      <c r="B165" s="7" t="s">
        <v>98</v>
      </c>
      <c r="C165" s="7" t="s">
        <v>85</v>
      </c>
      <c r="D165" s="76">
        <v>33896</v>
      </c>
      <c r="E165" s="10">
        <f t="shared" ca="1" si="5"/>
        <v>18</v>
      </c>
      <c r="F165" s="84">
        <v>87030</v>
      </c>
      <c r="G165" s="12">
        <v>5</v>
      </c>
      <c r="H165" s="11">
        <f t="shared" si="6"/>
        <v>91030</v>
      </c>
    </row>
    <row r="166" spans="1:8" x14ac:dyDescent="0.3">
      <c r="A166" s="7" t="s">
        <v>352</v>
      </c>
      <c r="B166" s="7" t="s">
        <v>91</v>
      </c>
      <c r="C166" s="7" t="s">
        <v>84</v>
      </c>
      <c r="D166" s="76">
        <v>34106</v>
      </c>
      <c r="E166" s="10">
        <f t="shared" ca="1" si="5"/>
        <v>17</v>
      </c>
      <c r="F166" s="84">
        <v>40560</v>
      </c>
      <c r="G166" s="12">
        <v>4</v>
      </c>
      <c r="H166" s="11">
        <f t="shared" si="6"/>
        <v>43560</v>
      </c>
    </row>
    <row r="167" spans="1:8" x14ac:dyDescent="0.3">
      <c r="A167" s="7" t="s">
        <v>267</v>
      </c>
      <c r="B167" s="7" t="s">
        <v>101</v>
      </c>
      <c r="C167" s="7" t="s">
        <v>84</v>
      </c>
      <c r="D167" s="76">
        <v>33171</v>
      </c>
      <c r="E167" s="10">
        <f t="shared" ca="1" si="5"/>
        <v>20</v>
      </c>
      <c r="F167" s="84">
        <v>63290</v>
      </c>
      <c r="G167" s="12">
        <v>4</v>
      </c>
      <c r="H167" s="11">
        <f t="shared" si="6"/>
        <v>66290</v>
      </c>
    </row>
    <row r="168" spans="1:8" x14ac:dyDescent="0.3">
      <c r="A168" s="7" t="s">
        <v>217</v>
      </c>
      <c r="B168" s="7" t="s">
        <v>93</v>
      </c>
      <c r="C168" s="7" t="s">
        <v>85</v>
      </c>
      <c r="D168" s="76">
        <v>35901</v>
      </c>
      <c r="E168" s="10">
        <f t="shared" ca="1" si="5"/>
        <v>12</v>
      </c>
      <c r="F168" s="84">
        <v>38870</v>
      </c>
      <c r="G168" s="12">
        <v>3</v>
      </c>
      <c r="H168" s="11">
        <f t="shared" si="6"/>
        <v>40870</v>
      </c>
    </row>
    <row r="169" spans="1:8" x14ac:dyDescent="0.3">
      <c r="A169" s="7" t="s">
        <v>282</v>
      </c>
      <c r="B169" s="7" t="s">
        <v>98</v>
      </c>
      <c r="C169" s="7" t="s">
        <v>85</v>
      </c>
      <c r="D169" s="76">
        <v>32772</v>
      </c>
      <c r="E169" s="10">
        <f t="shared" ca="1" si="5"/>
        <v>21</v>
      </c>
      <c r="F169" s="84">
        <v>43580</v>
      </c>
      <c r="G169" s="12">
        <v>1</v>
      </c>
      <c r="H169" s="11">
        <f t="shared" si="6"/>
        <v>43580</v>
      </c>
    </row>
    <row r="170" spans="1:8" x14ac:dyDescent="0.3">
      <c r="A170" s="7" t="s">
        <v>613</v>
      </c>
      <c r="B170" s="7" t="s">
        <v>99</v>
      </c>
      <c r="C170" s="7" t="s">
        <v>85</v>
      </c>
      <c r="D170" s="76">
        <v>33416</v>
      </c>
      <c r="E170" s="10">
        <f t="shared" ca="1" si="5"/>
        <v>19</v>
      </c>
      <c r="F170" s="84">
        <v>62688</v>
      </c>
      <c r="G170" s="12">
        <v>1</v>
      </c>
      <c r="H170" s="11">
        <f t="shared" si="6"/>
        <v>62688</v>
      </c>
    </row>
    <row r="171" spans="1:8" x14ac:dyDescent="0.3">
      <c r="A171" s="7" t="s">
        <v>136</v>
      </c>
      <c r="B171" s="7" t="s">
        <v>89</v>
      </c>
      <c r="C171" s="7" t="s">
        <v>85</v>
      </c>
      <c r="D171" s="76">
        <v>32721</v>
      </c>
      <c r="E171" s="10">
        <f t="shared" ca="1" si="5"/>
        <v>21</v>
      </c>
      <c r="F171" s="84">
        <v>85920</v>
      </c>
      <c r="G171" s="12">
        <v>4</v>
      </c>
      <c r="H171" s="11">
        <f t="shared" si="6"/>
        <v>88920</v>
      </c>
    </row>
    <row r="172" spans="1:8" x14ac:dyDescent="0.3">
      <c r="A172" s="7" t="s">
        <v>802</v>
      </c>
      <c r="B172" s="7" t="s">
        <v>99</v>
      </c>
      <c r="C172" s="7" t="s">
        <v>85</v>
      </c>
      <c r="D172" s="76">
        <v>36762</v>
      </c>
      <c r="E172" s="10">
        <f t="shared" ca="1" si="5"/>
        <v>10</v>
      </c>
      <c r="F172" s="84">
        <v>45100</v>
      </c>
      <c r="G172" s="12">
        <v>1</v>
      </c>
      <c r="H172" s="11">
        <f t="shared" si="6"/>
        <v>45100</v>
      </c>
    </row>
    <row r="173" spans="1:8" x14ac:dyDescent="0.3">
      <c r="A173" s="7" t="s">
        <v>842</v>
      </c>
      <c r="B173" s="7" t="s">
        <v>93</v>
      </c>
      <c r="C173" s="7" t="s">
        <v>85</v>
      </c>
      <c r="D173" s="76">
        <v>39397</v>
      </c>
      <c r="E173" s="10">
        <f t="shared" ca="1" si="5"/>
        <v>3</v>
      </c>
      <c r="F173" s="84">
        <v>35600</v>
      </c>
      <c r="G173" s="12">
        <v>5</v>
      </c>
      <c r="H173" s="11">
        <f t="shared" si="6"/>
        <v>39600</v>
      </c>
    </row>
    <row r="174" spans="1:8" x14ac:dyDescent="0.3">
      <c r="A174" s="7" t="s">
        <v>629</v>
      </c>
      <c r="B174" s="7" t="s">
        <v>101</v>
      </c>
      <c r="C174" s="7" t="s">
        <v>84</v>
      </c>
      <c r="D174" s="77">
        <v>39832</v>
      </c>
      <c r="E174" s="10">
        <f t="shared" ca="1" si="5"/>
        <v>1</v>
      </c>
      <c r="F174" s="84">
        <v>42990</v>
      </c>
      <c r="G174" s="12">
        <v>5</v>
      </c>
      <c r="H174" s="11">
        <f t="shared" si="6"/>
        <v>46990</v>
      </c>
    </row>
    <row r="175" spans="1:8" x14ac:dyDescent="0.3">
      <c r="A175" s="7" t="s">
        <v>662</v>
      </c>
      <c r="B175" s="7" t="s">
        <v>100</v>
      </c>
      <c r="C175" s="7" t="s">
        <v>85</v>
      </c>
      <c r="D175" s="76">
        <v>35554</v>
      </c>
      <c r="E175" s="10">
        <f t="shared" ca="1" si="5"/>
        <v>13</v>
      </c>
      <c r="F175" s="84">
        <v>67020</v>
      </c>
      <c r="G175" s="12">
        <v>4</v>
      </c>
      <c r="H175" s="11">
        <f t="shared" si="6"/>
        <v>70020</v>
      </c>
    </row>
    <row r="176" spans="1:8" x14ac:dyDescent="0.3">
      <c r="A176" s="7" t="s">
        <v>794</v>
      </c>
      <c r="B176" s="7" t="s">
        <v>99</v>
      </c>
      <c r="C176" s="7" t="s">
        <v>84</v>
      </c>
      <c r="D176" s="76">
        <v>32361</v>
      </c>
      <c r="E176" s="10">
        <f t="shared" ca="1" si="5"/>
        <v>22</v>
      </c>
      <c r="F176" s="84">
        <v>23020</v>
      </c>
      <c r="G176" s="12">
        <v>4</v>
      </c>
      <c r="H176" s="11">
        <f t="shared" si="6"/>
        <v>26020</v>
      </c>
    </row>
    <row r="177" spans="1:8" x14ac:dyDescent="0.3">
      <c r="A177" s="7" t="s">
        <v>260</v>
      </c>
      <c r="B177" s="7" t="s">
        <v>101</v>
      </c>
      <c r="C177" s="7" t="s">
        <v>85</v>
      </c>
      <c r="D177" s="77">
        <v>39874</v>
      </c>
      <c r="E177" s="10">
        <f t="shared" ca="1" si="5"/>
        <v>1</v>
      </c>
      <c r="F177" s="84">
        <v>40260</v>
      </c>
      <c r="G177" s="12">
        <v>5</v>
      </c>
      <c r="H177" s="11">
        <f t="shared" si="6"/>
        <v>44260</v>
      </c>
    </row>
    <row r="178" spans="1:8" x14ac:dyDescent="0.3">
      <c r="A178" s="7" t="s">
        <v>514</v>
      </c>
      <c r="B178" s="7" t="s">
        <v>93</v>
      </c>
      <c r="C178" s="7" t="s">
        <v>84</v>
      </c>
      <c r="D178" s="76">
        <v>35477</v>
      </c>
      <c r="E178" s="10">
        <f t="shared" ca="1" si="5"/>
        <v>13</v>
      </c>
      <c r="F178" s="84">
        <v>25130</v>
      </c>
      <c r="G178" s="12">
        <v>4</v>
      </c>
      <c r="H178" s="11">
        <f t="shared" si="6"/>
        <v>28130</v>
      </c>
    </row>
    <row r="179" spans="1:8" x14ac:dyDescent="0.3">
      <c r="A179" s="7" t="s">
        <v>768</v>
      </c>
      <c r="B179" s="7" t="s">
        <v>805</v>
      </c>
      <c r="C179" s="7" t="s">
        <v>85</v>
      </c>
      <c r="D179" s="76">
        <v>35365</v>
      </c>
      <c r="E179" s="10">
        <f t="shared" ca="1" si="5"/>
        <v>14</v>
      </c>
      <c r="F179" s="84">
        <v>24550</v>
      </c>
      <c r="G179" s="12">
        <v>4</v>
      </c>
      <c r="H179" s="11">
        <f t="shared" si="6"/>
        <v>27550</v>
      </c>
    </row>
    <row r="180" spans="1:8" x14ac:dyDescent="0.3">
      <c r="A180" s="7" t="s">
        <v>295</v>
      </c>
      <c r="B180" s="7" t="s">
        <v>93</v>
      </c>
      <c r="C180" s="7" t="s">
        <v>85</v>
      </c>
      <c r="D180" s="76">
        <v>32825</v>
      </c>
      <c r="E180" s="10">
        <f t="shared" ca="1" si="5"/>
        <v>21</v>
      </c>
      <c r="F180" s="84">
        <v>52940</v>
      </c>
      <c r="G180" s="12">
        <v>1</v>
      </c>
      <c r="H180" s="11">
        <f t="shared" si="6"/>
        <v>52940</v>
      </c>
    </row>
    <row r="181" spans="1:8" x14ac:dyDescent="0.3">
      <c r="A181" s="7" t="s">
        <v>279</v>
      </c>
      <c r="B181" s="7" t="s">
        <v>101</v>
      </c>
      <c r="C181" s="7" t="s">
        <v>84</v>
      </c>
      <c r="D181" s="76">
        <v>39429</v>
      </c>
      <c r="E181" s="10">
        <f t="shared" ca="1" si="5"/>
        <v>2</v>
      </c>
      <c r="F181" s="84">
        <v>80729</v>
      </c>
      <c r="G181" s="12">
        <v>5</v>
      </c>
      <c r="H181" s="11">
        <f t="shared" si="6"/>
        <v>84729</v>
      </c>
    </row>
    <row r="182" spans="1:8" x14ac:dyDescent="0.3">
      <c r="A182" s="7" t="s">
        <v>836</v>
      </c>
      <c r="B182" s="7" t="s">
        <v>102</v>
      </c>
      <c r="C182" s="7" t="s">
        <v>85</v>
      </c>
      <c r="D182" s="76">
        <v>36267</v>
      </c>
      <c r="E182" s="10">
        <f t="shared" ca="1" si="5"/>
        <v>11</v>
      </c>
      <c r="F182" s="84">
        <v>40680</v>
      </c>
      <c r="G182" s="12">
        <v>3</v>
      </c>
      <c r="H182" s="11">
        <f t="shared" si="6"/>
        <v>42680</v>
      </c>
    </row>
    <row r="183" spans="1:8" x14ac:dyDescent="0.3">
      <c r="A183" s="7" t="s">
        <v>816</v>
      </c>
      <c r="B183" s="7" t="s">
        <v>99</v>
      </c>
      <c r="C183" s="7" t="s">
        <v>85</v>
      </c>
      <c r="D183" s="76">
        <v>33363</v>
      </c>
      <c r="E183" s="10">
        <f t="shared" ca="1" si="5"/>
        <v>19</v>
      </c>
      <c r="F183" s="84">
        <v>69420</v>
      </c>
      <c r="G183" s="12">
        <v>4</v>
      </c>
      <c r="H183" s="11">
        <f t="shared" si="6"/>
        <v>72420</v>
      </c>
    </row>
    <row r="184" spans="1:8" x14ac:dyDescent="0.3">
      <c r="A184" s="7" t="s">
        <v>796</v>
      </c>
      <c r="B184" s="7" t="s">
        <v>93</v>
      </c>
      <c r="C184" s="7" t="s">
        <v>85</v>
      </c>
      <c r="D184" s="76">
        <v>36525</v>
      </c>
      <c r="E184" s="10">
        <f t="shared" ca="1" si="5"/>
        <v>10</v>
      </c>
      <c r="F184" s="84">
        <v>62750</v>
      </c>
      <c r="G184" s="12">
        <v>2</v>
      </c>
      <c r="H184" s="11">
        <f t="shared" si="6"/>
        <v>63750</v>
      </c>
    </row>
    <row r="185" spans="1:8" x14ac:dyDescent="0.3">
      <c r="A185" s="7" t="s">
        <v>194</v>
      </c>
      <c r="B185" s="7" t="s">
        <v>100</v>
      </c>
      <c r="C185" s="7" t="s">
        <v>85</v>
      </c>
      <c r="D185" s="76">
        <v>34909</v>
      </c>
      <c r="E185" s="10">
        <f t="shared" ca="1" si="5"/>
        <v>15</v>
      </c>
      <c r="F185" s="84">
        <v>32120</v>
      </c>
      <c r="G185" s="12">
        <v>2</v>
      </c>
      <c r="H185" s="11">
        <f t="shared" si="6"/>
        <v>33120</v>
      </c>
    </row>
    <row r="186" spans="1:8" x14ac:dyDescent="0.3">
      <c r="A186" s="7" t="s">
        <v>358</v>
      </c>
      <c r="B186" s="7" t="s">
        <v>91</v>
      </c>
      <c r="C186" s="7" t="s">
        <v>84</v>
      </c>
      <c r="D186" s="76">
        <v>39453</v>
      </c>
      <c r="E186" s="10">
        <f t="shared" ca="1" si="5"/>
        <v>2</v>
      </c>
      <c r="F186" s="84">
        <v>45710</v>
      </c>
      <c r="G186" s="12">
        <v>4</v>
      </c>
      <c r="H186" s="11">
        <f t="shared" si="6"/>
        <v>48710</v>
      </c>
    </row>
    <row r="187" spans="1:8" x14ac:dyDescent="0.3">
      <c r="A187" s="7" t="s">
        <v>675</v>
      </c>
      <c r="B187" s="7" t="s">
        <v>93</v>
      </c>
      <c r="C187" s="7" t="s">
        <v>84</v>
      </c>
      <c r="D187" s="76">
        <v>33247</v>
      </c>
      <c r="E187" s="10">
        <f t="shared" ca="1" si="5"/>
        <v>19</v>
      </c>
      <c r="F187" s="84">
        <v>79220</v>
      </c>
      <c r="G187" s="12">
        <v>3</v>
      </c>
      <c r="H187" s="11">
        <f t="shared" si="6"/>
        <v>81220</v>
      </c>
    </row>
    <row r="188" spans="1:8" x14ac:dyDescent="0.3">
      <c r="A188" s="7" t="s">
        <v>474</v>
      </c>
      <c r="B188" s="7" t="s">
        <v>93</v>
      </c>
      <c r="C188" s="7" t="s">
        <v>87</v>
      </c>
      <c r="D188" s="76">
        <v>32945</v>
      </c>
      <c r="E188" s="10">
        <f t="shared" ca="1" si="5"/>
        <v>20</v>
      </c>
      <c r="F188" s="84">
        <v>22344</v>
      </c>
      <c r="G188" s="12">
        <v>3</v>
      </c>
      <c r="H188" s="11">
        <f t="shared" si="6"/>
        <v>24344</v>
      </c>
    </row>
    <row r="189" spans="1:8" x14ac:dyDescent="0.3">
      <c r="A189" s="7" t="s">
        <v>201</v>
      </c>
      <c r="B189" s="7" t="s">
        <v>101</v>
      </c>
      <c r="C189" s="7" t="s">
        <v>85</v>
      </c>
      <c r="D189" s="76">
        <v>32875</v>
      </c>
      <c r="E189" s="10">
        <f t="shared" ca="1" si="5"/>
        <v>20</v>
      </c>
      <c r="F189" s="84">
        <v>46550</v>
      </c>
      <c r="G189" s="12">
        <v>1</v>
      </c>
      <c r="H189" s="11">
        <f t="shared" si="6"/>
        <v>46550</v>
      </c>
    </row>
    <row r="190" spans="1:8" x14ac:dyDescent="0.3">
      <c r="A190" s="7" t="s">
        <v>811</v>
      </c>
      <c r="B190" s="7" t="s">
        <v>91</v>
      </c>
      <c r="C190" s="7" t="s">
        <v>87</v>
      </c>
      <c r="D190" s="76">
        <v>39087</v>
      </c>
      <c r="E190" s="10">
        <f t="shared" ca="1" si="5"/>
        <v>3</v>
      </c>
      <c r="F190" s="84">
        <v>15744</v>
      </c>
      <c r="G190" s="12">
        <v>4</v>
      </c>
      <c r="H190" s="11">
        <f t="shared" si="6"/>
        <v>18744</v>
      </c>
    </row>
    <row r="191" spans="1:8" x14ac:dyDescent="0.3">
      <c r="A191" s="7" t="s">
        <v>789</v>
      </c>
      <c r="B191" s="7" t="s">
        <v>95</v>
      </c>
      <c r="C191" s="7" t="s">
        <v>84</v>
      </c>
      <c r="D191" s="76">
        <v>35897</v>
      </c>
      <c r="E191" s="10">
        <f t="shared" ca="1" si="5"/>
        <v>12</v>
      </c>
      <c r="F191" s="84">
        <v>50200</v>
      </c>
      <c r="G191" s="12">
        <v>2</v>
      </c>
      <c r="H191" s="11">
        <f t="shared" si="6"/>
        <v>51200</v>
      </c>
    </row>
    <row r="192" spans="1:8" x14ac:dyDescent="0.3">
      <c r="A192" s="7" t="s">
        <v>332</v>
      </c>
      <c r="B192" s="7" t="s">
        <v>99</v>
      </c>
      <c r="C192" s="7" t="s">
        <v>85</v>
      </c>
      <c r="D192" s="76">
        <v>36332</v>
      </c>
      <c r="E192" s="10">
        <f t="shared" ca="1" si="5"/>
        <v>11</v>
      </c>
      <c r="F192" s="84">
        <v>29130</v>
      </c>
      <c r="G192" s="12">
        <v>5</v>
      </c>
      <c r="H192" s="11">
        <f t="shared" si="6"/>
        <v>33130</v>
      </c>
    </row>
    <row r="193" spans="1:9" x14ac:dyDescent="0.3">
      <c r="A193" s="7" t="s">
        <v>251</v>
      </c>
      <c r="B193" s="7" t="s">
        <v>93</v>
      </c>
      <c r="C193" s="7" t="s">
        <v>84</v>
      </c>
      <c r="D193" s="76">
        <v>34379</v>
      </c>
      <c r="E193" s="10">
        <f t="shared" ca="1" si="5"/>
        <v>16</v>
      </c>
      <c r="F193" s="84">
        <v>24410</v>
      </c>
      <c r="G193" s="12">
        <v>3</v>
      </c>
      <c r="H193" s="11">
        <f t="shared" si="6"/>
        <v>26410</v>
      </c>
    </row>
    <row r="194" spans="1:9" x14ac:dyDescent="0.3">
      <c r="A194" s="7" t="s">
        <v>656</v>
      </c>
      <c r="B194" s="7" t="s">
        <v>99</v>
      </c>
      <c r="C194" s="7" t="s">
        <v>86</v>
      </c>
      <c r="D194" s="76">
        <v>39487</v>
      </c>
      <c r="E194" s="10">
        <f t="shared" ref="E194:E257" ca="1" si="7">DATEDIF(D194,TODAY(),"Y")</f>
        <v>2</v>
      </c>
      <c r="F194" s="84">
        <v>11810</v>
      </c>
      <c r="G194" s="12">
        <v>2</v>
      </c>
      <c r="H194" s="11">
        <f t="shared" si="6"/>
        <v>12810</v>
      </c>
    </row>
    <row r="195" spans="1:9" x14ac:dyDescent="0.3">
      <c r="A195" s="7" t="s">
        <v>733</v>
      </c>
      <c r="B195" s="7" t="s">
        <v>100</v>
      </c>
      <c r="C195" s="7" t="s">
        <v>85</v>
      </c>
      <c r="D195" s="76">
        <v>33204</v>
      </c>
      <c r="E195" s="10">
        <f t="shared" ca="1" si="7"/>
        <v>20</v>
      </c>
      <c r="F195" s="84">
        <v>54270</v>
      </c>
      <c r="G195" s="12">
        <v>3</v>
      </c>
      <c r="H195" s="11">
        <f t="shared" ref="H195:H258" si="8">(G195-1)*1000+F195</f>
        <v>56270</v>
      </c>
    </row>
    <row r="196" spans="1:9" x14ac:dyDescent="0.3">
      <c r="A196" s="7" t="s">
        <v>685</v>
      </c>
      <c r="B196" s="7" t="s">
        <v>99</v>
      </c>
      <c r="C196" s="7" t="s">
        <v>84</v>
      </c>
      <c r="D196" s="76">
        <v>34109</v>
      </c>
      <c r="E196" s="10">
        <f t="shared" ca="1" si="7"/>
        <v>17</v>
      </c>
      <c r="F196" s="84">
        <v>76870</v>
      </c>
      <c r="G196" s="12">
        <v>5</v>
      </c>
      <c r="H196" s="11">
        <f t="shared" si="8"/>
        <v>80870</v>
      </c>
    </row>
    <row r="197" spans="1:9" x14ac:dyDescent="0.3">
      <c r="A197" s="7" t="s">
        <v>612</v>
      </c>
      <c r="B197" s="7" t="s">
        <v>95</v>
      </c>
      <c r="C197" s="7" t="s">
        <v>85</v>
      </c>
      <c r="D197" s="76">
        <v>34448</v>
      </c>
      <c r="E197" s="10">
        <f t="shared" ca="1" si="7"/>
        <v>16</v>
      </c>
      <c r="F197" s="84">
        <v>48800</v>
      </c>
      <c r="G197" s="12">
        <v>4</v>
      </c>
      <c r="H197" s="11">
        <f t="shared" si="8"/>
        <v>51800</v>
      </c>
    </row>
    <row r="198" spans="1:9" x14ac:dyDescent="0.3">
      <c r="A198" s="7" t="s">
        <v>400</v>
      </c>
      <c r="B198" s="7" t="s">
        <v>95</v>
      </c>
      <c r="C198" s="7" t="s">
        <v>85</v>
      </c>
      <c r="D198" s="76">
        <v>33261</v>
      </c>
      <c r="E198" s="10">
        <f t="shared" ca="1" si="7"/>
        <v>19</v>
      </c>
      <c r="F198" s="84">
        <v>86540</v>
      </c>
      <c r="G198" s="12">
        <v>4</v>
      </c>
      <c r="H198" s="11">
        <f t="shared" si="8"/>
        <v>89540</v>
      </c>
    </row>
    <row r="199" spans="1:9" x14ac:dyDescent="0.3">
      <c r="A199" s="7" t="s">
        <v>483</v>
      </c>
      <c r="B199" s="7" t="s">
        <v>806</v>
      </c>
      <c r="C199" s="7" t="s">
        <v>86</v>
      </c>
      <c r="D199" s="76">
        <v>36976</v>
      </c>
      <c r="E199" s="10">
        <f t="shared" ca="1" si="7"/>
        <v>9</v>
      </c>
      <c r="F199" s="84">
        <v>17735</v>
      </c>
      <c r="G199" s="12">
        <v>5</v>
      </c>
      <c r="H199" s="11">
        <f t="shared" si="8"/>
        <v>21735</v>
      </c>
    </row>
    <row r="200" spans="1:9" x14ac:dyDescent="0.3">
      <c r="A200" s="7" t="s">
        <v>261</v>
      </c>
      <c r="B200" s="7" t="s">
        <v>98</v>
      </c>
      <c r="C200" s="7" t="s">
        <v>86</v>
      </c>
      <c r="D200" s="76">
        <v>33811</v>
      </c>
      <c r="E200" s="10">
        <f t="shared" ca="1" si="7"/>
        <v>18</v>
      </c>
      <c r="F200" s="84">
        <v>13435</v>
      </c>
      <c r="G200" s="12">
        <v>2</v>
      </c>
      <c r="H200" s="11">
        <f t="shared" si="8"/>
        <v>14435</v>
      </c>
    </row>
    <row r="201" spans="1:9" x14ac:dyDescent="0.3">
      <c r="A201" s="7" t="s">
        <v>232</v>
      </c>
      <c r="B201" s="7" t="s">
        <v>99</v>
      </c>
      <c r="C201" s="7" t="s">
        <v>87</v>
      </c>
      <c r="D201" s="76">
        <v>35222</v>
      </c>
      <c r="E201" s="10">
        <f t="shared" ca="1" si="7"/>
        <v>14</v>
      </c>
      <c r="F201" s="84">
        <v>16688</v>
      </c>
      <c r="G201" s="12">
        <v>2</v>
      </c>
      <c r="H201" s="11">
        <f t="shared" si="8"/>
        <v>17688</v>
      </c>
    </row>
    <row r="202" spans="1:9" x14ac:dyDescent="0.3">
      <c r="A202" s="7" t="s">
        <v>344</v>
      </c>
      <c r="B202" s="7" t="s">
        <v>89</v>
      </c>
      <c r="C202" s="7" t="s">
        <v>85</v>
      </c>
      <c r="D202" s="76">
        <v>32940</v>
      </c>
      <c r="E202" s="10">
        <f t="shared" ca="1" si="7"/>
        <v>20</v>
      </c>
      <c r="F202" s="84">
        <v>31830</v>
      </c>
      <c r="G202" s="12">
        <v>1</v>
      </c>
      <c r="H202" s="11">
        <f t="shared" si="8"/>
        <v>31830</v>
      </c>
    </row>
    <row r="203" spans="1:9" x14ac:dyDescent="0.3">
      <c r="A203" s="7" t="s">
        <v>304</v>
      </c>
      <c r="B203" s="7" t="s">
        <v>99</v>
      </c>
      <c r="C203" s="7" t="s">
        <v>85</v>
      </c>
      <c r="D203" s="76">
        <v>37042</v>
      </c>
      <c r="E203" s="10">
        <f t="shared" ca="1" si="7"/>
        <v>9</v>
      </c>
      <c r="F203" s="84">
        <v>76910</v>
      </c>
      <c r="G203" s="12">
        <v>1</v>
      </c>
      <c r="H203" s="11">
        <f t="shared" si="8"/>
        <v>76910</v>
      </c>
    </row>
    <row r="204" spans="1:9" x14ac:dyDescent="0.3">
      <c r="A204" s="7" t="s">
        <v>436</v>
      </c>
      <c r="B204" s="7" t="s">
        <v>93</v>
      </c>
      <c r="C204" s="7" t="s">
        <v>84</v>
      </c>
      <c r="D204" s="76">
        <v>35794</v>
      </c>
      <c r="E204" s="10">
        <f t="shared" ca="1" si="7"/>
        <v>12</v>
      </c>
      <c r="F204" s="84">
        <v>41840</v>
      </c>
      <c r="G204" s="12">
        <v>2</v>
      </c>
      <c r="H204" s="11">
        <f t="shared" si="8"/>
        <v>42840</v>
      </c>
    </row>
    <row r="205" spans="1:9" x14ac:dyDescent="0.3">
      <c r="A205" s="7" t="s">
        <v>561</v>
      </c>
      <c r="B205" s="7" t="s">
        <v>806</v>
      </c>
      <c r="C205" s="7" t="s">
        <v>85</v>
      </c>
      <c r="D205" s="76">
        <v>35454</v>
      </c>
      <c r="E205" s="10">
        <f t="shared" ca="1" si="7"/>
        <v>13</v>
      </c>
      <c r="F205" s="84">
        <v>75150</v>
      </c>
      <c r="G205" s="12">
        <v>1</v>
      </c>
      <c r="H205" s="11">
        <f t="shared" si="8"/>
        <v>75150</v>
      </c>
    </row>
    <row r="206" spans="1:9" x14ac:dyDescent="0.3">
      <c r="A206" s="7" t="s">
        <v>736</v>
      </c>
      <c r="B206" s="7" t="s">
        <v>93</v>
      </c>
      <c r="C206" s="7" t="s">
        <v>85</v>
      </c>
      <c r="D206" s="76">
        <v>32807</v>
      </c>
      <c r="E206" s="10">
        <f t="shared" ca="1" si="7"/>
        <v>21</v>
      </c>
      <c r="F206" s="84">
        <v>56900</v>
      </c>
      <c r="G206" s="12">
        <v>2</v>
      </c>
      <c r="H206" s="11">
        <f t="shared" si="8"/>
        <v>57900</v>
      </c>
    </row>
    <row r="207" spans="1:9" x14ac:dyDescent="0.3">
      <c r="A207" s="7" t="s">
        <v>132</v>
      </c>
      <c r="B207" s="7" t="s">
        <v>96</v>
      </c>
      <c r="C207" s="7" t="s">
        <v>84</v>
      </c>
      <c r="D207" s="76">
        <v>39566</v>
      </c>
      <c r="E207" s="10">
        <f t="shared" ca="1" si="7"/>
        <v>2</v>
      </c>
      <c r="F207" s="84">
        <v>75100</v>
      </c>
      <c r="G207" s="12">
        <v>3</v>
      </c>
      <c r="H207" s="11">
        <f t="shared" si="8"/>
        <v>77100</v>
      </c>
    </row>
    <row r="208" spans="1:9" x14ac:dyDescent="0.3">
      <c r="A208" s="7" t="s">
        <v>714</v>
      </c>
      <c r="B208" s="7" t="s">
        <v>854</v>
      </c>
      <c r="C208" s="7" t="s">
        <v>85</v>
      </c>
      <c r="D208" s="76">
        <v>39578</v>
      </c>
      <c r="E208" s="10">
        <f t="shared" ca="1" si="7"/>
        <v>2</v>
      </c>
      <c r="F208" s="84">
        <v>46680</v>
      </c>
      <c r="G208" s="12">
        <v>1</v>
      </c>
      <c r="H208" s="11">
        <f t="shared" si="8"/>
        <v>46680</v>
      </c>
      <c r="I208" s="80"/>
    </row>
    <row r="209" spans="1:8" x14ac:dyDescent="0.3">
      <c r="A209" s="7" t="s">
        <v>110</v>
      </c>
      <c r="B209" s="7" t="s">
        <v>99</v>
      </c>
      <c r="C209" s="7" t="s">
        <v>86</v>
      </c>
      <c r="D209" s="76">
        <v>33987</v>
      </c>
      <c r="E209" s="10">
        <f t="shared" ca="1" si="7"/>
        <v>17</v>
      </c>
      <c r="F209" s="84">
        <v>10700</v>
      </c>
      <c r="G209" s="12">
        <v>5</v>
      </c>
      <c r="H209" s="11">
        <f t="shared" si="8"/>
        <v>14700</v>
      </c>
    </row>
    <row r="210" spans="1:8" x14ac:dyDescent="0.3">
      <c r="A210" s="7" t="s">
        <v>189</v>
      </c>
      <c r="B210" s="7" t="s">
        <v>98</v>
      </c>
      <c r="C210" s="7" t="s">
        <v>87</v>
      </c>
      <c r="D210" s="79">
        <v>39597</v>
      </c>
      <c r="E210" s="10">
        <f t="shared" ca="1" si="7"/>
        <v>2</v>
      </c>
      <c r="F210" s="84">
        <v>15056</v>
      </c>
      <c r="G210" s="12">
        <v>5</v>
      </c>
      <c r="H210" s="11">
        <f t="shared" si="8"/>
        <v>19056</v>
      </c>
    </row>
    <row r="211" spans="1:8" x14ac:dyDescent="0.3">
      <c r="A211" s="7" t="s">
        <v>519</v>
      </c>
      <c r="B211" s="7" t="s">
        <v>93</v>
      </c>
      <c r="C211" s="7" t="s">
        <v>85</v>
      </c>
      <c r="D211" s="76">
        <v>37571</v>
      </c>
      <c r="E211" s="10">
        <f t="shared" ca="1" si="7"/>
        <v>8</v>
      </c>
      <c r="F211" s="84">
        <v>87760</v>
      </c>
      <c r="G211" s="12">
        <v>5</v>
      </c>
      <c r="H211" s="11">
        <f t="shared" si="8"/>
        <v>91760</v>
      </c>
    </row>
    <row r="212" spans="1:8" x14ac:dyDescent="0.3">
      <c r="A212" s="7" t="s">
        <v>620</v>
      </c>
      <c r="B212" s="7" t="s">
        <v>89</v>
      </c>
      <c r="C212" s="7" t="s">
        <v>85</v>
      </c>
      <c r="D212" s="76">
        <v>36979</v>
      </c>
      <c r="E212" s="10">
        <f t="shared" ca="1" si="7"/>
        <v>9</v>
      </c>
      <c r="F212" s="84">
        <v>87280</v>
      </c>
      <c r="G212" s="12">
        <v>2</v>
      </c>
      <c r="H212" s="11">
        <f t="shared" si="8"/>
        <v>88280</v>
      </c>
    </row>
    <row r="213" spans="1:8" x14ac:dyDescent="0.3">
      <c r="A213" s="7" t="s">
        <v>152</v>
      </c>
      <c r="B213" s="7" t="s">
        <v>99</v>
      </c>
      <c r="C213" s="7" t="s">
        <v>85</v>
      </c>
      <c r="D213" s="76">
        <v>35867</v>
      </c>
      <c r="E213" s="10">
        <f t="shared" ca="1" si="7"/>
        <v>12</v>
      </c>
      <c r="F213" s="84">
        <v>48330</v>
      </c>
      <c r="G213" s="12">
        <v>5</v>
      </c>
      <c r="H213" s="11">
        <f t="shared" si="8"/>
        <v>52330</v>
      </c>
    </row>
    <row r="214" spans="1:8" x14ac:dyDescent="0.3">
      <c r="A214" s="7" t="s">
        <v>641</v>
      </c>
      <c r="B214" s="7" t="s">
        <v>100</v>
      </c>
      <c r="C214" s="7" t="s">
        <v>85</v>
      </c>
      <c r="D214" s="76">
        <v>35206</v>
      </c>
      <c r="E214" s="10">
        <f t="shared" ca="1" si="7"/>
        <v>14</v>
      </c>
      <c r="F214" s="84">
        <v>78950</v>
      </c>
      <c r="G214" s="12">
        <v>4</v>
      </c>
      <c r="H214" s="11">
        <f t="shared" si="8"/>
        <v>81950</v>
      </c>
    </row>
    <row r="215" spans="1:8" x14ac:dyDescent="0.3">
      <c r="A215" s="7" t="s">
        <v>435</v>
      </c>
      <c r="B215" s="7" t="s">
        <v>101</v>
      </c>
      <c r="C215" s="7" t="s">
        <v>86</v>
      </c>
      <c r="D215" s="76">
        <v>34660</v>
      </c>
      <c r="E215" s="10">
        <f t="shared" ca="1" si="7"/>
        <v>16</v>
      </c>
      <c r="F215" s="84">
        <v>37660</v>
      </c>
      <c r="G215" s="12">
        <v>5</v>
      </c>
      <c r="H215" s="11">
        <f t="shared" si="8"/>
        <v>41660</v>
      </c>
    </row>
    <row r="216" spans="1:8" x14ac:dyDescent="0.3">
      <c r="A216" s="7" t="s">
        <v>788</v>
      </c>
      <c r="B216" s="7" t="s">
        <v>88</v>
      </c>
      <c r="C216" s="7" t="s">
        <v>86</v>
      </c>
      <c r="D216" s="76">
        <v>38611</v>
      </c>
      <c r="E216" s="10">
        <f t="shared" ca="1" si="7"/>
        <v>5</v>
      </c>
      <c r="F216" s="84">
        <v>46095</v>
      </c>
      <c r="G216" s="12">
        <v>2</v>
      </c>
      <c r="H216" s="11">
        <f t="shared" si="8"/>
        <v>47095</v>
      </c>
    </row>
    <row r="217" spans="1:8" x14ac:dyDescent="0.3">
      <c r="A217" s="7" t="s">
        <v>464</v>
      </c>
      <c r="B217" s="7" t="s">
        <v>100</v>
      </c>
      <c r="C217" s="7" t="s">
        <v>85</v>
      </c>
      <c r="D217" s="76">
        <v>32879</v>
      </c>
      <c r="E217" s="10">
        <f t="shared" ca="1" si="7"/>
        <v>20</v>
      </c>
      <c r="F217" s="84">
        <v>65571</v>
      </c>
      <c r="G217" s="12">
        <v>2</v>
      </c>
      <c r="H217" s="11">
        <f t="shared" si="8"/>
        <v>66571</v>
      </c>
    </row>
    <row r="218" spans="1:8" x14ac:dyDescent="0.3">
      <c r="A218" s="7" t="s">
        <v>243</v>
      </c>
      <c r="B218" s="7" t="s">
        <v>93</v>
      </c>
      <c r="C218" s="7" t="s">
        <v>85</v>
      </c>
      <c r="D218" s="76">
        <v>33677</v>
      </c>
      <c r="E218" s="10">
        <f t="shared" ca="1" si="7"/>
        <v>18</v>
      </c>
      <c r="F218" s="84">
        <v>81010</v>
      </c>
      <c r="G218" s="12">
        <v>4</v>
      </c>
      <c r="H218" s="11">
        <f t="shared" si="8"/>
        <v>84010</v>
      </c>
    </row>
    <row r="219" spans="1:8" x14ac:dyDescent="0.3">
      <c r="A219" s="7" t="s">
        <v>141</v>
      </c>
      <c r="B219" s="7" t="s">
        <v>89</v>
      </c>
      <c r="C219" s="7" t="s">
        <v>84</v>
      </c>
      <c r="D219" s="76">
        <v>35232</v>
      </c>
      <c r="E219" s="10">
        <f t="shared" ca="1" si="7"/>
        <v>14</v>
      </c>
      <c r="F219" s="84">
        <v>30340</v>
      </c>
      <c r="G219" s="12">
        <v>1</v>
      </c>
      <c r="H219" s="11">
        <f t="shared" si="8"/>
        <v>30340</v>
      </c>
    </row>
    <row r="220" spans="1:8" x14ac:dyDescent="0.3">
      <c r="A220" s="7" t="s">
        <v>429</v>
      </c>
      <c r="B220" s="7" t="s">
        <v>101</v>
      </c>
      <c r="C220" s="7" t="s">
        <v>86</v>
      </c>
      <c r="D220" s="76">
        <v>35559</v>
      </c>
      <c r="E220" s="10">
        <f t="shared" ca="1" si="7"/>
        <v>13</v>
      </c>
      <c r="F220" s="84">
        <v>19825</v>
      </c>
      <c r="G220" s="12">
        <v>2</v>
      </c>
      <c r="H220" s="11">
        <f t="shared" si="8"/>
        <v>20825</v>
      </c>
    </row>
    <row r="221" spans="1:8" x14ac:dyDescent="0.3">
      <c r="A221" s="7" t="s">
        <v>700</v>
      </c>
      <c r="B221" s="7" t="s">
        <v>91</v>
      </c>
      <c r="C221" s="7" t="s">
        <v>84</v>
      </c>
      <c r="D221" s="76">
        <v>33955</v>
      </c>
      <c r="E221" s="10">
        <f t="shared" ca="1" si="7"/>
        <v>17</v>
      </c>
      <c r="F221" s="84">
        <v>45040</v>
      </c>
      <c r="G221" s="12">
        <v>3</v>
      </c>
      <c r="H221" s="11">
        <f t="shared" si="8"/>
        <v>47040</v>
      </c>
    </row>
    <row r="222" spans="1:8" x14ac:dyDescent="0.3">
      <c r="A222" s="7" t="s">
        <v>351</v>
      </c>
      <c r="B222" s="7" t="s">
        <v>95</v>
      </c>
      <c r="C222" s="7" t="s">
        <v>86</v>
      </c>
      <c r="D222" s="76">
        <v>36360</v>
      </c>
      <c r="E222" s="10">
        <f t="shared" ca="1" si="7"/>
        <v>11</v>
      </c>
      <c r="F222" s="84">
        <v>47295</v>
      </c>
      <c r="G222" s="12">
        <v>2</v>
      </c>
      <c r="H222" s="11">
        <f t="shared" si="8"/>
        <v>48295</v>
      </c>
    </row>
    <row r="223" spans="1:8" x14ac:dyDescent="0.3">
      <c r="A223" s="7" t="s">
        <v>368</v>
      </c>
      <c r="B223" s="7" t="s">
        <v>89</v>
      </c>
      <c r="C223" s="7" t="s">
        <v>85</v>
      </c>
      <c r="D223" s="76">
        <v>34026</v>
      </c>
      <c r="E223" s="10">
        <f t="shared" ca="1" si="7"/>
        <v>17</v>
      </c>
      <c r="F223" s="84">
        <v>31910</v>
      </c>
      <c r="G223" s="12">
        <v>3</v>
      </c>
      <c r="H223" s="11">
        <f t="shared" si="8"/>
        <v>33910</v>
      </c>
    </row>
    <row r="224" spans="1:8" x14ac:dyDescent="0.3">
      <c r="A224" s="7" t="s">
        <v>687</v>
      </c>
      <c r="B224" s="7" t="s">
        <v>101</v>
      </c>
      <c r="C224" s="7" t="s">
        <v>85</v>
      </c>
      <c r="D224" s="76">
        <v>34970</v>
      </c>
      <c r="E224" s="10">
        <f t="shared" ca="1" si="7"/>
        <v>15</v>
      </c>
      <c r="F224" s="84">
        <v>86320</v>
      </c>
      <c r="G224" s="12">
        <v>4</v>
      </c>
      <c r="H224" s="11">
        <f t="shared" si="8"/>
        <v>89320</v>
      </c>
    </row>
    <row r="225" spans="1:8" x14ac:dyDescent="0.3">
      <c r="A225" s="7" t="s">
        <v>379</v>
      </c>
      <c r="B225" s="7" t="s">
        <v>100</v>
      </c>
      <c r="C225" s="7" t="s">
        <v>84</v>
      </c>
      <c r="D225" s="76">
        <v>38914</v>
      </c>
      <c r="E225" s="10">
        <f t="shared" ca="1" si="7"/>
        <v>4</v>
      </c>
      <c r="F225" s="84">
        <v>43320</v>
      </c>
      <c r="G225" s="12">
        <v>1</v>
      </c>
      <c r="H225" s="11">
        <f t="shared" si="8"/>
        <v>43320</v>
      </c>
    </row>
    <row r="226" spans="1:8" x14ac:dyDescent="0.3">
      <c r="A226" s="7" t="s">
        <v>372</v>
      </c>
      <c r="B226" s="7" t="s">
        <v>101</v>
      </c>
      <c r="C226" s="7" t="s">
        <v>84</v>
      </c>
      <c r="D226" s="76">
        <v>36647</v>
      </c>
      <c r="E226" s="10">
        <f t="shared" ca="1" si="7"/>
        <v>10</v>
      </c>
      <c r="F226" s="84">
        <v>49090</v>
      </c>
      <c r="G226" s="12">
        <v>2</v>
      </c>
      <c r="H226" s="11">
        <f t="shared" si="8"/>
        <v>50090</v>
      </c>
    </row>
    <row r="227" spans="1:8" x14ac:dyDescent="0.3">
      <c r="A227" s="7" t="s">
        <v>587</v>
      </c>
      <c r="B227" s="7" t="s">
        <v>99</v>
      </c>
      <c r="C227" s="7" t="s">
        <v>86</v>
      </c>
      <c r="D227" s="78">
        <v>37367</v>
      </c>
      <c r="E227" s="10">
        <f t="shared" ca="1" si="7"/>
        <v>8</v>
      </c>
      <c r="F227" s="84">
        <v>32900</v>
      </c>
      <c r="G227" s="12">
        <v>5</v>
      </c>
      <c r="H227" s="11">
        <f t="shared" si="8"/>
        <v>36900</v>
      </c>
    </row>
    <row r="228" spans="1:8" x14ac:dyDescent="0.3">
      <c r="A228" s="7" t="s">
        <v>139</v>
      </c>
      <c r="B228" s="7" t="s">
        <v>101</v>
      </c>
      <c r="C228" s="7" t="s">
        <v>84</v>
      </c>
      <c r="D228" s="78">
        <v>36293</v>
      </c>
      <c r="E228" s="10">
        <f t="shared" ca="1" si="7"/>
        <v>11</v>
      </c>
      <c r="F228" s="84">
        <v>28270</v>
      </c>
      <c r="G228" s="12">
        <v>4</v>
      </c>
      <c r="H228" s="11">
        <f t="shared" si="8"/>
        <v>31270</v>
      </c>
    </row>
    <row r="229" spans="1:8" x14ac:dyDescent="0.3">
      <c r="A229" s="7" t="s">
        <v>721</v>
      </c>
      <c r="B229" s="7" t="s">
        <v>99</v>
      </c>
      <c r="C229" s="7" t="s">
        <v>85</v>
      </c>
      <c r="D229" s="76">
        <v>35730</v>
      </c>
      <c r="E229" s="10">
        <f t="shared" ca="1" si="7"/>
        <v>13</v>
      </c>
      <c r="F229" s="84">
        <v>62400</v>
      </c>
      <c r="G229" s="12">
        <v>3</v>
      </c>
      <c r="H229" s="11">
        <f t="shared" si="8"/>
        <v>64400</v>
      </c>
    </row>
    <row r="230" spans="1:8" x14ac:dyDescent="0.3">
      <c r="A230" s="7" t="s">
        <v>172</v>
      </c>
      <c r="B230" s="7" t="s">
        <v>99</v>
      </c>
      <c r="C230" s="7" t="s">
        <v>85</v>
      </c>
      <c r="D230" s="76">
        <v>35389</v>
      </c>
      <c r="E230" s="10">
        <f t="shared" ca="1" si="7"/>
        <v>14</v>
      </c>
      <c r="F230" s="84">
        <v>46360</v>
      </c>
      <c r="G230" s="12">
        <v>3</v>
      </c>
      <c r="H230" s="11">
        <f t="shared" si="8"/>
        <v>48360</v>
      </c>
    </row>
    <row r="231" spans="1:8" x14ac:dyDescent="0.3">
      <c r="A231" s="7" t="s">
        <v>475</v>
      </c>
      <c r="B231" s="7" t="s">
        <v>99</v>
      </c>
      <c r="C231" s="7" t="s">
        <v>85</v>
      </c>
      <c r="D231" s="76">
        <v>32292</v>
      </c>
      <c r="E231" s="10">
        <f t="shared" ca="1" si="7"/>
        <v>22</v>
      </c>
      <c r="F231" s="84">
        <v>48080</v>
      </c>
      <c r="G231" s="12">
        <v>1</v>
      </c>
      <c r="H231" s="11">
        <f t="shared" si="8"/>
        <v>48080</v>
      </c>
    </row>
    <row r="232" spans="1:8" x14ac:dyDescent="0.3">
      <c r="A232" s="7" t="s">
        <v>471</v>
      </c>
      <c r="B232" s="7" t="s">
        <v>91</v>
      </c>
      <c r="C232" s="7" t="s">
        <v>84</v>
      </c>
      <c r="D232" s="76">
        <v>35133</v>
      </c>
      <c r="E232" s="10">
        <f t="shared" ca="1" si="7"/>
        <v>14</v>
      </c>
      <c r="F232" s="84">
        <v>25120</v>
      </c>
      <c r="G232" s="12">
        <v>3</v>
      </c>
      <c r="H232" s="11">
        <f t="shared" si="8"/>
        <v>27120</v>
      </c>
    </row>
    <row r="233" spans="1:8" x14ac:dyDescent="0.3">
      <c r="A233" s="7" t="s">
        <v>814</v>
      </c>
      <c r="B233" s="7" t="s">
        <v>99</v>
      </c>
      <c r="C233" s="7" t="s">
        <v>84</v>
      </c>
      <c r="D233" s="76">
        <v>32852</v>
      </c>
      <c r="E233" s="10">
        <f t="shared" ca="1" si="7"/>
        <v>20</v>
      </c>
      <c r="F233" s="84">
        <v>60550</v>
      </c>
      <c r="G233" s="12">
        <v>5</v>
      </c>
      <c r="H233" s="11">
        <f t="shared" si="8"/>
        <v>64550</v>
      </c>
    </row>
    <row r="234" spans="1:8" x14ac:dyDescent="0.3">
      <c r="A234" s="7" t="s">
        <v>773</v>
      </c>
      <c r="B234" s="7" t="s">
        <v>101</v>
      </c>
      <c r="C234" s="7" t="s">
        <v>87</v>
      </c>
      <c r="D234" s="76">
        <v>35652</v>
      </c>
      <c r="E234" s="10">
        <f t="shared" ca="1" si="7"/>
        <v>13</v>
      </c>
      <c r="F234" s="84">
        <v>32536</v>
      </c>
      <c r="G234" s="12">
        <v>5</v>
      </c>
      <c r="H234" s="11">
        <f t="shared" si="8"/>
        <v>36536</v>
      </c>
    </row>
    <row r="235" spans="1:8" x14ac:dyDescent="0.3">
      <c r="A235" s="7" t="s">
        <v>742</v>
      </c>
      <c r="B235" s="7" t="s">
        <v>852</v>
      </c>
      <c r="C235" s="7" t="s">
        <v>85</v>
      </c>
      <c r="D235" s="76">
        <v>32265</v>
      </c>
      <c r="E235" s="10">
        <f t="shared" ca="1" si="7"/>
        <v>22</v>
      </c>
      <c r="F235" s="84">
        <v>69060</v>
      </c>
      <c r="G235" s="12">
        <v>3</v>
      </c>
      <c r="H235" s="11">
        <f t="shared" si="8"/>
        <v>71060</v>
      </c>
    </row>
    <row r="236" spans="1:8" x14ac:dyDescent="0.3">
      <c r="A236" s="7" t="s">
        <v>433</v>
      </c>
      <c r="B236" s="7" t="s">
        <v>99</v>
      </c>
      <c r="C236" s="7" t="s">
        <v>85</v>
      </c>
      <c r="D236" s="76">
        <v>34810</v>
      </c>
      <c r="E236" s="10">
        <f t="shared" ca="1" si="7"/>
        <v>15</v>
      </c>
      <c r="F236" s="84">
        <v>34060</v>
      </c>
      <c r="G236" s="12">
        <v>2</v>
      </c>
      <c r="H236" s="11">
        <f t="shared" si="8"/>
        <v>35060</v>
      </c>
    </row>
    <row r="237" spans="1:8" x14ac:dyDescent="0.3">
      <c r="A237" s="7" t="s">
        <v>426</v>
      </c>
      <c r="B237" s="7" t="s">
        <v>806</v>
      </c>
      <c r="C237" s="7" t="s">
        <v>87</v>
      </c>
      <c r="D237" s="76">
        <v>39320</v>
      </c>
      <c r="E237" s="10">
        <f t="shared" ca="1" si="7"/>
        <v>3</v>
      </c>
      <c r="F237" s="84">
        <v>10636</v>
      </c>
      <c r="G237" s="12">
        <v>1</v>
      </c>
      <c r="H237" s="11">
        <f t="shared" si="8"/>
        <v>10636</v>
      </c>
    </row>
    <row r="238" spans="1:8" x14ac:dyDescent="0.3">
      <c r="A238" s="7" t="s">
        <v>724</v>
      </c>
      <c r="B238" s="7" t="s">
        <v>806</v>
      </c>
      <c r="C238" s="7" t="s">
        <v>85</v>
      </c>
      <c r="D238" s="76">
        <v>38263</v>
      </c>
      <c r="E238" s="10">
        <f t="shared" ca="1" si="7"/>
        <v>6</v>
      </c>
      <c r="F238" s="84">
        <v>37670</v>
      </c>
      <c r="G238" s="12">
        <v>1</v>
      </c>
      <c r="H238" s="11">
        <f t="shared" si="8"/>
        <v>37670</v>
      </c>
    </row>
    <row r="239" spans="1:8" x14ac:dyDescent="0.3">
      <c r="A239" s="7" t="s">
        <v>601</v>
      </c>
      <c r="B239" s="7" t="s">
        <v>93</v>
      </c>
      <c r="C239" s="7" t="s">
        <v>85</v>
      </c>
      <c r="D239" s="76">
        <v>34555</v>
      </c>
      <c r="E239" s="10">
        <f t="shared" ca="1" si="7"/>
        <v>16</v>
      </c>
      <c r="F239" s="84">
        <v>59320</v>
      </c>
      <c r="G239" s="12">
        <v>3</v>
      </c>
      <c r="H239" s="11">
        <f t="shared" si="8"/>
        <v>61320</v>
      </c>
    </row>
    <row r="240" spans="1:8" x14ac:dyDescent="0.3">
      <c r="A240" s="7" t="s">
        <v>758</v>
      </c>
      <c r="B240" s="7" t="s">
        <v>101</v>
      </c>
      <c r="C240" s="7" t="s">
        <v>85</v>
      </c>
      <c r="D240" s="76">
        <v>34246</v>
      </c>
      <c r="E240" s="10">
        <f t="shared" ca="1" si="7"/>
        <v>17</v>
      </c>
      <c r="F240" s="84">
        <v>64780</v>
      </c>
      <c r="G240" s="12">
        <v>5</v>
      </c>
      <c r="H240" s="11">
        <f t="shared" si="8"/>
        <v>68780</v>
      </c>
    </row>
    <row r="241" spans="1:8" x14ac:dyDescent="0.3">
      <c r="A241" s="7" t="s">
        <v>171</v>
      </c>
      <c r="B241" s="7" t="s">
        <v>95</v>
      </c>
      <c r="C241" s="7" t="s">
        <v>86</v>
      </c>
      <c r="D241" s="76">
        <v>35288</v>
      </c>
      <c r="E241" s="10">
        <f t="shared" ca="1" si="7"/>
        <v>14</v>
      </c>
      <c r="F241" s="84">
        <v>47885</v>
      </c>
      <c r="G241" s="12">
        <v>4</v>
      </c>
      <c r="H241" s="11">
        <f t="shared" si="8"/>
        <v>50885</v>
      </c>
    </row>
    <row r="242" spans="1:8" x14ac:dyDescent="0.3">
      <c r="A242" s="7" t="s">
        <v>121</v>
      </c>
      <c r="B242" s="7" t="s">
        <v>99</v>
      </c>
      <c r="C242" s="7" t="s">
        <v>85</v>
      </c>
      <c r="D242" s="76">
        <v>38640</v>
      </c>
      <c r="E242" s="10">
        <f t="shared" ca="1" si="7"/>
        <v>5</v>
      </c>
      <c r="F242" s="84">
        <v>44650</v>
      </c>
      <c r="G242" s="12">
        <v>1</v>
      </c>
      <c r="H242" s="11">
        <f t="shared" si="8"/>
        <v>44650</v>
      </c>
    </row>
    <row r="243" spans="1:8" x14ac:dyDescent="0.3">
      <c r="A243" s="7" t="s">
        <v>228</v>
      </c>
      <c r="B243" s="7" t="s">
        <v>91</v>
      </c>
      <c r="C243" s="7" t="s">
        <v>85</v>
      </c>
      <c r="D243" s="76">
        <v>36482</v>
      </c>
      <c r="E243" s="10">
        <f t="shared" ca="1" si="7"/>
        <v>11</v>
      </c>
      <c r="F243" s="84">
        <v>42480</v>
      </c>
      <c r="G243" s="12">
        <v>1</v>
      </c>
      <c r="H243" s="11">
        <f t="shared" si="8"/>
        <v>42480</v>
      </c>
    </row>
    <row r="244" spans="1:8" x14ac:dyDescent="0.3">
      <c r="A244" s="7" t="s">
        <v>729</v>
      </c>
      <c r="B244" s="7" t="s">
        <v>93</v>
      </c>
      <c r="C244" s="7" t="s">
        <v>85</v>
      </c>
      <c r="D244" s="76">
        <v>33598</v>
      </c>
      <c r="E244" s="10">
        <f t="shared" ca="1" si="7"/>
        <v>18</v>
      </c>
      <c r="F244" s="84">
        <v>24710</v>
      </c>
      <c r="G244" s="12">
        <v>5</v>
      </c>
      <c r="H244" s="11">
        <f t="shared" si="8"/>
        <v>28710</v>
      </c>
    </row>
    <row r="245" spans="1:8" x14ac:dyDescent="0.3">
      <c r="A245" s="7" t="s">
        <v>153</v>
      </c>
      <c r="B245" s="7" t="s">
        <v>101</v>
      </c>
      <c r="C245" s="7" t="s">
        <v>84</v>
      </c>
      <c r="D245" s="76">
        <v>33728</v>
      </c>
      <c r="E245" s="10">
        <f t="shared" ca="1" si="7"/>
        <v>18</v>
      </c>
      <c r="F245" s="84">
        <v>45105</v>
      </c>
      <c r="G245" s="12">
        <v>3</v>
      </c>
      <c r="H245" s="11">
        <f t="shared" si="8"/>
        <v>47105</v>
      </c>
    </row>
    <row r="246" spans="1:8" x14ac:dyDescent="0.3">
      <c r="A246" s="7" t="s">
        <v>347</v>
      </c>
      <c r="B246" s="7" t="s">
        <v>854</v>
      </c>
      <c r="C246" s="7" t="s">
        <v>84</v>
      </c>
      <c r="D246" s="76">
        <v>33719</v>
      </c>
      <c r="E246" s="10">
        <f t="shared" ca="1" si="7"/>
        <v>18</v>
      </c>
      <c r="F246" s="84">
        <v>64720</v>
      </c>
      <c r="G246" s="12">
        <v>2</v>
      </c>
      <c r="H246" s="11">
        <f t="shared" si="8"/>
        <v>65720</v>
      </c>
    </row>
    <row r="247" spans="1:8" x14ac:dyDescent="0.3">
      <c r="A247" s="7" t="s">
        <v>175</v>
      </c>
      <c r="B247" s="7" t="s">
        <v>96</v>
      </c>
      <c r="C247" s="7" t="s">
        <v>85</v>
      </c>
      <c r="D247" s="76">
        <v>35761</v>
      </c>
      <c r="E247" s="10">
        <f t="shared" ca="1" si="7"/>
        <v>13</v>
      </c>
      <c r="F247" s="84">
        <v>45450</v>
      </c>
      <c r="G247" s="12">
        <v>5</v>
      </c>
      <c r="H247" s="11">
        <f t="shared" si="8"/>
        <v>49450</v>
      </c>
    </row>
    <row r="248" spans="1:8" x14ac:dyDescent="0.3">
      <c r="A248" s="7" t="s">
        <v>246</v>
      </c>
      <c r="B248" s="7" t="s">
        <v>89</v>
      </c>
      <c r="C248" s="7" t="s">
        <v>86</v>
      </c>
      <c r="D248" s="76">
        <v>38996</v>
      </c>
      <c r="E248" s="10">
        <f t="shared" ca="1" si="7"/>
        <v>4</v>
      </c>
      <c r="F248" s="84">
        <v>22535</v>
      </c>
      <c r="G248" s="12">
        <v>4</v>
      </c>
      <c r="H248" s="11">
        <f t="shared" si="8"/>
        <v>25535</v>
      </c>
    </row>
    <row r="249" spans="1:8" x14ac:dyDescent="0.3">
      <c r="A249" s="7" t="s">
        <v>487</v>
      </c>
      <c r="B249" s="7" t="s">
        <v>92</v>
      </c>
      <c r="C249" s="7" t="s">
        <v>85</v>
      </c>
      <c r="D249" s="76">
        <v>32579</v>
      </c>
      <c r="E249" s="10">
        <f t="shared" ca="1" si="7"/>
        <v>21</v>
      </c>
      <c r="F249" s="84">
        <v>89140</v>
      </c>
      <c r="G249" s="12">
        <v>3</v>
      </c>
      <c r="H249" s="11">
        <f t="shared" si="8"/>
        <v>91140</v>
      </c>
    </row>
    <row r="250" spans="1:8" x14ac:dyDescent="0.3">
      <c r="A250" s="7" t="s">
        <v>240</v>
      </c>
      <c r="B250" s="7" t="s">
        <v>93</v>
      </c>
      <c r="C250" s="7" t="s">
        <v>85</v>
      </c>
      <c r="D250" s="76">
        <v>34908</v>
      </c>
      <c r="E250" s="10">
        <f t="shared" ca="1" si="7"/>
        <v>15</v>
      </c>
      <c r="F250" s="84">
        <v>70020</v>
      </c>
      <c r="G250" s="12">
        <v>5</v>
      </c>
      <c r="H250" s="11">
        <f t="shared" si="8"/>
        <v>74020</v>
      </c>
    </row>
    <row r="251" spans="1:8" x14ac:dyDescent="0.3">
      <c r="A251" s="7" t="s">
        <v>619</v>
      </c>
      <c r="B251" s="7" t="s">
        <v>101</v>
      </c>
      <c r="C251" s="7" t="s">
        <v>84</v>
      </c>
      <c r="D251" s="76">
        <v>35387</v>
      </c>
      <c r="E251" s="10">
        <f t="shared" ca="1" si="7"/>
        <v>14</v>
      </c>
      <c r="F251" s="84">
        <v>58250</v>
      </c>
      <c r="G251" s="12">
        <v>2</v>
      </c>
      <c r="H251" s="11">
        <f t="shared" si="8"/>
        <v>59250</v>
      </c>
    </row>
    <row r="252" spans="1:8" x14ac:dyDescent="0.3">
      <c r="A252" s="7" t="s">
        <v>176</v>
      </c>
      <c r="B252" s="7" t="s">
        <v>93</v>
      </c>
      <c r="C252" s="7" t="s">
        <v>85</v>
      </c>
      <c r="D252" s="76">
        <v>33262</v>
      </c>
      <c r="E252" s="10">
        <f t="shared" ca="1" si="7"/>
        <v>19</v>
      </c>
      <c r="F252" s="84">
        <v>23330</v>
      </c>
      <c r="G252" s="12">
        <v>5</v>
      </c>
      <c r="H252" s="11">
        <f t="shared" si="8"/>
        <v>27330</v>
      </c>
    </row>
    <row r="253" spans="1:8" x14ac:dyDescent="0.3">
      <c r="A253" s="7" t="s">
        <v>323</v>
      </c>
      <c r="B253" s="7" t="s">
        <v>95</v>
      </c>
      <c r="C253" s="7" t="s">
        <v>85</v>
      </c>
      <c r="D253" s="76">
        <v>34069</v>
      </c>
      <c r="E253" s="10">
        <f t="shared" ca="1" si="7"/>
        <v>17</v>
      </c>
      <c r="F253" s="84">
        <v>66920</v>
      </c>
      <c r="G253" s="12">
        <v>5</v>
      </c>
      <c r="H253" s="11">
        <f t="shared" si="8"/>
        <v>70920</v>
      </c>
    </row>
    <row r="254" spans="1:8" x14ac:dyDescent="0.3">
      <c r="A254" s="7" t="s">
        <v>584</v>
      </c>
      <c r="B254" s="7" t="s">
        <v>89</v>
      </c>
      <c r="C254" s="7" t="s">
        <v>86</v>
      </c>
      <c r="D254" s="76">
        <v>36090</v>
      </c>
      <c r="E254" s="10">
        <f t="shared" ca="1" si="7"/>
        <v>12</v>
      </c>
      <c r="F254" s="84">
        <v>35280</v>
      </c>
      <c r="G254" s="12">
        <v>2</v>
      </c>
      <c r="H254" s="11">
        <f t="shared" si="8"/>
        <v>36280</v>
      </c>
    </row>
    <row r="255" spans="1:8" x14ac:dyDescent="0.3">
      <c r="A255" s="7" t="s">
        <v>709</v>
      </c>
      <c r="B255" s="7" t="s">
        <v>101</v>
      </c>
      <c r="C255" s="7" t="s">
        <v>86</v>
      </c>
      <c r="D255" s="76">
        <v>33236</v>
      </c>
      <c r="E255" s="10">
        <f t="shared" ca="1" si="7"/>
        <v>19</v>
      </c>
      <c r="F255" s="84">
        <v>27710</v>
      </c>
      <c r="G255" s="12">
        <v>1</v>
      </c>
      <c r="H255" s="11">
        <f t="shared" si="8"/>
        <v>27710</v>
      </c>
    </row>
    <row r="256" spans="1:8" x14ac:dyDescent="0.3">
      <c r="A256" s="7" t="s">
        <v>536</v>
      </c>
      <c r="B256" s="7" t="s">
        <v>100</v>
      </c>
      <c r="C256" s="7" t="s">
        <v>85</v>
      </c>
      <c r="D256" s="76">
        <v>36819</v>
      </c>
      <c r="E256" s="10">
        <f t="shared" ca="1" si="7"/>
        <v>10</v>
      </c>
      <c r="F256" s="84">
        <v>82490</v>
      </c>
      <c r="G256" s="12">
        <v>3</v>
      </c>
      <c r="H256" s="11">
        <f t="shared" si="8"/>
        <v>84490</v>
      </c>
    </row>
    <row r="257" spans="1:8" x14ac:dyDescent="0.3">
      <c r="A257" s="7" t="s">
        <v>388</v>
      </c>
      <c r="B257" s="7" t="s">
        <v>95</v>
      </c>
      <c r="C257" s="7" t="s">
        <v>85</v>
      </c>
      <c r="D257" s="76">
        <v>34414</v>
      </c>
      <c r="E257" s="10">
        <f t="shared" ca="1" si="7"/>
        <v>16</v>
      </c>
      <c r="F257" s="84">
        <v>70480</v>
      </c>
      <c r="G257" s="12">
        <v>4</v>
      </c>
      <c r="H257" s="11">
        <f t="shared" si="8"/>
        <v>73480</v>
      </c>
    </row>
    <row r="258" spans="1:8" x14ac:dyDescent="0.3">
      <c r="A258" s="7" t="s">
        <v>657</v>
      </c>
      <c r="B258" s="7" t="s">
        <v>101</v>
      </c>
      <c r="C258" s="7" t="s">
        <v>84</v>
      </c>
      <c r="D258" s="76">
        <v>32689</v>
      </c>
      <c r="E258" s="10">
        <f t="shared" ref="E258:E321" ca="1" si="9">DATEDIF(D258,TODAY(),"Y")</f>
        <v>21</v>
      </c>
      <c r="F258" s="84">
        <v>62480</v>
      </c>
      <c r="G258" s="12">
        <v>2</v>
      </c>
      <c r="H258" s="11">
        <f t="shared" si="8"/>
        <v>63480</v>
      </c>
    </row>
    <row r="259" spans="1:8" x14ac:dyDescent="0.3">
      <c r="A259" s="7" t="s">
        <v>726</v>
      </c>
      <c r="B259" s="7" t="s">
        <v>98</v>
      </c>
      <c r="C259" s="7" t="s">
        <v>86</v>
      </c>
      <c r="D259" s="76">
        <v>36664</v>
      </c>
      <c r="E259" s="10">
        <f t="shared" ca="1" si="9"/>
        <v>10</v>
      </c>
      <c r="F259" s="84">
        <v>33810</v>
      </c>
      <c r="G259" s="12">
        <v>5</v>
      </c>
      <c r="H259" s="11">
        <f t="shared" ref="H259:H322" si="10">(G259-1)*1000+F259</f>
        <v>37810</v>
      </c>
    </row>
    <row r="260" spans="1:8" x14ac:dyDescent="0.3">
      <c r="A260" s="7" t="s">
        <v>290</v>
      </c>
      <c r="B260" s="7" t="s">
        <v>99</v>
      </c>
      <c r="C260" s="7" t="s">
        <v>85</v>
      </c>
      <c r="D260" s="76">
        <v>34288</v>
      </c>
      <c r="E260" s="10">
        <f t="shared" ca="1" si="9"/>
        <v>17</v>
      </c>
      <c r="F260" s="84">
        <v>61148</v>
      </c>
      <c r="G260" s="12">
        <v>5</v>
      </c>
      <c r="H260" s="11">
        <f t="shared" si="10"/>
        <v>65148</v>
      </c>
    </row>
    <row r="261" spans="1:8" x14ac:dyDescent="0.3">
      <c r="A261" s="7" t="s">
        <v>157</v>
      </c>
      <c r="B261" s="7" t="s">
        <v>93</v>
      </c>
      <c r="C261" s="7" t="s">
        <v>85</v>
      </c>
      <c r="D261" s="76">
        <v>35126</v>
      </c>
      <c r="E261" s="10">
        <f t="shared" ca="1" si="9"/>
        <v>14</v>
      </c>
      <c r="F261" s="84">
        <v>89740</v>
      </c>
      <c r="G261" s="12">
        <v>5</v>
      </c>
      <c r="H261" s="11">
        <f t="shared" si="10"/>
        <v>93740</v>
      </c>
    </row>
    <row r="262" spans="1:8" x14ac:dyDescent="0.3">
      <c r="A262" s="7" t="s">
        <v>590</v>
      </c>
      <c r="B262" s="7" t="s">
        <v>100</v>
      </c>
      <c r="C262" s="7" t="s">
        <v>85</v>
      </c>
      <c r="D262" s="76">
        <v>34763</v>
      </c>
      <c r="E262" s="10">
        <f t="shared" ca="1" si="9"/>
        <v>15</v>
      </c>
      <c r="F262" s="84">
        <v>37770</v>
      </c>
      <c r="G262" s="12">
        <v>2</v>
      </c>
      <c r="H262" s="11">
        <f t="shared" si="10"/>
        <v>38770</v>
      </c>
    </row>
    <row r="263" spans="1:8" x14ac:dyDescent="0.3">
      <c r="A263" s="7" t="s">
        <v>681</v>
      </c>
      <c r="B263" s="7" t="s">
        <v>94</v>
      </c>
      <c r="C263" s="7" t="s">
        <v>85</v>
      </c>
      <c r="D263" s="76">
        <v>36601</v>
      </c>
      <c r="E263" s="10">
        <f t="shared" ca="1" si="9"/>
        <v>10</v>
      </c>
      <c r="F263" s="84">
        <v>59140</v>
      </c>
      <c r="G263" s="12">
        <v>1</v>
      </c>
      <c r="H263" s="11">
        <f t="shared" si="10"/>
        <v>59140</v>
      </c>
    </row>
    <row r="264" spans="1:8" x14ac:dyDescent="0.3">
      <c r="A264" s="7" t="s">
        <v>755</v>
      </c>
      <c r="B264" s="7" t="s">
        <v>807</v>
      </c>
      <c r="C264" s="7" t="s">
        <v>85</v>
      </c>
      <c r="D264" s="76">
        <v>37245</v>
      </c>
      <c r="E264" s="10">
        <f t="shared" ca="1" si="9"/>
        <v>8</v>
      </c>
      <c r="F264" s="84">
        <v>30350</v>
      </c>
      <c r="G264" s="12">
        <v>1</v>
      </c>
      <c r="H264" s="11">
        <f t="shared" si="10"/>
        <v>30350</v>
      </c>
    </row>
    <row r="265" spans="1:8" x14ac:dyDescent="0.3">
      <c r="A265" s="7" t="s">
        <v>654</v>
      </c>
      <c r="B265" s="7" t="s">
        <v>96</v>
      </c>
      <c r="C265" s="7" t="s">
        <v>85</v>
      </c>
      <c r="D265" s="76">
        <v>34315</v>
      </c>
      <c r="E265" s="10">
        <f t="shared" ca="1" si="9"/>
        <v>16</v>
      </c>
      <c r="F265" s="84">
        <v>22860</v>
      </c>
      <c r="G265" s="12">
        <v>5</v>
      </c>
      <c r="H265" s="11">
        <f t="shared" si="10"/>
        <v>26860</v>
      </c>
    </row>
    <row r="266" spans="1:8" x14ac:dyDescent="0.3">
      <c r="A266" s="7" t="s">
        <v>159</v>
      </c>
      <c r="B266" s="7" t="s">
        <v>93</v>
      </c>
      <c r="C266" s="7" t="s">
        <v>84</v>
      </c>
      <c r="D266" s="76">
        <v>37515</v>
      </c>
      <c r="E266" s="10">
        <f t="shared" ca="1" si="9"/>
        <v>8</v>
      </c>
      <c r="F266" s="84">
        <v>37980</v>
      </c>
      <c r="G266" s="12">
        <v>1</v>
      </c>
      <c r="H266" s="11">
        <f t="shared" si="10"/>
        <v>37980</v>
      </c>
    </row>
    <row r="267" spans="1:8" x14ac:dyDescent="0.3">
      <c r="A267" s="7" t="s">
        <v>617</v>
      </c>
      <c r="B267" s="7" t="s">
        <v>95</v>
      </c>
      <c r="C267" s="7" t="s">
        <v>85</v>
      </c>
      <c r="D267" s="76">
        <v>35856</v>
      </c>
      <c r="E267" s="10">
        <f t="shared" ca="1" si="9"/>
        <v>12</v>
      </c>
      <c r="F267" s="84">
        <v>52490</v>
      </c>
      <c r="G267" s="12">
        <v>3</v>
      </c>
      <c r="H267" s="11">
        <f t="shared" si="10"/>
        <v>54490</v>
      </c>
    </row>
    <row r="268" spans="1:8" x14ac:dyDescent="0.3">
      <c r="A268" s="7" t="s">
        <v>776</v>
      </c>
      <c r="B268" s="7" t="s">
        <v>95</v>
      </c>
      <c r="C268" s="7" t="s">
        <v>85</v>
      </c>
      <c r="D268" s="76">
        <v>39277</v>
      </c>
      <c r="E268" s="10">
        <f t="shared" ca="1" si="9"/>
        <v>3</v>
      </c>
      <c r="F268" s="84">
        <v>44150</v>
      </c>
      <c r="G268" s="12">
        <v>1</v>
      </c>
      <c r="H268" s="11">
        <f t="shared" si="10"/>
        <v>44150</v>
      </c>
    </row>
    <row r="269" spans="1:8" x14ac:dyDescent="0.3">
      <c r="A269" s="7" t="s">
        <v>564</v>
      </c>
      <c r="B269" s="7" t="s">
        <v>100</v>
      </c>
      <c r="C269" s="7" t="s">
        <v>84</v>
      </c>
      <c r="D269" s="76">
        <v>35264</v>
      </c>
      <c r="E269" s="10">
        <f t="shared" ca="1" si="9"/>
        <v>14</v>
      </c>
      <c r="F269" s="84">
        <v>59050</v>
      </c>
      <c r="G269" s="12">
        <v>4</v>
      </c>
      <c r="H269" s="11">
        <f t="shared" si="10"/>
        <v>62050</v>
      </c>
    </row>
    <row r="270" spans="1:8" x14ac:dyDescent="0.3">
      <c r="A270" s="7" t="s">
        <v>713</v>
      </c>
      <c r="B270" s="7" t="s">
        <v>100</v>
      </c>
      <c r="C270" s="7" t="s">
        <v>84</v>
      </c>
      <c r="D270" s="76">
        <v>35000</v>
      </c>
      <c r="E270" s="10">
        <f t="shared" ca="1" si="9"/>
        <v>15</v>
      </c>
      <c r="F270" s="84">
        <v>86100</v>
      </c>
      <c r="G270" s="12">
        <v>1</v>
      </c>
      <c r="H270" s="11">
        <f t="shared" si="10"/>
        <v>86100</v>
      </c>
    </row>
    <row r="271" spans="1:8" x14ac:dyDescent="0.3">
      <c r="A271" s="7" t="s">
        <v>596</v>
      </c>
      <c r="B271" s="7" t="s">
        <v>101</v>
      </c>
      <c r="C271" s="7" t="s">
        <v>85</v>
      </c>
      <c r="D271" s="76">
        <v>35813</v>
      </c>
      <c r="E271" s="10">
        <f t="shared" ca="1" si="9"/>
        <v>12</v>
      </c>
      <c r="F271" s="84">
        <v>71970</v>
      </c>
      <c r="G271" s="12">
        <v>1</v>
      </c>
      <c r="H271" s="11">
        <f t="shared" si="10"/>
        <v>71970</v>
      </c>
    </row>
    <row r="272" spans="1:8" x14ac:dyDescent="0.3">
      <c r="A272" s="7" t="s">
        <v>621</v>
      </c>
      <c r="B272" s="7" t="s">
        <v>100</v>
      </c>
      <c r="C272" s="7" t="s">
        <v>84</v>
      </c>
      <c r="D272" s="76">
        <v>35408</v>
      </c>
      <c r="E272" s="10">
        <f t="shared" ca="1" si="9"/>
        <v>13</v>
      </c>
      <c r="F272" s="84">
        <v>53310</v>
      </c>
      <c r="G272" s="12">
        <v>3</v>
      </c>
      <c r="H272" s="11">
        <f t="shared" si="10"/>
        <v>55310</v>
      </c>
    </row>
    <row r="273" spans="1:8" x14ac:dyDescent="0.3">
      <c r="A273" s="7" t="s">
        <v>186</v>
      </c>
      <c r="B273" s="7" t="s">
        <v>807</v>
      </c>
      <c r="C273" s="7" t="s">
        <v>87</v>
      </c>
      <c r="D273" s="76">
        <v>34868</v>
      </c>
      <c r="E273" s="10">
        <f t="shared" ca="1" si="9"/>
        <v>15</v>
      </c>
      <c r="F273" s="84">
        <v>20028</v>
      </c>
      <c r="G273" s="12">
        <v>3</v>
      </c>
      <c r="H273" s="11">
        <f t="shared" si="10"/>
        <v>22028</v>
      </c>
    </row>
    <row r="274" spans="1:8" x14ac:dyDescent="0.3">
      <c r="A274" s="7" t="s">
        <v>158</v>
      </c>
      <c r="B274" s="7" t="s">
        <v>93</v>
      </c>
      <c r="C274" s="7" t="s">
        <v>85</v>
      </c>
      <c r="D274" s="76">
        <v>35316</v>
      </c>
      <c r="E274" s="10">
        <f t="shared" ca="1" si="9"/>
        <v>14</v>
      </c>
      <c r="F274" s="84">
        <v>22660</v>
      </c>
      <c r="G274" s="12">
        <v>4</v>
      </c>
      <c r="H274" s="11">
        <f t="shared" si="10"/>
        <v>25660</v>
      </c>
    </row>
    <row r="275" spans="1:8" x14ac:dyDescent="0.3">
      <c r="A275" s="7" t="s">
        <v>688</v>
      </c>
      <c r="B275" s="7" t="s">
        <v>101</v>
      </c>
      <c r="C275" s="7" t="s">
        <v>86</v>
      </c>
      <c r="D275" s="76">
        <v>34154</v>
      </c>
      <c r="E275" s="10">
        <f t="shared" ca="1" si="9"/>
        <v>17</v>
      </c>
      <c r="F275" s="84">
        <v>23000</v>
      </c>
      <c r="G275" s="12">
        <v>4</v>
      </c>
      <c r="H275" s="11">
        <f t="shared" si="10"/>
        <v>26000</v>
      </c>
    </row>
    <row r="276" spans="1:8" x14ac:dyDescent="0.3">
      <c r="A276" s="7" t="s">
        <v>428</v>
      </c>
      <c r="B276" s="7" t="s">
        <v>101</v>
      </c>
      <c r="C276" s="7" t="s">
        <v>86</v>
      </c>
      <c r="D276" s="76">
        <v>32585</v>
      </c>
      <c r="E276" s="10">
        <f t="shared" ca="1" si="9"/>
        <v>21</v>
      </c>
      <c r="F276" s="84">
        <v>13455</v>
      </c>
      <c r="G276" s="12">
        <v>1</v>
      </c>
      <c r="H276" s="11">
        <f t="shared" si="10"/>
        <v>13455</v>
      </c>
    </row>
    <row r="277" spans="1:8" x14ac:dyDescent="0.3">
      <c r="A277" s="7" t="s">
        <v>712</v>
      </c>
      <c r="B277" s="7" t="s">
        <v>98</v>
      </c>
      <c r="C277" s="7" t="s">
        <v>85</v>
      </c>
      <c r="D277" s="76">
        <v>33931</v>
      </c>
      <c r="E277" s="10">
        <f t="shared" ca="1" si="9"/>
        <v>18</v>
      </c>
      <c r="F277" s="84">
        <v>88850</v>
      </c>
      <c r="G277" s="12">
        <v>4</v>
      </c>
      <c r="H277" s="11">
        <f t="shared" si="10"/>
        <v>91850</v>
      </c>
    </row>
    <row r="278" spans="1:8" x14ac:dyDescent="0.3">
      <c r="A278" s="7" t="s">
        <v>391</v>
      </c>
      <c r="B278" s="7" t="s">
        <v>89</v>
      </c>
      <c r="C278" s="7" t="s">
        <v>85</v>
      </c>
      <c r="D278" s="76">
        <v>36435</v>
      </c>
      <c r="E278" s="10">
        <f t="shared" ca="1" si="9"/>
        <v>11</v>
      </c>
      <c r="F278" s="84">
        <v>71950</v>
      </c>
      <c r="G278" s="12">
        <v>4</v>
      </c>
      <c r="H278" s="11">
        <f t="shared" si="10"/>
        <v>74950</v>
      </c>
    </row>
    <row r="279" spans="1:8" x14ac:dyDescent="0.3">
      <c r="A279" s="7" t="s">
        <v>626</v>
      </c>
      <c r="B279" s="7" t="s">
        <v>806</v>
      </c>
      <c r="C279" s="7" t="s">
        <v>85</v>
      </c>
      <c r="D279" s="76">
        <v>37336</v>
      </c>
      <c r="E279" s="10">
        <f t="shared" ca="1" si="9"/>
        <v>8</v>
      </c>
      <c r="F279" s="84">
        <v>49350</v>
      </c>
      <c r="G279" s="12">
        <v>4</v>
      </c>
      <c r="H279" s="11">
        <f t="shared" si="10"/>
        <v>52350</v>
      </c>
    </row>
    <row r="280" spans="1:8" x14ac:dyDescent="0.3">
      <c r="A280" s="7" t="s">
        <v>667</v>
      </c>
      <c r="B280" s="7" t="s">
        <v>99</v>
      </c>
      <c r="C280" s="7" t="s">
        <v>85</v>
      </c>
      <c r="D280" s="76">
        <v>32322</v>
      </c>
      <c r="E280" s="10">
        <f t="shared" ca="1" si="9"/>
        <v>22</v>
      </c>
      <c r="F280" s="84">
        <v>46110</v>
      </c>
      <c r="G280" s="12">
        <v>3</v>
      </c>
      <c r="H280" s="11">
        <f t="shared" si="10"/>
        <v>48110</v>
      </c>
    </row>
    <row r="281" spans="1:8" x14ac:dyDescent="0.3">
      <c r="A281" s="7" t="s">
        <v>578</v>
      </c>
      <c r="B281" s="7" t="s">
        <v>93</v>
      </c>
      <c r="C281" s="7" t="s">
        <v>84</v>
      </c>
      <c r="D281" s="76">
        <v>38383</v>
      </c>
      <c r="E281" s="10">
        <f t="shared" ca="1" si="9"/>
        <v>5</v>
      </c>
      <c r="F281" s="84">
        <v>63850</v>
      </c>
      <c r="G281" s="12">
        <v>2</v>
      </c>
      <c r="H281" s="11">
        <f t="shared" si="10"/>
        <v>64850</v>
      </c>
    </row>
    <row r="282" spans="1:8" x14ac:dyDescent="0.3">
      <c r="A282" s="7" t="s">
        <v>696</v>
      </c>
      <c r="B282" s="7" t="s">
        <v>100</v>
      </c>
      <c r="C282" s="7" t="s">
        <v>84</v>
      </c>
      <c r="D282" s="76">
        <v>37221</v>
      </c>
      <c r="E282" s="10">
        <f t="shared" ca="1" si="9"/>
        <v>9</v>
      </c>
      <c r="F282" s="84">
        <v>64590</v>
      </c>
      <c r="G282" s="12">
        <v>3</v>
      </c>
      <c r="H282" s="11">
        <f t="shared" si="10"/>
        <v>66590</v>
      </c>
    </row>
    <row r="283" spans="1:8" x14ac:dyDescent="0.3">
      <c r="A283" s="7" t="s">
        <v>633</v>
      </c>
      <c r="B283" s="7" t="s">
        <v>852</v>
      </c>
      <c r="C283" s="7" t="s">
        <v>85</v>
      </c>
      <c r="D283" s="76">
        <v>35376</v>
      </c>
      <c r="E283" s="10">
        <f t="shared" ca="1" si="9"/>
        <v>14</v>
      </c>
      <c r="F283" s="84">
        <v>68300</v>
      </c>
      <c r="G283" s="12">
        <v>4</v>
      </c>
      <c r="H283" s="11">
        <f t="shared" si="10"/>
        <v>71300</v>
      </c>
    </row>
    <row r="284" spans="1:8" x14ac:dyDescent="0.3">
      <c r="A284" s="7" t="s">
        <v>345</v>
      </c>
      <c r="B284" s="7" t="s">
        <v>101</v>
      </c>
      <c r="C284" s="7" t="s">
        <v>85</v>
      </c>
      <c r="D284" s="76">
        <v>33151</v>
      </c>
      <c r="E284" s="10">
        <f t="shared" ca="1" si="9"/>
        <v>20</v>
      </c>
      <c r="F284" s="84">
        <v>59490</v>
      </c>
      <c r="G284" s="12">
        <v>4</v>
      </c>
      <c r="H284" s="11">
        <f t="shared" si="10"/>
        <v>62490</v>
      </c>
    </row>
    <row r="285" spans="1:8" x14ac:dyDescent="0.3">
      <c r="A285" s="7" t="s">
        <v>231</v>
      </c>
      <c r="B285" s="7" t="s">
        <v>806</v>
      </c>
      <c r="C285" s="7" t="s">
        <v>85</v>
      </c>
      <c r="D285" s="76">
        <v>34936</v>
      </c>
      <c r="E285" s="10">
        <f t="shared" ca="1" si="9"/>
        <v>15</v>
      </c>
      <c r="F285" s="84">
        <v>85300</v>
      </c>
      <c r="G285" s="12">
        <v>5</v>
      </c>
      <c r="H285" s="11">
        <f t="shared" si="10"/>
        <v>89300</v>
      </c>
    </row>
    <row r="286" spans="1:8" x14ac:dyDescent="0.3">
      <c r="A286" s="7" t="s">
        <v>686</v>
      </c>
      <c r="B286" s="7" t="s">
        <v>98</v>
      </c>
      <c r="C286" s="7" t="s">
        <v>85</v>
      </c>
      <c r="D286" s="76">
        <v>38851</v>
      </c>
      <c r="E286" s="10">
        <f t="shared" ca="1" si="9"/>
        <v>4</v>
      </c>
      <c r="F286" s="84">
        <v>80880</v>
      </c>
      <c r="G286" s="12">
        <v>3</v>
      </c>
      <c r="H286" s="11">
        <f t="shared" si="10"/>
        <v>82880</v>
      </c>
    </row>
    <row r="287" spans="1:8" x14ac:dyDescent="0.3">
      <c r="A287" s="7" t="s">
        <v>678</v>
      </c>
      <c r="B287" s="7" t="s">
        <v>808</v>
      </c>
      <c r="C287" s="7" t="s">
        <v>84</v>
      </c>
      <c r="D287" s="76">
        <v>35153</v>
      </c>
      <c r="E287" s="10">
        <f t="shared" ca="1" si="9"/>
        <v>14</v>
      </c>
      <c r="F287" s="84">
        <v>64470</v>
      </c>
      <c r="G287" s="12">
        <v>3</v>
      </c>
      <c r="H287" s="11">
        <f t="shared" si="10"/>
        <v>66470</v>
      </c>
    </row>
    <row r="288" spans="1:8" x14ac:dyDescent="0.3">
      <c r="A288" s="7" t="s">
        <v>117</v>
      </c>
      <c r="B288" s="7" t="s">
        <v>99</v>
      </c>
      <c r="C288" s="7" t="s">
        <v>85</v>
      </c>
      <c r="D288" s="76">
        <v>34480</v>
      </c>
      <c r="E288" s="10">
        <f t="shared" ca="1" si="9"/>
        <v>16</v>
      </c>
      <c r="F288" s="84">
        <v>72700</v>
      </c>
      <c r="G288" s="12">
        <v>3</v>
      </c>
      <c r="H288" s="11">
        <f t="shared" si="10"/>
        <v>74700</v>
      </c>
    </row>
    <row r="289" spans="1:8" x14ac:dyDescent="0.3">
      <c r="A289" s="7" t="s">
        <v>306</v>
      </c>
      <c r="B289" s="7" t="s">
        <v>100</v>
      </c>
      <c r="C289" s="7" t="s">
        <v>85</v>
      </c>
      <c r="D289" s="76">
        <v>33994</v>
      </c>
      <c r="E289" s="10">
        <f t="shared" ca="1" si="9"/>
        <v>17</v>
      </c>
      <c r="F289" s="84">
        <v>82700</v>
      </c>
      <c r="G289" s="12">
        <v>3</v>
      </c>
      <c r="H289" s="11">
        <f t="shared" si="10"/>
        <v>84700</v>
      </c>
    </row>
    <row r="290" spans="1:8" x14ac:dyDescent="0.3">
      <c r="A290" s="7" t="s">
        <v>343</v>
      </c>
      <c r="B290" s="7" t="s">
        <v>98</v>
      </c>
      <c r="C290" s="7" t="s">
        <v>84</v>
      </c>
      <c r="D290" s="76">
        <v>38977</v>
      </c>
      <c r="E290" s="10">
        <f t="shared" ca="1" si="9"/>
        <v>4</v>
      </c>
      <c r="F290" s="84">
        <v>54000</v>
      </c>
      <c r="G290" s="12">
        <v>4</v>
      </c>
      <c r="H290" s="11">
        <f t="shared" si="10"/>
        <v>57000</v>
      </c>
    </row>
    <row r="291" spans="1:8" x14ac:dyDescent="0.3">
      <c r="A291" s="7" t="s">
        <v>354</v>
      </c>
      <c r="B291" s="7" t="s">
        <v>89</v>
      </c>
      <c r="C291" s="7" t="s">
        <v>84</v>
      </c>
      <c r="D291" s="76">
        <v>34313</v>
      </c>
      <c r="E291" s="10">
        <f t="shared" ca="1" si="9"/>
        <v>16</v>
      </c>
      <c r="F291" s="84">
        <v>64390</v>
      </c>
      <c r="G291" s="12">
        <v>5</v>
      </c>
      <c r="H291" s="11">
        <f t="shared" si="10"/>
        <v>68390</v>
      </c>
    </row>
    <row r="292" spans="1:8" x14ac:dyDescent="0.3">
      <c r="A292" s="7" t="s">
        <v>422</v>
      </c>
      <c r="B292" s="7" t="s">
        <v>100</v>
      </c>
      <c r="C292" s="7" t="s">
        <v>84</v>
      </c>
      <c r="D292" s="76">
        <v>39544</v>
      </c>
      <c r="E292" s="10">
        <f t="shared" ca="1" si="9"/>
        <v>2</v>
      </c>
      <c r="F292" s="84">
        <v>21580</v>
      </c>
      <c r="G292" s="12">
        <v>2</v>
      </c>
      <c r="H292" s="11">
        <f t="shared" si="10"/>
        <v>22580</v>
      </c>
    </row>
    <row r="293" spans="1:8" x14ac:dyDescent="0.3">
      <c r="A293" s="7" t="s">
        <v>310</v>
      </c>
      <c r="B293" s="7" t="s">
        <v>98</v>
      </c>
      <c r="C293" s="7" t="s">
        <v>85</v>
      </c>
      <c r="D293" s="76">
        <v>38872</v>
      </c>
      <c r="E293" s="10">
        <f t="shared" ca="1" si="9"/>
        <v>4</v>
      </c>
      <c r="F293" s="84">
        <v>80090</v>
      </c>
      <c r="G293" s="12">
        <v>5</v>
      </c>
      <c r="H293" s="11">
        <f t="shared" si="10"/>
        <v>84090</v>
      </c>
    </row>
    <row r="294" spans="1:8" x14ac:dyDescent="0.3">
      <c r="A294" s="7" t="s">
        <v>179</v>
      </c>
      <c r="B294" s="7" t="s">
        <v>89</v>
      </c>
      <c r="C294" s="7" t="s">
        <v>85</v>
      </c>
      <c r="D294" s="76">
        <v>34391</v>
      </c>
      <c r="E294" s="10">
        <f t="shared" ca="1" si="9"/>
        <v>16</v>
      </c>
      <c r="F294" s="84">
        <v>82120</v>
      </c>
      <c r="G294" s="12">
        <v>1</v>
      </c>
      <c r="H294" s="11">
        <f t="shared" si="10"/>
        <v>82120</v>
      </c>
    </row>
    <row r="295" spans="1:8" x14ac:dyDescent="0.3">
      <c r="A295" s="7" t="s">
        <v>273</v>
      </c>
      <c r="B295" s="7" t="s">
        <v>805</v>
      </c>
      <c r="C295" s="7" t="s">
        <v>86</v>
      </c>
      <c r="D295" s="76">
        <v>32484</v>
      </c>
      <c r="E295" s="10">
        <f t="shared" ca="1" si="9"/>
        <v>21</v>
      </c>
      <c r="F295" s="84">
        <v>26795</v>
      </c>
      <c r="G295" s="12">
        <v>5</v>
      </c>
      <c r="H295" s="11">
        <f t="shared" si="10"/>
        <v>30795</v>
      </c>
    </row>
    <row r="296" spans="1:8" x14ac:dyDescent="0.3">
      <c r="A296" s="7" t="s">
        <v>616</v>
      </c>
      <c r="B296" s="7" t="s">
        <v>89</v>
      </c>
      <c r="C296" s="7" t="s">
        <v>85</v>
      </c>
      <c r="D296" s="76">
        <v>35700</v>
      </c>
      <c r="E296" s="10">
        <f t="shared" ca="1" si="9"/>
        <v>13</v>
      </c>
      <c r="F296" s="84">
        <v>32100</v>
      </c>
      <c r="G296" s="12">
        <v>5</v>
      </c>
      <c r="H296" s="11">
        <f t="shared" si="10"/>
        <v>36100</v>
      </c>
    </row>
    <row r="297" spans="1:8" x14ac:dyDescent="0.3">
      <c r="A297" s="7" t="s">
        <v>711</v>
      </c>
      <c r="B297" s="7" t="s">
        <v>808</v>
      </c>
      <c r="C297" s="7" t="s">
        <v>84</v>
      </c>
      <c r="D297" s="76">
        <v>35370</v>
      </c>
      <c r="E297" s="10">
        <f t="shared" ca="1" si="9"/>
        <v>14</v>
      </c>
      <c r="F297" s="84">
        <v>32940</v>
      </c>
      <c r="G297" s="12">
        <v>3</v>
      </c>
      <c r="H297" s="11">
        <f t="shared" si="10"/>
        <v>34940</v>
      </c>
    </row>
    <row r="298" spans="1:8" x14ac:dyDescent="0.3">
      <c r="A298" s="7" t="s">
        <v>576</v>
      </c>
      <c r="B298" s="7" t="s">
        <v>93</v>
      </c>
      <c r="C298" s="7" t="s">
        <v>85</v>
      </c>
      <c r="D298" s="76">
        <v>36703</v>
      </c>
      <c r="E298" s="10">
        <f t="shared" ca="1" si="9"/>
        <v>10</v>
      </c>
      <c r="F298" s="84">
        <v>69080</v>
      </c>
      <c r="G298" s="12">
        <v>1</v>
      </c>
      <c r="H298" s="11">
        <f t="shared" si="10"/>
        <v>69080</v>
      </c>
    </row>
    <row r="299" spans="1:8" x14ac:dyDescent="0.3">
      <c r="A299" s="7" t="s">
        <v>445</v>
      </c>
      <c r="B299" s="7" t="s">
        <v>99</v>
      </c>
      <c r="C299" s="7" t="s">
        <v>85</v>
      </c>
      <c r="D299" s="76">
        <v>35112</v>
      </c>
      <c r="E299" s="10">
        <f t="shared" ca="1" si="9"/>
        <v>14</v>
      </c>
      <c r="F299" s="84">
        <v>73740</v>
      </c>
      <c r="G299" s="12">
        <v>5</v>
      </c>
      <c r="H299" s="11">
        <f t="shared" si="10"/>
        <v>77740</v>
      </c>
    </row>
    <row r="300" spans="1:8" x14ac:dyDescent="0.3">
      <c r="A300" s="7" t="s">
        <v>103</v>
      </c>
      <c r="B300" s="7" t="s">
        <v>91</v>
      </c>
      <c r="C300" s="7" t="s">
        <v>85</v>
      </c>
      <c r="D300" s="76">
        <v>32311</v>
      </c>
      <c r="E300" s="10">
        <f t="shared" ca="1" si="9"/>
        <v>22</v>
      </c>
      <c r="F300" s="84">
        <v>35360</v>
      </c>
      <c r="G300" s="12">
        <v>3</v>
      </c>
      <c r="H300" s="11">
        <f t="shared" si="10"/>
        <v>37360</v>
      </c>
    </row>
    <row r="301" spans="1:8" x14ac:dyDescent="0.3">
      <c r="A301" s="7" t="s">
        <v>793</v>
      </c>
      <c r="B301" s="7" t="s">
        <v>101</v>
      </c>
      <c r="C301" s="7" t="s">
        <v>86</v>
      </c>
      <c r="D301" s="76">
        <v>35656</v>
      </c>
      <c r="E301" s="10">
        <f t="shared" ca="1" si="9"/>
        <v>13</v>
      </c>
      <c r="F301" s="84">
        <v>26185</v>
      </c>
      <c r="G301" s="12">
        <v>4</v>
      </c>
      <c r="H301" s="11">
        <f t="shared" si="10"/>
        <v>29185</v>
      </c>
    </row>
    <row r="302" spans="1:8" x14ac:dyDescent="0.3">
      <c r="A302" s="7" t="s">
        <v>638</v>
      </c>
      <c r="B302" s="7" t="s">
        <v>99</v>
      </c>
      <c r="C302" s="7" t="s">
        <v>86</v>
      </c>
      <c r="D302" s="76">
        <v>36443</v>
      </c>
      <c r="E302" s="10">
        <f t="shared" ca="1" si="9"/>
        <v>11</v>
      </c>
      <c r="F302" s="84">
        <v>12545</v>
      </c>
      <c r="G302" s="12">
        <v>2</v>
      </c>
      <c r="H302" s="11">
        <f t="shared" si="10"/>
        <v>13545</v>
      </c>
    </row>
    <row r="303" spans="1:8" x14ac:dyDescent="0.3">
      <c r="A303" s="7" t="s">
        <v>254</v>
      </c>
      <c r="B303" s="7" t="s">
        <v>99</v>
      </c>
      <c r="C303" s="7" t="s">
        <v>86</v>
      </c>
      <c r="D303" s="76">
        <v>32865</v>
      </c>
      <c r="E303" s="10">
        <f t="shared" ca="1" si="9"/>
        <v>20</v>
      </c>
      <c r="F303" s="84">
        <v>46380</v>
      </c>
      <c r="G303" s="12">
        <v>3</v>
      </c>
      <c r="H303" s="11">
        <f t="shared" si="10"/>
        <v>48380</v>
      </c>
    </row>
    <row r="304" spans="1:8" x14ac:dyDescent="0.3">
      <c r="A304" s="7" t="s">
        <v>312</v>
      </c>
      <c r="B304" s="7" t="s">
        <v>93</v>
      </c>
      <c r="C304" s="7" t="s">
        <v>85</v>
      </c>
      <c r="D304" s="76">
        <v>37571</v>
      </c>
      <c r="E304" s="10">
        <f t="shared" ca="1" si="9"/>
        <v>8</v>
      </c>
      <c r="F304" s="84">
        <v>41060</v>
      </c>
      <c r="G304" s="12">
        <v>3</v>
      </c>
      <c r="H304" s="11">
        <f t="shared" si="10"/>
        <v>43060</v>
      </c>
    </row>
    <row r="305" spans="1:8" x14ac:dyDescent="0.3">
      <c r="A305" s="7" t="s">
        <v>705</v>
      </c>
      <c r="B305" s="7" t="s">
        <v>100</v>
      </c>
      <c r="C305" s="7" t="s">
        <v>85</v>
      </c>
      <c r="D305" s="76">
        <v>33215</v>
      </c>
      <c r="E305" s="10">
        <f t="shared" ca="1" si="9"/>
        <v>19</v>
      </c>
      <c r="F305" s="84">
        <v>45110</v>
      </c>
      <c r="G305" s="12">
        <v>5</v>
      </c>
      <c r="H305" s="11">
        <f t="shared" si="10"/>
        <v>49110</v>
      </c>
    </row>
    <row r="306" spans="1:8" x14ac:dyDescent="0.3">
      <c r="A306" s="7" t="s">
        <v>223</v>
      </c>
      <c r="B306" s="7" t="s">
        <v>93</v>
      </c>
      <c r="C306" s="7" t="s">
        <v>84</v>
      </c>
      <c r="D306" s="76">
        <v>33343</v>
      </c>
      <c r="E306" s="10">
        <f t="shared" ca="1" si="9"/>
        <v>19</v>
      </c>
      <c r="F306" s="84">
        <v>45770</v>
      </c>
      <c r="G306" s="12">
        <v>1</v>
      </c>
      <c r="H306" s="11">
        <f t="shared" si="10"/>
        <v>45770</v>
      </c>
    </row>
    <row r="307" spans="1:8" x14ac:dyDescent="0.3">
      <c r="A307" s="7" t="s">
        <v>383</v>
      </c>
      <c r="B307" s="7" t="s">
        <v>99</v>
      </c>
      <c r="C307" s="7" t="s">
        <v>85</v>
      </c>
      <c r="D307" s="76">
        <v>38241</v>
      </c>
      <c r="E307" s="10">
        <f t="shared" ca="1" si="9"/>
        <v>6</v>
      </c>
      <c r="F307" s="84">
        <v>65880</v>
      </c>
      <c r="G307" s="12">
        <v>5</v>
      </c>
      <c r="H307" s="11">
        <f t="shared" si="10"/>
        <v>69880</v>
      </c>
    </row>
    <row r="308" spans="1:8" x14ac:dyDescent="0.3">
      <c r="A308" s="7" t="s">
        <v>761</v>
      </c>
      <c r="B308" s="7" t="s">
        <v>97</v>
      </c>
      <c r="C308" s="7" t="s">
        <v>85</v>
      </c>
      <c r="D308" s="76">
        <v>34008</v>
      </c>
      <c r="E308" s="10">
        <f t="shared" ca="1" si="9"/>
        <v>17</v>
      </c>
      <c r="F308" s="84">
        <v>63190</v>
      </c>
      <c r="G308" s="12">
        <v>2</v>
      </c>
      <c r="H308" s="11">
        <f t="shared" si="10"/>
        <v>64190</v>
      </c>
    </row>
    <row r="309" spans="1:8" x14ac:dyDescent="0.3">
      <c r="A309" s="7" t="s">
        <v>447</v>
      </c>
      <c r="B309" s="7" t="s">
        <v>101</v>
      </c>
      <c r="C309" s="7" t="s">
        <v>85</v>
      </c>
      <c r="D309" s="76">
        <v>34331</v>
      </c>
      <c r="E309" s="10">
        <f t="shared" ca="1" si="9"/>
        <v>16</v>
      </c>
      <c r="F309" s="84">
        <v>33590</v>
      </c>
      <c r="G309" s="12">
        <v>3</v>
      </c>
      <c r="H309" s="11">
        <f t="shared" si="10"/>
        <v>35590</v>
      </c>
    </row>
    <row r="310" spans="1:8" x14ac:dyDescent="0.3">
      <c r="A310" s="7" t="s">
        <v>146</v>
      </c>
      <c r="B310" s="7" t="s">
        <v>101</v>
      </c>
      <c r="C310" s="7" t="s">
        <v>84</v>
      </c>
      <c r="D310" s="76">
        <v>33329</v>
      </c>
      <c r="E310" s="10">
        <f t="shared" ca="1" si="9"/>
        <v>19</v>
      </c>
      <c r="F310" s="84">
        <v>78590</v>
      </c>
      <c r="G310" s="12">
        <v>1</v>
      </c>
      <c r="H310" s="11">
        <f t="shared" si="10"/>
        <v>78590</v>
      </c>
    </row>
    <row r="311" spans="1:8" x14ac:dyDescent="0.3">
      <c r="A311" s="7" t="s">
        <v>592</v>
      </c>
      <c r="B311" s="7" t="s">
        <v>808</v>
      </c>
      <c r="C311" s="7" t="s">
        <v>84</v>
      </c>
      <c r="D311" s="76">
        <v>34931</v>
      </c>
      <c r="E311" s="10">
        <f t="shared" ca="1" si="9"/>
        <v>15</v>
      </c>
      <c r="F311" s="84">
        <v>76020</v>
      </c>
      <c r="G311" s="12">
        <v>5</v>
      </c>
      <c r="H311" s="11">
        <f t="shared" si="10"/>
        <v>80020</v>
      </c>
    </row>
    <row r="312" spans="1:8" x14ac:dyDescent="0.3">
      <c r="A312" s="7" t="s">
        <v>387</v>
      </c>
      <c r="B312" s="7" t="s">
        <v>89</v>
      </c>
      <c r="C312" s="7" t="s">
        <v>84</v>
      </c>
      <c r="D312" s="76">
        <v>32422</v>
      </c>
      <c r="E312" s="10">
        <f t="shared" ca="1" si="9"/>
        <v>22</v>
      </c>
      <c r="F312" s="84">
        <v>42940</v>
      </c>
      <c r="G312" s="12">
        <v>2</v>
      </c>
      <c r="H312" s="11">
        <f t="shared" si="10"/>
        <v>43940</v>
      </c>
    </row>
    <row r="313" spans="1:8" x14ac:dyDescent="0.3">
      <c r="A313" s="7" t="s">
        <v>148</v>
      </c>
      <c r="B313" s="7" t="s">
        <v>852</v>
      </c>
      <c r="C313" s="7" t="s">
        <v>85</v>
      </c>
      <c r="D313" s="76">
        <v>34643</v>
      </c>
      <c r="E313" s="10">
        <f t="shared" ca="1" si="9"/>
        <v>16</v>
      </c>
      <c r="F313" s="84">
        <v>22920</v>
      </c>
      <c r="G313" s="12">
        <v>2</v>
      </c>
      <c r="H313" s="11">
        <f t="shared" si="10"/>
        <v>23920</v>
      </c>
    </row>
    <row r="314" spans="1:8" x14ac:dyDescent="0.3">
      <c r="A314" s="7" t="s">
        <v>707</v>
      </c>
      <c r="B314" s="7" t="s">
        <v>93</v>
      </c>
      <c r="C314" s="7" t="s">
        <v>85</v>
      </c>
      <c r="D314" s="76">
        <v>33979</v>
      </c>
      <c r="E314" s="10">
        <f t="shared" ca="1" si="9"/>
        <v>17</v>
      </c>
      <c r="F314" s="84">
        <v>24300</v>
      </c>
      <c r="G314" s="12">
        <v>3</v>
      </c>
      <c r="H314" s="11">
        <f t="shared" si="10"/>
        <v>26300</v>
      </c>
    </row>
    <row r="315" spans="1:8" x14ac:dyDescent="0.3">
      <c r="A315" s="7" t="s">
        <v>113</v>
      </c>
      <c r="B315" s="7" t="s">
        <v>89</v>
      </c>
      <c r="C315" s="7" t="s">
        <v>85</v>
      </c>
      <c r="D315" s="76">
        <v>36212</v>
      </c>
      <c r="E315" s="10">
        <f t="shared" ca="1" si="9"/>
        <v>11</v>
      </c>
      <c r="F315" s="84">
        <v>28650</v>
      </c>
      <c r="G315" s="12">
        <v>4</v>
      </c>
      <c r="H315" s="11">
        <f t="shared" si="10"/>
        <v>31650</v>
      </c>
    </row>
    <row r="316" spans="1:8" x14ac:dyDescent="0.3">
      <c r="A316" s="7" t="s">
        <v>550</v>
      </c>
      <c r="B316" s="7" t="s">
        <v>853</v>
      </c>
      <c r="C316" s="7" t="s">
        <v>86</v>
      </c>
      <c r="D316" s="77">
        <v>39699</v>
      </c>
      <c r="E316" s="10">
        <f t="shared" ca="1" si="9"/>
        <v>2</v>
      </c>
      <c r="F316" s="84">
        <v>46230</v>
      </c>
      <c r="G316" s="12">
        <v>2</v>
      </c>
      <c r="H316" s="11">
        <f t="shared" si="10"/>
        <v>47230</v>
      </c>
    </row>
    <row r="317" spans="1:8" x14ac:dyDescent="0.3">
      <c r="A317" s="7" t="s">
        <v>810</v>
      </c>
      <c r="B317" s="7" t="s">
        <v>92</v>
      </c>
      <c r="C317" s="7" t="s">
        <v>86</v>
      </c>
      <c r="D317" s="76">
        <v>33595</v>
      </c>
      <c r="E317" s="10">
        <f t="shared" ca="1" si="9"/>
        <v>18</v>
      </c>
      <c r="F317" s="84">
        <v>89780</v>
      </c>
      <c r="G317" s="12">
        <v>1</v>
      </c>
      <c r="H317" s="11">
        <f t="shared" si="10"/>
        <v>89780</v>
      </c>
    </row>
    <row r="318" spans="1:8" x14ac:dyDescent="0.3">
      <c r="A318" s="7" t="s">
        <v>720</v>
      </c>
      <c r="B318" s="7" t="s">
        <v>92</v>
      </c>
      <c r="C318" s="7" t="s">
        <v>85</v>
      </c>
      <c r="D318" s="76">
        <v>36237</v>
      </c>
      <c r="E318" s="10">
        <f t="shared" ca="1" si="9"/>
        <v>11</v>
      </c>
      <c r="F318" s="84">
        <v>45150</v>
      </c>
      <c r="G318" s="12">
        <v>4</v>
      </c>
      <c r="H318" s="11">
        <f t="shared" si="10"/>
        <v>48150</v>
      </c>
    </row>
    <row r="319" spans="1:8" x14ac:dyDescent="0.3">
      <c r="A319" s="7" t="s">
        <v>479</v>
      </c>
      <c r="B319" s="7" t="s">
        <v>93</v>
      </c>
      <c r="C319" s="7" t="s">
        <v>84</v>
      </c>
      <c r="D319" s="76">
        <v>35191</v>
      </c>
      <c r="E319" s="10">
        <f t="shared" ca="1" si="9"/>
        <v>14</v>
      </c>
      <c r="F319" s="84">
        <v>72520</v>
      </c>
      <c r="G319" s="12">
        <v>4</v>
      </c>
      <c r="H319" s="11">
        <f t="shared" si="10"/>
        <v>75520</v>
      </c>
    </row>
    <row r="320" spans="1:8" x14ac:dyDescent="0.3">
      <c r="A320" s="7" t="s">
        <v>443</v>
      </c>
      <c r="B320" s="7" t="s">
        <v>89</v>
      </c>
      <c r="C320" s="7" t="s">
        <v>85</v>
      </c>
      <c r="D320" s="76">
        <v>33089</v>
      </c>
      <c r="E320" s="10">
        <f t="shared" ca="1" si="9"/>
        <v>20</v>
      </c>
      <c r="F320" s="84">
        <v>71670</v>
      </c>
      <c r="G320" s="12">
        <v>2</v>
      </c>
      <c r="H320" s="11">
        <f t="shared" si="10"/>
        <v>72670</v>
      </c>
    </row>
    <row r="321" spans="1:8" x14ac:dyDescent="0.3">
      <c r="A321" s="7" t="s">
        <v>199</v>
      </c>
      <c r="B321" s="7" t="s">
        <v>100</v>
      </c>
      <c r="C321" s="7" t="s">
        <v>85</v>
      </c>
      <c r="D321" s="76">
        <v>38096</v>
      </c>
      <c r="E321" s="10">
        <f t="shared" ca="1" si="9"/>
        <v>6</v>
      </c>
      <c r="F321" s="84">
        <v>73560</v>
      </c>
      <c r="G321" s="12">
        <v>4</v>
      </c>
      <c r="H321" s="11">
        <f t="shared" si="10"/>
        <v>76560</v>
      </c>
    </row>
    <row r="322" spans="1:8" x14ac:dyDescent="0.3">
      <c r="A322" s="7" t="s">
        <v>819</v>
      </c>
      <c r="B322" s="7" t="s">
        <v>89</v>
      </c>
      <c r="C322" s="7" t="s">
        <v>87</v>
      </c>
      <c r="D322" s="76">
        <v>35681</v>
      </c>
      <c r="E322" s="10">
        <f t="shared" ref="E322:E385" ca="1" si="11">DATEDIF(D322,TODAY(),"Y")</f>
        <v>13</v>
      </c>
      <c r="F322" s="84">
        <v>33056</v>
      </c>
      <c r="G322" s="12">
        <v>2</v>
      </c>
      <c r="H322" s="11">
        <f t="shared" si="10"/>
        <v>34056</v>
      </c>
    </row>
    <row r="323" spans="1:8" x14ac:dyDescent="0.3">
      <c r="A323" s="7" t="s">
        <v>225</v>
      </c>
      <c r="B323" s="7" t="s">
        <v>100</v>
      </c>
      <c r="C323" s="7" t="s">
        <v>84</v>
      </c>
      <c r="D323" s="76">
        <v>32476</v>
      </c>
      <c r="E323" s="10">
        <f t="shared" ca="1" si="11"/>
        <v>22</v>
      </c>
      <c r="F323" s="84">
        <v>89450</v>
      </c>
      <c r="G323" s="12">
        <v>5</v>
      </c>
      <c r="H323" s="11">
        <f t="shared" ref="H323:H386" si="12">(G323-1)*1000+F323</f>
        <v>93450</v>
      </c>
    </row>
    <row r="324" spans="1:8" x14ac:dyDescent="0.3">
      <c r="A324" s="7" t="s">
        <v>207</v>
      </c>
      <c r="B324" s="7" t="s">
        <v>93</v>
      </c>
      <c r="C324" s="7" t="s">
        <v>85</v>
      </c>
      <c r="D324" s="76">
        <v>36423</v>
      </c>
      <c r="E324" s="10">
        <f t="shared" ca="1" si="11"/>
        <v>11</v>
      </c>
      <c r="F324" s="84">
        <v>25310</v>
      </c>
      <c r="G324" s="12">
        <v>4</v>
      </c>
      <c r="H324" s="11">
        <f t="shared" si="12"/>
        <v>28310</v>
      </c>
    </row>
    <row r="325" spans="1:8" x14ac:dyDescent="0.3">
      <c r="A325" s="7" t="s">
        <v>500</v>
      </c>
      <c r="B325" s="7" t="s">
        <v>94</v>
      </c>
      <c r="C325" s="7" t="s">
        <v>84</v>
      </c>
      <c r="D325" s="76">
        <v>35959</v>
      </c>
      <c r="E325" s="10">
        <f t="shared" ca="1" si="11"/>
        <v>12</v>
      </c>
      <c r="F325" s="84">
        <v>74500</v>
      </c>
      <c r="G325" s="12">
        <v>5</v>
      </c>
      <c r="H325" s="11">
        <f t="shared" si="12"/>
        <v>78500</v>
      </c>
    </row>
    <row r="326" spans="1:8" x14ac:dyDescent="0.3">
      <c r="A326" s="7" t="s">
        <v>220</v>
      </c>
      <c r="B326" s="7" t="s">
        <v>101</v>
      </c>
      <c r="C326" s="7" t="s">
        <v>84</v>
      </c>
      <c r="D326" s="76">
        <v>34474</v>
      </c>
      <c r="E326" s="10">
        <f t="shared" ca="1" si="11"/>
        <v>16</v>
      </c>
      <c r="F326" s="84">
        <v>41770</v>
      </c>
      <c r="G326" s="12">
        <v>1</v>
      </c>
      <c r="H326" s="11">
        <f t="shared" si="12"/>
        <v>41770</v>
      </c>
    </row>
    <row r="327" spans="1:8" x14ac:dyDescent="0.3">
      <c r="A327" s="7" t="s">
        <v>703</v>
      </c>
      <c r="B327" s="7" t="s">
        <v>95</v>
      </c>
      <c r="C327" s="7" t="s">
        <v>86</v>
      </c>
      <c r="D327" s="76">
        <v>35565</v>
      </c>
      <c r="E327" s="10">
        <f t="shared" ca="1" si="11"/>
        <v>13</v>
      </c>
      <c r="F327" s="84">
        <v>26790</v>
      </c>
      <c r="G327" s="12">
        <v>3</v>
      </c>
      <c r="H327" s="11">
        <f t="shared" si="12"/>
        <v>28790</v>
      </c>
    </row>
    <row r="328" spans="1:8" x14ac:dyDescent="0.3">
      <c r="A328" s="7" t="s">
        <v>409</v>
      </c>
      <c r="B328" s="7" t="s">
        <v>808</v>
      </c>
      <c r="C328" s="7" t="s">
        <v>84</v>
      </c>
      <c r="D328" s="76">
        <v>32439</v>
      </c>
      <c r="E328" s="10">
        <f t="shared" ca="1" si="11"/>
        <v>22</v>
      </c>
      <c r="F328" s="84">
        <v>80050</v>
      </c>
      <c r="G328" s="12">
        <v>3</v>
      </c>
      <c r="H328" s="11">
        <f t="shared" si="12"/>
        <v>82050</v>
      </c>
    </row>
    <row r="329" spans="1:8" x14ac:dyDescent="0.3">
      <c r="A329" s="7" t="s">
        <v>415</v>
      </c>
      <c r="B329" s="7" t="s">
        <v>806</v>
      </c>
      <c r="C329" s="7" t="s">
        <v>84</v>
      </c>
      <c r="D329" s="76">
        <v>35971</v>
      </c>
      <c r="E329" s="10">
        <f t="shared" ca="1" si="11"/>
        <v>12</v>
      </c>
      <c r="F329" s="84">
        <v>76690</v>
      </c>
      <c r="G329" s="12">
        <v>5</v>
      </c>
      <c r="H329" s="11">
        <f t="shared" si="12"/>
        <v>80690</v>
      </c>
    </row>
    <row r="330" spans="1:8" x14ac:dyDescent="0.3">
      <c r="A330" s="7" t="s">
        <v>683</v>
      </c>
      <c r="B330" s="7" t="s">
        <v>93</v>
      </c>
      <c r="C330" s="7" t="s">
        <v>87</v>
      </c>
      <c r="D330" s="76">
        <v>33359</v>
      </c>
      <c r="E330" s="10">
        <f t="shared" ca="1" si="11"/>
        <v>19</v>
      </c>
      <c r="F330" s="84">
        <v>30416</v>
      </c>
      <c r="G330" s="12">
        <v>2</v>
      </c>
      <c r="H330" s="11">
        <f t="shared" si="12"/>
        <v>31416</v>
      </c>
    </row>
    <row r="331" spans="1:8" x14ac:dyDescent="0.3">
      <c r="A331" s="7" t="s">
        <v>212</v>
      </c>
      <c r="B331" s="7" t="s">
        <v>96</v>
      </c>
      <c r="C331" s="7" t="s">
        <v>86</v>
      </c>
      <c r="D331" s="76">
        <v>34344</v>
      </c>
      <c r="E331" s="10">
        <f t="shared" ca="1" si="11"/>
        <v>16</v>
      </c>
      <c r="F331" s="84">
        <v>49405</v>
      </c>
      <c r="G331" s="12">
        <v>4</v>
      </c>
      <c r="H331" s="11">
        <f t="shared" si="12"/>
        <v>52405</v>
      </c>
    </row>
    <row r="332" spans="1:8" x14ac:dyDescent="0.3">
      <c r="A332" s="7" t="s">
        <v>339</v>
      </c>
      <c r="B332" s="7" t="s">
        <v>806</v>
      </c>
      <c r="C332" s="7" t="s">
        <v>85</v>
      </c>
      <c r="D332" s="76">
        <v>35958</v>
      </c>
      <c r="E332" s="10">
        <f t="shared" ca="1" si="11"/>
        <v>12</v>
      </c>
      <c r="F332" s="84">
        <v>74840</v>
      </c>
      <c r="G332" s="12">
        <v>5</v>
      </c>
      <c r="H332" s="11">
        <f t="shared" si="12"/>
        <v>78840</v>
      </c>
    </row>
    <row r="333" spans="1:8" x14ac:dyDescent="0.3">
      <c r="A333" s="7" t="s">
        <v>382</v>
      </c>
      <c r="B333" s="7" t="s">
        <v>91</v>
      </c>
      <c r="C333" s="7" t="s">
        <v>84</v>
      </c>
      <c r="D333" s="77">
        <v>39430</v>
      </c>
      <c r="E333" s="10">
        <f t="shared" ca="1" si="11"/>
        <v>2</v>
      </c>
      <c r="F333" s="84">
        <v>45830</v>
      </c>
      <c r="G333" s="12">
        <v>4</v>
      </c>
      <c r="H333" s="11">
        <f t="shared" si="12"/>
        <v>48830</v>
      </c>
    </row>
    <row r="334" spans="1:8" x14ac:dyDescent="0.3">
      <c r="A334" s="7" t="s">
        <v>677</v>
      </c>
      <c r="B334" s="7" t="s">
        <v>93</v>
      </c>
      <c r="C334" s="7" t="s">
        <v>84</v>
      </c>
      <c r="D334" s="76">
        <v>37483</v>
      </c>
      <c r="E334" s="10">
        <f t="shared" ca="1" si="11"/>
        <v>8</v>
      </c>
      <c r="F334" s="84">
        <v>71830</v>
      </c>
      <c r="G334" s="12">
        <v>2</v>
      </c>
      <c r="H334" s="11">
        <f t="shared" si="12"/>
        <v>72830</v>
      </c>
    </row>
    <row r="335" spans="1:8" x14ac:dyDescent="0.3">
      <c r="A335" s="7" t="s">
        <v>493</v>
      </c>
      <c r="B335" s="7" t="s">
        <v>100</v>
      </c>
      <c r="C335" s="7" t="s">
        <v>85</v>
      </c>
      <c r="D335" s="76">
        <v>38939</v>
      </c>
      <c r="E335" s="10">
        <f t="shared" ca="1" si="11"/>
        <v>4</v>
      </c>
      <c r="F335" s="84">
        <v>29330</v>
      </c>
      <c r="G335" s="12">
        <v>5</v>
      </c>
      <c r="H335" s="11">
        <f t="shared" si="12"/>
        <v>33330</v>
      </c>
    </row>
    <row r="336" spans="1:8" x14ac:dyDescent="0.3">
      <c r="A336" s="7" t="s">
        <v>205</v>
      </c>
      <c r="B336" s="7" t="s">
        <v>89</v>
      </c>
      <c r="C336" s="7" t="s">
        <v>85</v>
      </c>
      <c r="D336" s="76">
        <v>39790</v>
      </c>
      <c r="E336" s="10">
        <f t="shared" ca="1" si="11"/>
        <v>1</v>
      </c>
      <c r="F336" s="84">
        <v>68910</v>
      </c>
      <c r="G336" s="12">
        <v>4</v>
      </c>
      <c r="H336" s="11">
        <f t="shared" si="12"/>
        <v>71910</v>
      </c>
    </row>
    <row r="337" spans="1:8" x14ac:dyDescent="0.3">
      <c r="A337" s="7" t="s">
        <v>527</v>
      </c>
      <c r="B337" s="7" t="s">
        <v>93</v>
      </c>
      <c r="C337" s="7" t="s">
        <v>86</v>
      </c>
      <c r="D337" s="76">
        <v>33777</v>
      </c>
      <c r="E337" s="10">
        <f t="shared" ca="1" si="11"/>
        <v>18</v>
      </c>
      <c r="F337" s="84">
        <v>15260</v>
      </c>
      <c r="G337" s="12">
        <v>1</v>
      </c>
      <c r="H337" s="11">
        <f t="shared" si="12"/>
        <v>15260</v>
      </c>
    </row>
    <row r="338" spans="1:8" x14ac:dyDescent="0.3">
      <c r="A338" s="7" t="s">
        <v>706</v>
      </c>
      <c r="B338" s="7" t="s">
        <v>95</v>
      </c>
      <c r="C338" s="7" t="s">
        <v>86</v>
      </c>
      <c r="D338" s="76">
        <v>36332</v>
      </c>
      <c r="E338" s="10">
        <f t="shared" ca="1" si="11"/>
        <v>11</v>
      </c>
      <c r="F338" s="84">
        <v>31110</v>
      </c>
      <c r="G338" s="12">
        <v>3</v>
      </c>
      <c r="H338" s="11">
        <f t="shared" si="12"/>
        <v>33110</v>
      </c>
    </row>
    <row r="339" spans="1:8" x14ac:dyDescent="0.3">
      <c r="A339" s="7" t="s">
        <v>361</v>
      </c>
      <c r="B339" s="7" t="s">
        <v>100</v>
      </c>
      <c r="C339" s="7" t="s">
        <v>85</v>
      </c>
      <c r="D339" s="76">
        <v>35275</v>
      </c>
      <c r="E339" s="10">
        <f t="shared" ca="1" si="11"/>
        <v>14</v>
      </c>
      <c r="F339" s="84">
        <v>67407</v>
      </c>
      <c r="G339" s="12">
        <v>4</v>
      </c>
      <c r="H339" s="11">
        <f t="shared" si="12"/>
        <v>70407</v>
      </c>
    </row>
    <row r="340" spans="1:8" x14ac:dyDescent="0.3">
      <c r="A340" s="7" t="s">
        <v>362</v>
      </c>
      <c r="B340" s="7" t="s">
        <v>93</v>
      </c>
      <c r="C340" s="7" t="s">
        <v>85</v>
      </c>
      <c r="D340" s="76">
        <v>39772</v>
      </c>
      <c r="E340" s="10">
        <f t="shared" ca="1" si="11"/>
        <v>2</v>
      </c>
      <c r="F340" s="84">
        <v>43820</v>
      </c>
      <c r="G340" s="12">
        <v>2</v>
      </c>
      <c r="H340" s="11">
        <f t="shared" si="12"/>
        <v>44820</v>
      </c>
    </row>
    <row r="341" spans="1:8" x14ac:dyDescent="0.3">
      <c r="A341" s="7" t="s">
        <v>731</v>
      </c>
      <c r="B341" s="7" t="s">
        <v>807</v>
      </c>
      <c r="C341" s="7" t="s">
        <v>85</v>
      </c>
      <c r="D341" s="76">
        <v>34653</v>
      </c>
      <c r="E341" s="10">
        <f t="shared" ca="1" si="11"/>
        <v>16</v>
      </c>
      <c r="F341" s="84">
        <v>49360</v>
      </c>
      <c r="G341" s="12">
        <v>1</v>
      </c>
      <c r="H341" s="11">
        <f t="shared" si="12"/>
        <v>49360</v>
      </c>
    </row>
    <row r="342" spans="1:8" x14ac:dyDescent="0.3">
      <c r="A342" s="7" t="s">
        <v>303</v>
      </c>
      <c r="B342" s="7" t="s">
        <v>100</v>
      </c>
      <c r="C342" s="7" t="s">
        <v>84</v>
      </c>
      <c r="D342" s="76">
        <v>37987</v>
      </c>
      <c r="E342" s="10">
        <f t="shared" ca="1" si="11"/>
        <v>6</v>
      </c>
      <c r="F342" s="84">
        <v>85930</v>
      </c>
      <c r="G342" s="12">
        <v>5</v>
      </c>
      <c r="H342" s="11">
        <f t="shared" si="12"/>
        <v>89930</v>
      </c>
    </row>
    <row r="343" spans="1:8" x14ac:dyDescent="0.3">
      <c r="A343" s="7" t="s">
        <v>569</v>
      </c>
      <c r="B343" s="7" t="s">
        <v>854</v>
      </c>
      <c r="C343" s="7" t="s">
        <v>87</v>
      </c>
      <c r="D343" s="76">
        <v>39737</v>
      </c>
      <c r="E343" s="10">
        <f t="shared" ca="1" si="11"/>
        <v>2</v>
      </c>
      <c r="F343" s="84">
        <v>19044</v>
      </c>
      <c r="G343" s="12">
        <v>4</v>
      </c>
      <c r="H343" s="11">
        <f t="shared" si="12"/>
        <v>22044</v>
      </c>
    </row>
    <row r="344" spans="1:8" x14ac:dyDescent="0.3">
      <c r="A344" s="7" t="s">
        <v>424</v>
      </c>
      <c r="B344" s="7" t="s">
        <v>95</v>
      </c>
      <c r="C344" s="7" t="s">
        <v>84</v>
      </c>
      <c r="D344" s="76">
        <v>38477</v>
      </c>
      <c r="E344" s="10">
        <f t="shared" ca="1" si="11"/>
        <v>5</v>
      </c>
      <c r="F344" s="84">
        <v>74470</v>
      </c>
      <c r="G344" s="12">
        <v>2</v>
      </c>
      <c r="H344" s="11">
        <f t="shared" si="12"/>
        <v>75470</v>
      </c>
    </row>
    <row r="345" spans="1:8" x14ac:dyDescent="0.3">
      <c r="A345" s="7" t="s">
        <v>522</v>
      </c>
      <c r="B345" s="7" t="s">
        <v>93</v>
      </c>
      <c r="C345" s="7" t="s">
        <v>85</v>
      </c>
      <c r="D345" s="76">
        <v>34995</v>
      </c>
      <c r="E345" s="10">
        <f t="shared" ca="1" si="11"/>
        <v>15</v>
      </c>
      <c r="F345" s="84">
        <v>78570</v>
      </c>
      <c r="G345" s="12">
        <v>2</v>
      </c>
      <c r="H345" s="11">
        <f t="shared" si="12"/>
        <v>79570</v>
      </c>
    </row>
    <row r="346" spans="1:8" x14ac:dyDescent="0.3">
      <c r="A346" s="7" t="s">
        <v>249</v>
      </c>
      <c r="B346" s="7" t="s">
        <v>93</v>
      </c>
      <c r="C346" s="7" t="s">
        <v>85</v>
      </c>
      <c r="D346" s="76">
        <v>34720</v>
      </c>
      <c r="E346" s="10">
        <f t="shared" ca="1" si="11"/>
        <v>15</v>
      </c>
      <c r="F346" s="84">
        <v>32390</v>
      </c>
      <c r="G346" s="12">
        <v>4</v>
      </c>
      <c r="H346" s="11">
        <f t="shared" si="12"/>
        <v>35390</v>
      </c>
    </row>
    <row r="347" spans="1:8" x14ac:dyDescent="0.3">
      <c r="A347" s="7" t="s">
        <v>373</v>
      </c>
      <c r="B347" s="7" t="s">
        <v>807</v>
      </c>
      <c r="C347" s="7" t="s">
        <v>85</v>
      </c>
      <c r="D347" s="76">
        <v>36087</v>
      </c>
      <c r="E347" s="10">
        <f t="shared" ca="1" si="11"/>
        <v>12</v>
      </c>
      <c r="F347" s="84">
        <v>33640</v>
      </c>
      <c r="G347" s="12">
        <v>4</v>
      </c>
      <c r="H347" s="11">
        <f t="shared" si="12"/>
        <v>36640</v>
      </c>
    </row>
    <row r="348" spans="1:8" x14ac:dyDescent="0.3">
      <c r="A348" s="7" t="s">
        <v>229</v>
      </c>
      <c r="B348" s="7" t="s">
        <v>95</v>
      </c>
      <c r="C348" s="7" t="s">
        <v>85</v>
      </c>
      <c r="D348" s="76">
        <v>35586</v>
      </c>
      <c r="E348" s="10">
        <f t="shared" ca="1" si="11"/>
        <v>13</v>
      </c>
      <c r="F348" s="84">
        <v>51410</v>
      </c>
      <c r="G348" s="12">
        <v>4</v>
      </c>
      <c r="H348" s="11">
        <f t="shared" si="12"/>
        <v>54410</v>
      </c>
    </row>
    <row r="349" spans="1:8" x14ac:dyDescent="0.3">
      <c r="A349" s="7" t="s">
        <v>497</v>
      </c>
      <c r="B349" s="7" t="s">
        <v>99</v>
      </c>
      <c r="C349" s="7" t="s">
        <v>84</v>
      </c>
      <c r="D349" s="76">
        <v>32709</v>
      </c>
      <c r="E349" s="10">
        <f t="shared" ca="1" si="11"/>
        <v>21</v>
      </c>
      <c r="F349" s="84">
        <v>52750</v>
      </c>
      <c r="G349" s="12">
        <v>4</v>
      </c>
      <c r="H349" s="11">
        <f t="shared" si="12"/>
        <v>55750</v>
      </c>
    </row>
    <row r="350" spans="1:8" x14ac:dyDescent="0.3">
      <c r="A350" s="7" t="s">
        <v>728</v>
      </c>
      <c r="B350" s="7" t="s">
        <v>89</v>
      </c>
      <c r="C350" s="7" t="s">
        <v>84</v>
      </c>
      <c r="D350" s="76">
        <v>35042</v>
      </c>
      <c r="E350" s="10">
        <f t="shared" ca="1" si="11"/>
        <v>14</v>
      </c>
      <c r="F350" s="84">
        <v>85480</v>
      </c>
      <c r="G350" s="12">
        <v>3</v>
      </c>
      <c r="H350" s="11">
        <f t="shared" si="12"/>
        <v>87480</v>
      </c>
    </row>
    <row r="351" spans="1:8" x14ac:dyDescent="0.3">
      <c r="A351" s="7" t="s">
        <v>538</v>
      </c>
      <c r="B351" s="7" t="s">
        <v>93</v>
      </c>
      <c r="C351" s="7" t="s">
        <v>85</v>
      </c>
      <c r="D351" s="76">
        <v>38649</v>
      </c>
      <c r="E351" s="10">
        <f t="shared" ca="1" si="11"/>
        <v>5</v>
      </c>
      <c r="F351" s="84">
        <v>59420</v>
      </c>
      <c r="G351" s="12">
        <v>3</v>
      </c>
      <c r="H351" s="11">
        <f t="shared" si="12"/>
        <v>61420</v>
      </c>
    </row>
    <row r="352" spans="1:8" x14ac:dyDescent="0.3">
      <c r="A352" s="7" t="s">
        <v>669</v>
      </c>
      <c r="B352" s="7" t="s">
        <v>93</v>
      </c>
      <c r="C352" s="7" t="s">
        <v>84</v>
      </c>
      <c r="D352" s="76">
        <v>36171</v>
      </c>
      <c r="E352" s="10">
        <f t="shared" ca="1" si="11"/>
        <v>11</v>
      </c>
      <c r="F352" s="84">
        <v>68510</v>
      </c>
      <c r="G352" s="12">
        <v>1</v>
      </c>
      <c r="H352" s="11">
        <f t="shared" si="12"/>
        <v>68510</v>
      </c>
    </row>
    <row r="353" spans="1:8" x14ac:dyDescent="0.3">
      <c r="A353" s="7" t="s">
        <v>168</v>
      </c>
      <c r="B353" s="7" t="s">
        <v>93</v>
      </c>
      <c r="C353" s="7" t="s">
        <v>85</v>
      </c>
      <c r="D353" s="76">
        <v>34393</v>
      </c>
      <c r="E353" s="10">
        <f t="shared" ca="1" si="11"/>
        <v>16</v>
      </c>
      <c r="F353" s="84">
        <v>73450</v>
      </c>
      <c r="G353" s="12">
        <v>2</v>
      </c>
      <c r="H353" s="11">
        <f t="shared" si="12"/>
        <v>74450</v>
      </c>
    </row>
    <row r="354" spans="1:8" x14ac:dyDescent="0.3">
      <c r="A354" s="7" t="s">
        <v>488</v>
      </c>
      <c r="B354" s="7" t="s">
        <v>98</v>
      </c>
      <c r="C354" s="7" t="s">
        <v>87</v>
      </c>
      <c r="D354" s="77">
        <v>39646</v>
      </c>
      <c r="E354" s="10">
        <f t="shared" ca="1" si="11"/>
        <v>2</v>
      </c>
      <c r="F354" s="84">
        <v>9180</v>
      </c>
      <c r="G354" s="12">
        <v>4</v>
      </c>
      <c r="H354" s="11">
        <f t="shared" si="12"/>
        <v>12180</v>
      </c>
    </row>
    <row r="355" spans="1:8" x14ac:dyDescent="0.3">
      <c r="A355" s="7" t="s">
        <v>771</v>
      </c>
      <c r="B355" s="7" t="s">
        <v>95</v>
      </c>
      <c r="C355" s="7" t="s">
        <v>87</v>
      </c>
      <c r="D355" s="76">
        <v>32499</v>
      </c>
      <c r="E355" s="10">
        <f t="shared" ca="1" si="11"/>
        <v>21</v>
      </c>
      <c r="F355" s="84">
        <v>36844</v>
      </c>
      <c r="G355" s="12">
        <v>5</v>
      </c>
      <c r="H355" s="11">
        <f t="shared" si="12"/>
        <v>40844</v>
      </c>
    </row>
    <row r="356" spans="1:8" x14ac:dyDescent="0.3">
      <c r="A356" s="7" t="s">
        <v>188</v>
      </c>
      <c r="B356" s="7" t="s">
        <v>96</v>
      </c>
      <c r="C356" s="7" t="s">
        <v>84</v>
      </c>
      <c r="D356" s="76">
        <v>36997</v>
      </c>
      <c r="E356" s="10">
        <f t="shared" ca="1" si="11"/>
        <v>9</v>
      </c>
      <c r="F356" s="84">
        <v>78100</v>
      </c>
      <c r="G356" s="12">
        <v>3</v>
      </c>
      <c r="H356" s="11">
        <f t="shared" si="12"/>
        <v>80100</v>
      </c>
    </row>
    <row r="357" spans="1:8" x14ac:dyDescent="0.3">
      <c r="A357" s="7" t="s">
        <v>123</v>
      </c>
      <c r="B357" s="7" t="s">
        <v>101</v>
      </c>
      <c r="C357" s="7" t="s">
        <v>84</v>
      </c>
      <c r="D357" s="76">
        <v>39717</v>
      </c>
      <c r="E357" s="10">
        <f t="shared" ca="1" si="11"/>
        <v>2</v>
      </c>
      <c r="F357" s="84">
        <v>46570</v>
      </c>
      <c r="G357" s="12">
        <v>4</v>
      </c>
      <c r="H357" s="11">
        <f t="shared" si="12"/>
        <v>49570</v>
      </c>
    </row>
    <row r="358" spans="1:8" x14ac:dyDescent="0.3">
      <c r="A358" s="7" t="s">
        <v>370</v>
      </c>
      <c r="B358" s="7" t="s">
        <v>100</v>
      </c>
      <c r="C358" s="7" t="s">
        <v>87</v>
      </c>
      <c r="D358" s="76">
        <v>33539</v>
      </c>
      <c r="E358" s="10">
        <f t="shared" ca="1" si="11"/>
        <v>19</v>
      </c>
      <c r="F358" s="84">
        <v>36788</v>
      </c>
      <c r="G358" s="12">
        <v>5</v>
      </c>
      <c r="H358" s="11">
        <f t="shared" si="12"/>
        <v>40788</v>
      </c>
    </row>
    <row r="359" spans="1:8" x14ac:dyDescent="0.3">
      <c r="A359" s="7" t="s">
        <v>138</v>
      </c>
      <c r="B359" s="7" t="s">
        <v>93</v>
      </c>
      <c r="C359" s="7" t="s">
        <v>85</v>
      </c>
      <c r="D359" s="76">
        <v>39369</v>
      </c>
      <c r="E359" s="10">
        <f t="shared" ca="1" si="11"/>
        <v>3</v>
      </c>
      <c r="F359" s="84">
        <v>34690</v>
      </c>
      <c r="G359" s="12">
        <v>4</v>
      </c>
      <c r="H359" s="11">
        <f t="shared" si="12"/>
        <v>37690</v>
      </c>
    </row>
    <row r="360" spans="1:8" x14ac:dyDescent="0.3">
      <c r="A360" s="7" t="s">
        <v>482</v>
      </c>
      <c r="B360" s="7" t="s">
        <v>93</v>
      </c>
      <c r="C360" s="7" t="s">
        <v>85</v>
      </c>
      <c r="D360" s="76">
        <v>38506</v>
      </c>
      <c r="E360" s="10">
        <f t="shared" ca="1" si="11"/>
        <v>5</v>
      </c>
      <c r="F360" s="84">
        <v>71030</v>
      </c>
      <c r="G360" s="12">
        <v>4</v>
      </c>
      <c r="H360" s="11">
        <f t="shared" si="12"/>
        <v>74030</v>
      </c>
    </row>
    <row r="361" spans="1:8" x14ac:dyDescent="0.3">
      <c r="A361" s="7" t="s">
        <v>697</v>
      </c>
      <c r="B361" s="7" t="s">
        <v>101</v>
      </c>
      <c r="C361" s="7" t="s">
        <v>84</v>
      </c>
      <c r="D361" s="76">
        <v>32607</v>
      </c>
      <c r="E361" s="10">
        <f t="shared" ca="1" si="11"/>
        <v>21</v>
      </c>
      <c r="F361" s="84">
        <v>26020</v>
      </c>
      <c r="G361" s="12">
        <v>4</v>
      </c>
      <c r="H361" s="11">
        <f t="shared" si="12"/>
        <v>29020</v>
      </c>
    </row>
    <row r="362" spans="1:8" x14ac:dyDescent="0.3">
      <c r="A362" s="7" t="s">
        <v>317</v>
      </c>
      <c r="B362" s="7" t="s">
        <v>93</v>
      </c>
      <c r="C362" s="7" t="s">
        <v>84</v>
      </c>
      <c r="D362" s="77">
        <v>39643</v>
      </c>
      <c r="E362" s="10">
        <f t="shared" ca="1" si="11"/>
        <v>2</v>
      </c>
      <c r="F362" s="84">
        <v>88840</v>
      </c>
      <c r="G362" s="12">
        <v>2</v>
      </c>
      <c r="H362" s="11">
        <f t="shared" si="12"/>
        <v>89840</v>
      </c>
    </row>
    <row r="363" spans="1:8" x14ac:dyDescent="0.3">
      <c r="A363" s="7" t="s">
        <v>115</v>
      </c>
      <c r="B363" s="7" t="s">
        <v>89</v>
      </c>
      <c r="C363" s="7" t="s">
        <v>85</v>
      </c>
      <c r="D363" s="76">
        <v>34861</v>
      </c>
      <c r="E363" s="10">
        <f t="shared" ca="1" si="11"/>
        <v>15</v>
      </c>
      <c r="F363" s="84">
        <v>40920</v>
      </c>
      <c r="G363" s="12">
        <v>4</v>
      </c>
      <c r="H363" s="11">
        <f t="shared" si="12"/>
        <v>43920</v>
      </c>
    </row>
    <row r="364" spans="1:8" x14ac:dyDescent="0.3">
      <c r="A364" s="7" t="s">
        <v>838</v>
      </c>
      <c r="B364" s="7" t="s">
        <v>97</v>
      </c>
      <c r="C364" s="7" t="s">
        <v>84</v>
      </c>
      <c r="D364" s="76">
        <v>34761</v>
      </c>
      <c r="E364" s="10">
        <f t="shared" ca="1" si="11"/>
        <v>15</v>
      </c>
      <c r="F364" s="84">
        <v>44820</v>
      </c>
      <c r="G364" s="12">
        <v>4</v>
      </c>
      <c r="H364" s="11">
        <f t="shared" si="12"/>
        <v>47820</v>
      </c>
    </row>
    <row r="365" spans="1:8" x14ac:dyDescent="0.3">
      <c r="A365" s="7" t="s">
        <v>673</v>
      </c>
      <c r="B365" s="7" t="s">
        <v>853</v>
      </c>
      <c r="C365" s="7" t="s">
        <v>85</v>
      </c>
      <c r="D365" s="76">
        <v>39117</v>
      </c>
      <c r="E365" s="10">
        <f t="shared" ca="1" si="11"/>
        <v>3</v>
      </c>
      <c r="F365" s="84">
        <v>76440</v>
      </c>
      <c r="G365" s="12">
        <v>1</v>
      </c>
      <c r="H365" s="11">
        <f t="shared" si="12"/>
        <v>76440</v>
      </c>
    </row>
    <row r="366" spans="1:8" x14ac:dyDescent="0.3">
      <c r="A366" s="7" t="s">
        <v>322</v>
      </c>
      <c r="B366" s="7" t="s">
        <v>98</v>
      </c>
      <c r="C366" s="7" t="s">
        <v>86</v>
      </c>
      <c r="D366" s="77">
        <v>39587</v>
      </c>
      <c r="E366" s="10">
        <f t="shared" ca="1" si="11"/>
        <v>2</v>
      </c>
      <c r="F366" s="84">
        <v>16925</v>
      </c>
      <c r="G366" s="12">
        <v>3</v>
      </c>
      <c r="H366" s="11">
        <f t="shared" si="12"/>
        <v>18925</v>
      </c>
    </row>
    <row r="367" spans="1:8" x14ac:dyDescent="0.3">
      <c r="A367" s="7" t="s">
        <v>108</v>
      </c>
      <c r="B367" s="7" t="s">
        <v>100</v>
      </c>
      <c r="C367" s="7" t="s">
        <v>85</v>
      </c>
      <c r="D367" s="76">
        <v>32798</v>
      </c>
      <c r="E367" s="10">
        <f t="shared" ca="1" si="11"/>
        <v>21</v>
      </c>
      <c r="F367" s="84">
        <v>54830</v>
      </c>
      <c r="G367" s="12">
        <v>2</v>
      </c>
      <c r="H367" s="11">
        <f t="shared" si="12"/>
        <v>55830</v>
      </c>
    </row>
    <row r="368" spans="1:8" x14ac:dyDescent="0.3">
      <c r="A368" s="7" t="s">
        <v>803</v>
      </c>
      <c r="B368" s="7" t="s">
        <v>96</v>
      </c>
      <c r="C368" s="7" t="s">
        <v>85</v>
      </c>
      <c r="D368" s="76">
        <v>33098</v>
      </c>
      <c r="E368" s="10">
        <f t="shared" ca="1" si="11"/>
        <v>20</v>
      </c>
      <c r="F368" s="84">
        <v>87980</v>
      </c>
      <c r="G368" s="12">
        <v>1</v>
      </c>
      <c r="H368" s="11">
        <f t="shared" si="12"/>
        <v>87980</v>
      </c>
    </row>
    <row r="369" spans="1:8" x14ac:dyDescent="0.3">
      <c r="A369" s="7" t="s">
        <v>369</v>
      </c>
      <c r="B369" s="7" t="s">
        <v>100</v>
      </c>
      <c r="C369" s="7" t="s">
        <v>87</v>
      </c>
      <c r="D369" s="76">
        <v>35055</v>
      </c>
      <c r="E369" s="10">
        <f t="shared" ca="1" si="11"/>
        <v>14</v>
      </c>
      <c r="F369" s="84">
        <v>12836</v>
      </c>
      <c r="G369" s="12">
        <v>3</v>
      </c>
      <c r="H369" s="11">
        <f t="shared" si="12"/>
        <v>14836</v>
      </c>
    </row>
    <row r="370" spans="1:8" x14ac:dyDescent="0.3">
      <c r="A370" s="7" t="s">
        <v>293</v>
      </c>
      <c r="B370" s="7" t="s">
        <v>93</v>
      </c>
      <c r="C370" s="7" t="s">
        <v>84</v>
      </c>
      <c r="D370" s="76">
        <v>33225</v>
      </c>
      <c r="E370" s="10">
        <f t="shared" ca="1" si="11"/>
        <v>19</v>
      </c>
      <c r="F370" s="84">
        <v>64430</v>
      </c>
      <c r="G370" s="12">
        <v>4</v>
      </c>
      <c r="H370" s="11">
        <f t="shared" si="12"/>
        <v>67430</v>
      </c>
    </row>
    <row r="371" spans="1:8" x14ac:dyDescent="0.3">
      <c r="A371" s="7" t="s">
        <v>717</v>
      </c>
      <c r="B371" s="7" t="s">
        <v>806</v>
      </c>
      <c r="C371" s="7" t="s">
        <v>85</v>
      </c>
      <c r="D371" s="76">
        <v>36598</v>
      </c>
      <c r="E371" s="10">
        <f t="shared" ca="1" si="11"/>
        <v>10</v>
      </c>
      <c r="F371" s="84">
        <v>30780</v>
      </c>
      <c r="G371" s="12">
        <v>5</v>
      </c>
      <c r="H371" s="11">
        <f t="shared" si="12"/>
        <v>34780</v>
      </c>
    </row>
    <row r="372" spans="1:8" x14ac:dyDescent="0.3">
      <c r="A372" s="7" t="s">
        <v>425</v>
      </c>
      <c r="B372" s="7" t="s">
        <v>101</v>
      </c>
      <c r="C372" s="7" t="s">
        <v>86</v>
      </c>
      <c r="D372" s="76">
        <v>33334</v>
      </c>
      <c r="E372" s="10">
        <f t="shared" ca="1" si="11"/>
        <v>19</v>
      </c>
      <c r="F372" s="84">
        <v>11230</v>
      </c>
      <c r="G372" s="12">
        <v>5</v>
      </c>
      <c r="H372" s="11">
        <f t="shared" si="12"/>
        <v>15230</v>
      </c>
    </row>
    <row r="373" spans="1:8" x14ac:dyDescent="0.3">
      <c r="A373" s="7" t="s">
        <v>623</v>
      </c>
      <c r="B373" s="7" t="s">
        <v>95</v>
      </c>
      <c r="C373" s="7" t="s">
        <v>85</v>
      </c>
      <c r="D373" s="76">
        <v>32896</v>
      </c>
      <c r="E373" s="10">
        <f t="shared" ca="1" si="11"/>
        <v>20</v>
      </c>
      <c r="F373" s="84">
        <v>37020</v>
      </c>
      <c r="G373" s="12">
        <v>2</v>
      </c>
      <c r="H373" s="11">
        <f t="shared" si="12"/>
        <v>38020</v>
      </c>
    </row>
    <row r="374" spans="1:8" x14ac:dyDescent="0.3">
      <c r="A374" s="7" t="s">
        <v>466</v>
      </c>
      <c r="B374" s="7" t="s">
        <v>93</v>
      </c>
      <c r="C374" s="7" t="s">
        <v>86</v>
      </c>
      <c r="D374" s="76">
        <v>36814</v>
      </c>
      <c r="E374" s="10">
        <f t="shared" ca="1" si="11"/>
        <v>10</v>
      </c>
      <c r="F374" s="84">
        <v>24460</v>
      </c>
      <c r="G374" s="12">
        <v>3</v>
      </c>
      <c r="H374" s="11">
        <f t="shared" si="12"/>
        <v>26460</v>
      </c>
    </row>
    <row r="375" spans="1:8" x14ac:dyDescent="0.3">
      <c r="A375" s="7" t="s">
        <v>452</v>
      </c>
      <c r="B375" s="7" t="s">
        <v>93</v>
      </c>
      <c r="C375" s="7" t="s">
        <v>85</v>
      </c>
      <c r="D375" s="76">
        <v>34714</v>
      </c>
      <c r="E375" s="10">
        <f t="shared" ca="1" si="11"/>
        <v>15</v>
      </c>
      <c r="F375" s="84">
        <v>79730</v>
      </c>
      <c r="G375" s="12">
        <v>4</v>
      </c>
      <c r="H375" s="11">
        <f t="shared" si="12"/>
        <v>82730</v>
      </c>
    </row>
    <row r="376" spans="1:8" x14ac:dyDescent="0.3">
      <c r="A376" s="7" t="s">
        <v>832</v>
      </c>
      <c r="B376" s="7" t="s">
        <v>101</v>
      </c>
      <c r="C376" s="7" t="s">
        <v>85</v>
      </c>
      <c r="D376" s="76">
        <v>38922</v>
      </c>
      <c r="E376" s="10">
        <f t="shared" ca="1" si="11"/>
        <v>4</v>
      </c>
      <c r="F376" s="84">
        <v>82370</v>
      </c>
      <c r="G376" s="12">
        <v>5</v>
      </c>
      <c r="H376" s="11">
        <f t="shared" si="12"/>
        <v>86370</v>
      </c>
    </row>
    <row r="377" spans="1:8" x14ac:dyDescent="0.3">
      <c r="A377" s="7" t="s">
        <v>792</v>
      </c>
      <c r="B377" s="7" t="s">
        <v>95</v>
      </c>
      <c r="C377" s="7" t="s">
        <v>86</v>
      </c>
      <c r="D377" s="76">
        <v>36335</v>
      </c>
      <c r="E377" s="10">
        <f t="shared" ca="1" si="11"/>
        <v>11</v>
      </c>
      <c r="F377" s="84">
        <v>15910</v>
      </c>
      <c r="G377" s="12">
        <v>5</v>
      </c>
      <c r="H377" s="11">
        <f t="shared" si="12"/>
        <v>19910</v>
      </c>
    </row>
    <row r="378" spans="1:8" x14ac:dyDescent="0.3">
      <c r="A378" s="7" t="s">
        <v>414</v>
      </c>
      <c r="B378" s="7" t="s">
        <v>93</v>
      </c>
      <c r="C378" s="7" t="s">
        <v>84</v>
      </c>
      <c r="D378" s="76">
        <v>34554</v>
      </c>
      <c r="E378" s="10">
        <f t="shared" ca="1" si="11"/>
        <v>16</v>
      </c>
      <c r="F378" s="84">
        <v>28260</v>
      </c>
      <c r="G378" s="12">
        <v>2</v>
      </c>
      <c r="H378" s="11">
        <f t="shared" si="12"/>
        <v>29260</v>
      </c>
    </row>
    <row r="379" spans="1:8" x14ac:dyDescent="0.3">
      <c r="A379" s="7" t="s">
        <v>210</v>
      </c>
      <c r="B379" s="7" t="s">
        <v>101</v>
      </c>
      <c r="C379" s="7" t="s">
        <v>85</v>
      </c>
      <c r="D379" s="76">
        <v>37522</v>
      </c>
      <c r="E379" s="10">
        <f t="shared" ca="1" si="11"/>
        <v>8</v>
      </c>
      <c r="F379" s="84">
        <v>48280</v>
      </c>
      <c r="G379" s="12">
        <v>2</v>
      </c>
      <c r="H379" s="11">
        <f t="shared" si="12"/>
        <v>49280</v>
      </c>
    </row>
    <row r="380" spans="1:8" x14ac:dyDescent="0.3">
      <c r="A380" s="7" t="s">
        <v>547</v>
      </c>
      <c r="B380" s="7" t="s">
        <v>99</v>
      </c>
      <c r="C380" s="7" t="s">
        <v>85</v>
      </c>
      <c r="D380" s="76">
        <v>34345</v>
      </c>
      <c r="E380" s="10">
        <f t="shared" ca="1" si="11"/>
        <v>16</v>
      </c>
      <c r="F380" s="84">
        <v>29760</v>
      </c>
      <c r="G380" s="12">
        <v>5</v>
      </c>
      <c r="H380" s="11">
        <f t="shared" si="12"/>
        <v>33760</v>
      </c>
    </row>
    <row r="381" spans="1:8" x14ac:dyDescent="0.3">
      <c r="A381" s="7" t="s">
        <v>695</v>
      </c>
      <c r="B381" s="7" t="s">
        <v>89</v>
      </c>
      <c r="C381" s="7" t="s">
        <v>85</v>
      </c>
      <c r="D381" s="76">
        <v>36542</v>
      </c>
      <c r="E381" s="10">
        <f t="shared" ca="1" si="11"/>
        <v>10</v>
      </c>
      <c r="F381" s="84">
        <v>85880</v>
      </c>
      <c r="G381" s="12">
        <v>5</v>
      </c>
      <c r="H381" s="11">
        <f t="shared" si="12"/>
        <v>89880</v>
      </c>
    </row>
    <row r="382" spans="1:8" x14ac:dyDescent="0.3">
      <c r="A382" s="7" t="s">
        <v>410</v>
      </c>
      <c r="B382" s="7" t="s">
        <v>95</v>
      </c>
      <c r="C382" s="7" t="s">
        <v>84</v>
      </c>
      <c r="D382" s="76">
        <v>33248</v>
      </c>
      <c r="E382" s="10">
        <f t="shared" ca="1" si="11"/>
        <v>19</v>
      </c>
      <c r="F382" s="84">
        <v>29000</v>
      </c>
      <c r="G382" s="12">
        <v>5</v>
      </c>
      <c r="H382" s="11">
        <f t="shared" si="12"/>
        <v>33000</v>
      </c>
    </row>
    <row r="383" spans="1:8" x14ac:dyDescent="0.3">
      <c r="A383" s="7" t="s">
        <v>181</v>
      </c>
      <c r="B383" s="7" t="s">
        <v>96</v>
      </c>
      <c r="C383" s="7" t="s">
        <v>84</v>
      </c>
      <c r="D383" s="76">
        <v>35241</v>
      </c>
      <c r="E383" s="10">
        <f t="shared" ca="1" si="11"/>
        <v>14</v>
      </c>
      <c r="F383" s="84">
        <v>72480</v>
      </c>
      <c r="G383" s="12">
        <v>4</v>
      </c>
      <c r="H383" s="11">
        <f t="shared" si="12"/>
        <v>75480</v>
      </c>
    </row>
    <row r="384" spans="1:8" x14ac:dyDescent="0.3">
      <c r="A384" s="7" t="s">
        <v>653</v>
      </c>
      <c r="B384" s="7" t="s">
        <v>100</v>
      </c>
      <c r="C384" s="7" t="s">
        <v>85</v>
      </c>
      <c r="D384" s="76">
        <v>34567</v>
      </c>
      <c r="E384" s="10">
        <f t="shared" ca="1" si="11"/>
        <v>16</v>
      </c>
      <c r="F384" s="84">
        <v>66440</v>
      </c>
      <c r="G384" s="12">
        <v>3</v>
      </c>
      <c r="H384" s="11">
        <f t="shared" si="12"/>
        <v>68440</v>
      </c>
    </row>
    <row r="385" spans="1:11" x14ac:dyDescent="0.3">
      <c r="A385" s="7" t="s">
        <v>434</v>
      </c>
      <c r="B385" s="7" t="s">
        <v>99</v>
      </c>
      <c r="C385" s="7" t="s">
        <v>84</v>
      </c>
      <c r="D385" s="76">
        <v>35981</v>
      </c>
      <c r="E385" s="10">
        <f t="shared" ca="1" si="11"/>
        <v>12</v>
      </c>
      <c r="F385" s="84">
        <v>89640</v>
      </c>
      <c r="G385" s="12">
        <v>3</v>
      </c>
      <c r="H385" s="11">
        <f t="shared" si="12"/>
        <v>91640</v>
      </c>
    </row>
    <row r="386" spans="1:11" x14ac:dyDescent="0.3">
      <c r="A386" s="7" t="s">
        <v>227</v>
      </c>
      <c r="B386" s="7" t="s">
        <v>853</v>
      </c>
      <c r="C386" s="7" t="s">
        <v>84</v>
      </c>
      <c r="D386" s="76">
        <v>37949</v>
      </c>
      <c r="E386" s="10">
        <f t="shared" ref="E386:E449" ca="1" si="13">DATEDIF(D386,TODAY(),"Y")</f>
        <v>7</v>
      </c>
      <c r="F386" s="84">
        <v>78860</v>
      </c>
      <c r="G386" s="12">
        <v>5</v>
      </c>
      <c r="H386" s="11">
        <f t="shared" si="12"/>
        <v>82860</v>
      </c>
    </row>
    <row r="387" spans="1:11" x14ac:dyDescent="0.3">
      <c r="A387" s="7" t="s">
        <v>236</v>
      </c>
      <c r="B387" s="7" t="s">
        <v>91</v>
      </c>
      <c r="C387" s="7" t="s">
        <v>85</v>
      </c>
      <c r="D387" s="76">
        <v>34447</v>
      </c>
      <c r="E387" s="10">
        <f t="shared" ca="1" si="13"/>
        <v>16</v>
      </c>
      <c r="F387" s="84">
        <v>63780</v>
      </c>
      <c r="G387" s="12">
        <v>5</v>
      </c>
      <c r="H387" s="11">
        <f t="shared" ref="H387:H450" si="14">(G387-1)*1000+F387</f>
        <v>67780</v>
      </c>
      <c r="K387" s="13"/>
    </row>
    <row r="388" spans="1:11" x14ac:dyDescent="0.3">
      <c r="A388" s="7" t="s">
        <v>639</v>
      </c>
      <c r="B388" s="7" t="s">
        <v>93</v>
      </c>
      <c r="C388" s="7" t="s">
        <v>84</v>
      </c>
      <c r="D388" s="76">
        <v>35923</v>
      </c>
      <c r="E388" s="10">
        <f t="shared" ca="1" si="13"/>
        <v>12</v>
      </c>
      <c r="F388" s="84">
        <v>45420</v>
      </c>
      <c r="G388" s="12">
        <v>1</v>
      </c>
      <c r="H388" s="11">
        <f t="shared" si="14"/>
        <v>45420</v>
      </c>
    </row>
    <row r="389" spans="1:11" x14ac:dyDescent="0.3">
      <c r="A389" s="7" t="s">
        <v>496</v>
      </c>
      <c r="B389" s="7" t="s">
        <v>99</v>
      </c>
      <c r="C389" s="7" t="s">
        <v>85</v>
      </c>
      <c r="D389" s="76">
        <v>39093</v>
      </c>
      <c r="E389" s="10">
        <f t="shared" ca="1" si="13"/>
        <v>3</v>
      </c>
      <c r="F389" s="84">
        <v>24790</v>
      </c>
      <c r="G389" s="12">
        <v>5</v>
      </c>
      <c r="H389" s="11">
        <f t="shared" si="14"/>
        <v>28790</v>
      </c>
    </row>
    <row r="390" spans="1:11" x14ac:dyDescent="0.3">
      <c r="A390" s="7" t="s">
        <v>468</v>
      </c>
      <c r="B390" s="7" t="s">
        <v>93</v>
      </c>
      <c r="C390" s="7" t="s">
        <v>84</v>
      </c>
      <c r="D390" s="76">
        <v>37238</v>
      </c>
      <c r="E390" s="10">
        <f t="shared" ca="1" si="13"/>
        <v>8</v>
      </c>
      <c r="F390" s="84">
        <v>57410</v>
      </c>
      <c r="G390" s="12">
        <v>2</v>
      </c>
      <c r="H390" s="11">
        <f t="shared" si="14"/>
        <v>58410</v>
      </c>
    </row>
    <row r="391" spans="1:11" x14ac:dyDescent="0.3">
      <c r="A391" s="7" t="s">
        <v>725</v>
      </c>
      <c r="B391" s="7" t="s">
        <v>99</v>
      </c>
      <c r="C391" s="7" t="s">
        <v>84</v>
      </c>
      <c r="D391" s="76">
        <v>34735</v>
      </c>
      <c r="E391" s="10">
        <f t="shared" ca="1" si="13"/>
        <v>15</v>
      </c>
      <c r="F391" s="84">
        <v>49530</v>
      </c>
      <c r="G391" s="12">
        <v>5</v>
      </c>
      <c r="H391" s="11">
        <f t="shared" si="14"/>
        <v>53530</v>
      </c>
    </row>
    <row r="392" spans="1:11" x14ac:dyDescent="0.3">
      <c r="A392" s="7" t="s">
        <v>319</v>
      </c>
      <c r="B392" s="7" t="s">
        <v>93</v>
      </c>
      <c r="C392" s="7" t="s">
        <v>84</v>
      </c>
      <c r="D392" s="76">
        <v>38106</v>
      </c>
      <c r="E392" s="10">
        <f t="shared" ca="1" si="13"/>
        <v>6</v>
      </c>
      <c r="F392" s="84">
        <v>80330</v>
      </c>
      <c r="G392" s="12">
        <v>5</v>
      </c>
      <c r="H392" s="11">
        <f t="shared" si="14"/>
        <v>84330</v>
      </c>
    </row>
    <row r="393" spans="1:11" x14ac:dyDescent="0.3">
      <c r="A393" s="7" t="s">
        <v>614</v>
      </c>
      <c r="B393" s="7" t="s">
        <v>100</v>
      </c>
      <c r="C393" s="7" t="s">
        <v>85</v>
      </c>
      <c r="D393" s="76">
        <v>37547</v>
      </c>
      <c r="E393" s="10">
        <f t="shared" ca="1" si="13"/>
        <v>8</v>
      </c>
      <c r="F393" s="84">
        <v>83710</v>
      </c>
      <c r="G393" s="12">
        <v>2</v>
      </c>
      <c r="H393" s="11">
        <f t="shared" si="14"/>
        <v>84710</v>
      </c>
      <c r="K393" s="13"/>
    </row>
    <row r="394" spans="1:11" x14ac:dyDescent="0.3">
      <c r="A394" s="7" t="s">
        <v>401</v>
      </c>
      <c r="B394" s="7" t="s">
        <v>89</v>
      </c>
      <c r="C394" s="7" t="s">
        <v>87</v>
      </c>
      <c r="D394" s="76">
        <v>32814</v>
      </c>
      <c r="E394" s="10">
        <f t="shared" ca="1" si="13"/>
        <v>21</v>
      </c>
      <c r="F394" s="84">
        <v>14568</v>
      </c>
      <c r="G394" s="12">
        <v>2</v>
      </c>
      <c r="H394" s="11">
        <f t="shared" si="14"/>
        <v>15568</v>
      </c>
    </row>
    <row r="395" spans="1:11" x14ac:dyDescent="0.3">
      <c r="A395" s="7" t="s">
        <v>704</v>
      </c>
      <c r="B395" s="7" t="s">
        <v>807</v>
      </c>
      <c r="C395" s="7" t="s">
        <v>85</v>
      </c>
      <c r="D395" s="76">
        <v>33495</v>
      </c>
      <c r="E395" s="10">
        <f t="shared" ca="1" si="13"/>
        <v>19</v>
      </c>
      <c r="F395" s="84">
        <v>73440</v>
      </c>
      <c r="G395" s="12">
        <v>4</v>
      </c>
      <c r="H395" s="11">
        <f t="shared" si="14"/>
        <v>76440</v>
      </c>
    </row>
    <row r="396" spans="1:11" x14ac:dyDescent="0.3">
      <c r="A396" s="7" t="s">
        <v>309</v>
      </c>
      <c r="B396" s="7" t="s">
        <v>98</v>
      </c>
      <c r="C396" s="7" t="s">
        <v>84</v>
      </c>
      <c r="D396" s="76">
        <v>33696</v>
      </c>
      <c r="E396" s="10">
        <f t="shared" ca="1" si="13"/>
        <v>18</v>
      </c>
      <c r="F396" s="84">
        <v>66710</v>
      </c>
      <c r="G396" s="12">
        <v>3</v>
      </c>
      <c r="H396" s="11">
        <f t="shared" si="14"/>
        <v>68710</v>
      </c>
    </row>
    <row r="397" spans="1:11" x14ac:dyDescent="0.3">
      <c r="A397" s="7" t="s">
        <v>676</v>
      </c>
      <c r="B397" s="7" t="s">
        <v>100</v>
      </c>
      <c r="C397" s="7" t="s">
        <v>86</v>
      </c>
      <c r="D397" s="76">
        <v>36969</v>
      </c>
      <c r="E397" s="10">
        <f t="shared" ca="1" si="13"/>
        <v>9</v>
      </c>
      <c r="F397" s="84">
        <v>28525</v>
      </c>
      <c r="G397" s="12">
        <v>3</v>
      </c>
      <c r="H397" s="11">
        <f t="shared" si="14"/>
        <v>30525</v>
      </c>
    </row>
    <row r="398" spans="1:11" x14ac:dyDescent="0.3">
      <c r="A398" s="7" t="s">
        <v>737</v>
      </c>
      <c r="B398" s="7" t="s">
        <v>100</v>
      </c>
      <c r="C398" s="7" t="s">
        <v>85</v>
      </c>
      <c r="D398" s="76">
        <v>33354</v>
      </c>
      <c r="E398" s="10">
        <f t="shared" ca="1" si="13"/>
        <v>19</v>
      </c>
      <c r="F398" s="84">
        <v>54200</v>
      </c>
      <c r="G398" s="12">
        <v>4</v>
      </c>
      <c r="H398" s="11">
        <f t="shared" si="14"/>
        <v>57200</v>
      </c>
    </row>
    <row r="399" spans="1:11" x14ac:dyDescent="0.3">
      <c r="A399" s="7" t="s">
        <v>652</v>
      </c>
      <c r="B399" s="7" t="s">
        <v>99</v>
      </c>
      <c r="C399" s="7" t="s">
        <v>85</v>
      </c>
      <c r="D399" s="76">
        <v>34413</v>
      </c>
      <c r="E399" s="10">
        <f t="shared" ca="1" si="13"/>
        <v>16</v>
      </c>
      <c r="F399" s="84">
        <v>47340</v>
      </c>
      <c r="G399" s="12">
        <v>2</v>
      </c>
      <c r="H399" s="11">
        <f t="shared" si="14"/>
        <v>48340</v>
      </c>
    </row>
    <row r="400" spans="1:11" x14ac:dyDescent="0.3">
      <c r="A400" s="7" t="s">
        <v>751</v>
      </c>
      <c r="B400" s="7" t="s">
        <v>100</v>
      </c>
      <c r="C400" s="7" t="s">
        <v>86</v>
      </c>
      <c r="D400" s="76">
        <v>35617</v>
      </c>
      <c r="E400" s="10">
        <f t="shared" ca="1" si="13"/>
        <v>13</v>
      </c>
      <c r="F400" s="84">
        <v>47350</v>
      </c>
      <c r="G400" s="12">
        <v>4</v>
      </c>
      <c r="H400" s="11">
        <f t="shared" si="14"/>
        <v>50350</v>
      </c>
    </row>
    <row r="401" spans="1:8" x14ac:dyDescent="0.3">
      <c r="A401" s="7" t="s">
        <v>313</v>
      </c>
      <c r="B401" s="7" t="s">
        <v>93</v>
      </c>
      <c r="C401" s="7" t="s">
        <v>84</v>
      </c>
      <c r="D401" s="76">
        <v>35898</v>
      </c>
      <c r="E401" s="10">
        <f t="shared" ca="1" si="13"/>
        <v>12</v>
      </c>
      <c r="F401" s="84">
        <v>57760</v>
      </c>
      <c r="G401" s="12">
        <v>4</v>
      </c>
      <c r="H401" s="11">
        <f t="shared" si="14"/>
        <v>60760</v>
      </c>
    </row>
    <row r="402" spans="1:8" x14ac:dyDescent="0.3">
      <c r="A402" s="7" t="s">
        <v>472</v>
      </c>
      <c r="B402" s="7" t="s">
        <v>93</v>
      </c>
      <c r="C402" s="7" t="s">
        <v>84</v>
      </c>
      <c r="D402" s="76">
        <v>35205</v>
      </c>
      <c r="E402" s="10">
        <f t="shared" ca="1" si="13"/>
        <v>14</v>
      </c>
      <c r="F402" s="84">
        <v>45050</v>
      </c>
      <c r="G402" s="12">
        <v>2</v>
      </c>
      <c r="H402" s="11">
        <f t="shared" si="14"/>
        <v>46050</v>
      </c>
    </row>
    <row r="403" spans="1:8" x14ac:dyDescent="0.3">
      <c r="A403" s="7" t="s">
        <v>646</v>
      </c>
      <c r="B403" s="7" t="s">
        <v>95</v>
      </c>
      <c r="C403" s="7" t="s">
        <v>85</v>
      </c>
      <c r="D403" s="76">
        <v>39403</v>
      </c>
      <c r="E403" s="10">
        <f t="shared" ca="1" si="13"/>
        <v>3</v>
      </c>
      <c r="F403" s="84">
        <v>45260</v>
      </c>
      <c r="G403" s="12">
        <v>3</v>
      </c>
      <c r="H403" s="11">
        <f t="shared" si="14"/>
        <v>47260</v>
      </c>
    </row>
    <row r="404" spans="1:8" x14ac:dyDescent="0.3">
      <c r="A404" s="7" t="s">
        <v>321</v>
      </c>
      <c r="B404" s="7" t="s">
        <v>93</v>
      </c>
      <c r="C404" s="7" t="s">
        <v>85</v>
      </c>
      <c r="D404" s="76">
        <v>35729</v>
      </c>
      <c r="E404" s="10">
        <f t="shared" ca="1" si="13"/>
        <v>13</v>
      </c>
      <c r="F404" s="84">
        <v>76192</v>
      </c>
      <c r="G404" s="12">
        <v>3</v>
      </c>
      <c r="H404" s="11">
        <f t="shared" si="14"/>
        <v>78192</v>
      </c>
    </row>
    <row r="405" spans="1:8" x14ac:dyDescent="0.3">
      <c r="A405" s="7" t="s">
        <v>847</v>
      </c>
      <c r="B405" s="7" t="s">
        <v>100</v>
      </c>
      <c r="C405" s="7" t="s">
        <v>85</v>
      </c>
      <c r="D405" s="76">
        <v>35484</v>
      </c>
      <c r="E405" s="10">
        <f t="shared" ca="1" si="13"/>
        <v>13</v>
      </c>
      <c r="F405" s="84">
        <v>39000</v>
      </c>
      <c r="G405" s="12">
        <v>2</v>
      </c>
      <c r="H405" s="11">
        <f t="shared" si="14"/>
        <v>40000</v>
      </c>
    </row>
    <row r="406" spans="1:8" x14ac:dyDescent="0.3">
      <c r="A406" s="7" t="s">
        <v>763</v>
      </c>
      <c r="B406" s="7" t="s">
        <v>98</v>
      </c>
      <c r="C406" s="7" t="s">
        <v>85</v>
      </c>
      <c r="D406" s="76">
        <v>33122</v>
      </c>
      <c r="E406" s="10">
        <f t="shared" ca="1" si="13"/>
        <v>20</v>
      </c>
      <c r="F406" s="84">
        <v>68010</v>
      </c>
      <c r="G406" s="12">
        <v>4</v>
      </c>
      <c r="H406" s="11">
        <f t="shared" si="14"/>
        <v>71010</v>
      </c>
    </row>
    <row r="407" spans="1:8" x14ac:dyDescent="0.3">
      <c r="A407" s="7" t="s">
        <v>215</v>
      </c>
      <c r="B407" s="7" t="s">
        <v>91</v>
      </c>
      <c r="C407" s="7" t="s">
        <v>86</v>
      </c>
      <c r="D407" s="76">
        <v>33949</v>
      </c>
      <c r="E407" s="10">
        <f t="shared" ca="1" si="13"/>
        <v>17</v>
      </c>
      <c r="F407" s="84">
        <v>15005</v>
      </c>
      <c r="G407" s="12">
        <v>1</v>
      </c>
      <c r="H407" s="11">
        <f t="shared" si="14"/>
        <v>15005</v>
      </c>
    </row>
    <row r="408" spans="1:8" x14ac:dyDescent="0.3">
      <c r="A408" s="7" t="s">
        <v>389</v>
      </c>
      <c r="B408" s="7" t="s">
        <v>101</v>
      </c>
      <c r="C408" s="7" t="s">
        <v>85</v>
      </c>
      <c r="D408" s="76">
        <v>36689</v>
      </c>
      <c r="E408" s="10">
        <f t="shared" ca="1" si="13"/>
        <v>10</v>
      </c>
      <c r="F408" s="84">
        <v>60300</v>
      </c>
      <c r="G408" s="12">
        <v>2</v>
      </c>
      <c r="H408" s="11">
        <f t="shared" si="14"/>
        <v>61300</v>
      </c>
    </row>
    <row r="409" spans="1:8" x14ac:dyDescent="0.3">
      <c r="A409" s="7" t="s">
        <v>672</v>
      </c>
      <c r="B409" s="7" t="s">
        <v>95</v>
      </c>
      <c r="C409" s="7" t="s">
        <v>85</v>
      </c>
      <c r="D409" s="76">
        <v>32889</v>
      </c>
      <c r="E409" s="10">
        <f t="shared" ca="1" si="13"/>
        <v>20</v>
      </c>
      <c r="F409" s="84">
        <v>60560</v>
      </c>
      <c r="G409" s="12">
        <v>2</v>
      </c>
      <c r="H409" s="11">
        <f t="shared" si="14"/>
        <v>61560</v>
      </c>
    </row>
    <row r="410" spans="1:8" x14ac:dyDescent="0.3">
      <c r="A410" s="7" t="s">
        <v>520</v>
      </c>
      <c r="B410" s="7" t="s">
        <v>93</v>
      </c>
      <c r="C410" s="7" t="s">
        <v>87</v>
      </c>
      <c r="D410" s="76">
        <v>38281</v>
      </c>
      <c r="E410" s="10">
        <f t="shared" ca="1" si="13"/>
        <v>6</v>
      </c>
      <c r="F410" s="84">
        <v>14416</v>
      </c>
      <c r="G410" s="12">
        <v>4</v>
      </c>
      <c r="H410" s="11">
        <f t="shared" si="14"/>
        <v>17416</v>
      </c>
    </row>
    <row r="411" spans="1:8" x14ac:dyDescent="0.3">
      <c r="A411" s="7" t="s">
        <v>386</v>
      </c>
      <c r="B411" s="7" t="s">
        <v>99</v>
      </c>
      <c r="C411" s="7" t="s">
        <v>85</v>
      </c>
      <c r="D411" s="76">
        <v>39632</v>
      </c>
      <c r="E411" s="10">
        <f t="shared" ca="1" si="13"/>
        <v>2</v>
      </c>
      <c r="F411" s="84">
        <v>59150</v>
      </c>
      <c r="G411" s="12">
        <v>5</v>
      </c>
      <c r="H411" s="11">
        <f t="shared" si="14"/>
        <v>63150</v>
      </c>
    </row>
    <row r="412" spans="1:8" x14ac:dyDescent="0.3">
      <c r="A412" s="7" t="s">
        <v>649</v>
      </c>
      <c r="B412" s="7" t="s">
        <v>91</v>
      </c>
      <c r="C412" s="7" t="s">
        <v>85</v>
      </c>
      <c r="D412" s="76">
        <v>32599</v>
      </c>
      <c r="E412" s="10">
        <f t="shared" ca="1" si="13"/>
        <v>21</v>
      </c>
      <c r="F412" s="84">
        <v>32140</v>
      </c>
      <c r="G412" s="12">
        <v>5</v>
      </c>
      <c r="H412" s="11">
        <f t="shared" si="14"/>
        <v>36140</v>
      </c>
    </row>
    <row r="413" spans="1:8" x14ac:dyDescent="0.3">
      <c r="A413" s="7" t="s">
        <v>511</v>
      </c>
      <c r="B413" s="7" t="s">
        <v>93</v>
      </c>
      <c r="C413" s="7" t="s">
        <v>85</v>
      </c>
      <c r="D413" s="76">
        <v>38584</v>
      </c>
      <c r="E413" s="10">
        <f t="shared" ca="1" si="13"/>
        <v>5</v>
      </c>
      <c r="F413" s="84">
        <v>71490</v>
      </c>
      <c r="G413" s="12">
        <v>2</v>
      </c>
      <c r="H413" s="11">
        <f t="shared" si="14"/>
        <v>72490</v>
      </c>
    </row>
    <row r="414" spans="1:8" x14ac:dyDescent="0.3">
      <c r="A414" s="7" t="s">
        <v>341</v>
      </c>
      <c r="B414" s="7" t="s">
        <v>93</v>
      </c>
      <c r="C414" s="7" t="s">
        <v>84</v>
      </c>
      <c r="D414" s="76">
        <v>34645</v>
      </c>
      <c r="E414" s="10">
        <f t="shared" ca="1" si="13"/>
        <v>16</v>
      </c>
      <c r="F414" s="84">
        <v>42150</v>
      </c>
      <c r="G414" s="12">
        <v>1</v>
      </c>
      <c r="H414" s="11">
        <f t="shared" si="14"/>
        <v>42150</v>
      </c>
    </row>
    <row r="415" spans="1:8" x14ac:dyDescent="0.3">
      <c r="A415" s="7" t="s">
        <v>839</v>
      </c>
      <c r="B415" s="7" t="s">
        <v>100</v>
      </c>
      <c r="C415" s="7" t="s">
        <v>84</v>
      </c>
      <c r="D415" s="76">
        <v>35836</v>
      </c>
      <c r="E415" s="10">
        <f t="shared" ca="1" si="13"/>
        <v>12</v>
      </c>
      <c r="F415" s="84">
        <v>77760</v>
      </c>
      <c r="G415" s="12">
        <v>4</v>
      </c>
      <c r="H415" s="11">
        <f t="shared" si="14"/>
        <v>80760</v>
      </c>
    </row>
    <row r="416" spans="1:8" x14ac:dyDescent="0.3">
      <c r="A416" s="7" t="s">
        <v>177</v>
      </c>
      <c r="B416" s="7" t="s">
        <v>89</v>
      </c>
      <c r="C416" s="7" t="s">
        <v>84</v>
      </c>
      <c r="D416" s="76">
        <v>34699</v>
      </c>
      <c r="E416" s="10">
        <f t="shared" ca="1" si="13"/>
        <v>15</v>
      </c>
      <c r="F416" s="84">
        <v>74740</v>
      </c>
      <c r="G416" s="12">
        <v>2</v>
      </c>
      <c r="H416" s="11">
        <f t="shared" si="14"/>
        <v>75740</v>
      </c>
    </row>
    <row r="417" spans="1:8" x14ac:dyDescent="0.3">
      <c r="A417" s="7" t="s">
        <v>603</v>
      </c>
      <c r="B417" s="7" t="s">
        <v>93</v>
      </c>
      <c r="C417" s="7" t="s">
        <v>86</v>
      </c>
      <c r="D417" s="76">
        <v>35001</v>
      </c>
      <c r="E417" s="10">
        <f t="shared" ca="1" si="13"/>
        <v>15</v>
      </c>
      <c r="F417" s="84">
        <v>48835</v>
      </c>
      <c r="G417" s="12">
        <v>3</v>
      </c>
      <c r="H417" s="11">
        <f t="shared" si="14"/>
        <v>50835</v>
      </c>
    </row>
    <row r="418" spans="1:8" x14ac:dyDescent="0.3">
      <c r="A418" s="7" t="s">
        <v>552</v>
      </c>
      <c r="B418" s="7" t="s">
        <v>93</v>
      </c>
      <c r="C418" s="7" t="s">
        <v>85</v>
      </c>
      <c r="D418" s="76">
        <v>36262</v>
      </c>
      <c r="E418" s="10">
        <f t="shared" ca="1" si="13"/>
        <v>11</v>
      </c>
      <c r="F418" s="84">
        <v>66010</v>
      </c>
      <c r="G418" s="12">
        <v>1</v>
      </c>
      <c r="H418" s="11">
        <f t="shared" si="14"/>
        <v>66010</v>
      </c>
    </row>
    <row r="419" spans="1:8" x14ac:dyDescent="0.3">
      <c r="A419" s="7" t="s">
        <v>608</v>
      </c>
      <c r="B419" s="7" t="s">
        <v>806</v>
      </c>
      <c r="C419" s="7" t="s">
        <v>84</v>
      </c>
      <c r="D419" s="76">
        <v>33270</v>
      </c>
      <c r="E419" s="10">
        <f t="shared" ca="1" si="13"/>
        <v>19</v>
      </c>
      <c r="F419" s="84">
        <v>66580</v>
      </c>
      <c r="G419" s="12">
        <v>5</v>
      </c>
      <c r="H419" s="11">
        <f t="shared" si="14"/>
        <v>70580</v>
      </c>
    </row>
    <row r="420" spans="1:8" x14ac:dyDescent="0.3">
      <c r="A420" s="7" t="s">
        <v>490</v>
      </c>
      <c r="B420" s="7" t="s">
        <v>101</v>
      </c>
      <c r="C420" s="7" t="s">
        <v>85</v>
      </c>
      <c r="D420" s="76">
        <v>38365</v>
      </c>
      <c r="E420" s="10">
        <f t="shared" ca="1" si="13"/>
        <v>5</v>
      </c>
      <c r="F420" s="84">
        <v>25690</v>
      </c>
      <c r="G420" s="12">
        <v>3</v>
      </c>
      <c r="H420" s="11">
        <f t="shared" si="14"/>
        <v>27690</v>
      </c>
    </row>
    <row r="421" spans="1:8" x14ac:dyDescent="0.3">
      <c r="A421" s="7" t="s">
        <v>785</v>
      </c>
      <c r="B421" s="7" t="s">
        <v>89</v>
      </c>
      <c r="C421" s="7" t="s">
        <v>86</v>
      </c>
      <c r="D421" s="76">
        <v>33742</v>
      </c>
      <c r="E421" s="10">
        <f t="shared" ca="1" si="13"/>
        <v>18</v>
      </c>
      <c r="F421" s="84">
        <v>38920</v>
      </c>
      <c r="G421" s="12">
        <v>3</v>
      </c>
      <c r="H421" s="11">
        <f t="shared" si="14"/>
        <v>40920</v>
      </c>
    </row>
    <row r="422" spans="1:8" x14ac:dyDescent="0.3">
      <c r="A422" s="7" t="s">
        <v>268</v>
      </c>
      <c r="B422" s="7" t="s">
        <v>852</v>
      </c>
      <c r="C422" s="7" t="s">
        <v>85</v>
      </c>
      <c r="D422" s="76">
        <v>38341</v>
      </c>
      <c r="E422" s="10">
        <f t="shared" ca="1" si="13"/>
        <v>5</v>
      </c>
      <c r="F422" s="84">
        <v>43680</v>
      </c>
      <c r="G422" s="12">
        <v>2</v>
      </c>
      <c r="H422" s="11">
        <f t="shared" si="14"/>
        <v>44680</v>
      </c>
    </row>
    <row r="423" spans="1:8" x14ac:dyDescent="0.3">
      <c r="A423" s="7" t="s">
        <v>526</v>
      </c>
      <c r="B423" s="7" t="s">
        <v>93</v>
      </c>
      <c r="C423" s="7" t="s">
        <v>84</v>
      </c>
      <c r="D423" s="76">
        <v>37267</v>
      </c>
      <c r="E423" s="10">
        <f t="shared" ca="1" si="13"/>
        <v>8</v>
      </c>
      <c r="F423" s="84">
        <v>39300</v>
      </c>
      <c r="G423" s="12">
        <v>5</v>
      </c>
      <c r="H423" s="11">
        <f t="shared" si="14"/>
        <v>43300</v>
      </c>
    </row>
    <row r="424" spans="1:8" x14ac:dyDescent="0.3">
      <c r="A424" s="7" t="s">
        <v>743</v>
      </c>
      <c r="B424" s="7" t="s">
        <v>94</v>
      </c>
      <c r="C424" s="7" t="s">
        <v>84</v>
      </c>
      <c r="D424" s="77">
        <v>39486</v>
      </c>
      <c r="E424" s="10">
        <f t="shared" ca="1" si="13"/>
        <v>2</v>
      </c>
      <c r="F424" s="84">
        <v>61890</v>
      </c>
      <c r="G424" s="12">
        <v>5</v>
      </c>
      <c r="H424" s="11">
        <f t="shared" si="14"/>
        <v>65890</v>
      </c>
    </row>
    <row r="425" spans="1:8" x14ac:dyDescent="0.3">
      <c r="A425" s="7" t="s">
        <v>462</v>
      </c>
      <c r="B425" s="7" t="s">
        <v>98</v>
      </c>
      <c r="C425" s="7" t="s">
        <v>85</v>
      </c>
      <c r="D425" s="76">
        <v>34327</v>
      </c>
      <c r="E425" s="10">
        <f t="shared" ca="1" si="13"/>
        <v>16</v>
      </c>
      <c r="F425" s="84">
        <v>63080</v>
      </c>
      <c r="G425" s="12">
        <v>1</v>
      </c>
      <c r="H425" s="11">
        <f t="shared" si="14"/>
        <v>63080</v>
      </c>
    </row>
    <row r="426" spans="1:8" x14ac:dyDescent="0.3">
      <c r="A426" s="7" t="s">
        <v>650</v>
      </c>
      <c r="B426" s="7" t="s">
        <v>101</v>
      </c>
      <c r="C426" s="7" t="s">
        <v>85</v>
      </c>
      <c r="D426" s="76">
        <v>39212</v>
      </c>
      <c r="E426" s="10">
        <f t="shared" ca="1" si="13"/>
        <v>3</v>
      </c>
      <c r="F426" s="84">
        <v>34990</v>
      </c>
      <c r="G426" s="12">
        <v>4</v>
      </c>
      <c r="H426" s="11">
        <f t="shared" si="14"/>
        <v>37990</v>
      </c>
    </row>
    <row r="427" spans="1:8" x14ac:dyDescent="0.3">
      <c r="A427" s="7" t="s">
        <v>224</v>
      </c>
      <c r="B427" s="7" t="s">
        <v>93</v>
      </c>
      <c r="C427" s="7" t="s">
        <v>84</v>
      </c>
      <c r="D427" s="76">
        <v>37701</v>
      </c>
      <c r="E427" s="10">
        <f t="shared" ca="1" si="13"/>
        <v>7</v>
      </c>
      <c r="F427" s="84">
        <v>40940</v>
      </c>
      <c r="G427" s="12">
        <v>4</v>
      </c>
      <c r="H427" s="11">
        <f t="shared" si="14"/>
        <v>43940</v>
      </c>
    </row>
    <row r="428" spans="1:8" x14ac:dyDescent="0.3">
      <c r="A428" s="7" t="s">
        <v>779</v>
      </c>
      <c r="B428" s="7" t="s">
        <v>98</v>
      </c>
      <c r="C428" s="7" t="s">
        <v>84</v>
      </c>
      <c r="D428" s="76">
        <v>33005</v>
      </c>
      <c r="E428" s="10">
        <f t="shared" ca="1" si="13"/>
        <v>20</v>
      </c>
      <c r="F428" s="84">
        <v>32650</v>
      </c>
      <c r="G428" s="12">
        <v>5</v>
      </c>
      <c r="H428" s="11">
        <f t="shared" si="14"/>
        <v>36650</v>
      </c>
    </row>
    <row r="429" spans="1:8" x14ac:dyDescent="0.3">
      <c r="A429" s="7" t="s">
        <v>451</v>
      </c>
      <c r="B429" s="7" t="s">
        <v>89</v>
      </c>
      <c r="C429" s="7" t="s">
        <v>84</v>
      </c>
      <c r="D429" s="76">
        <v>38164</v>
      </c>
      <c r="E429" s="10">
        <f t="shared" ca="1" si="13"/>
        <v>6</v>
      </c>
      <c r="F429" s="84">
        <v>83070</v>
      </c>
      <c r="G429" s="12">
        <v>5</v>
      </c>
      <c r="H429" s="11">
        <f t="shared" si="14"/>
        <v>87070</v>
      </c>
    </row>
    <row r="430" spans="1:8" x14ac:dyDescent="0.3">
      <c r="A430" s="7" t="s">
        <v>503</v>
      </c>
      <c r="B430" s="7" t="s">
        <v>94</v>
      </c>
      <c r="C430" s="7" t="s">
        <v>85</v>
      </c>
      <c r="D430" s="76">
        <v>37130</v>
      </c>
      <c r="E430" s="10">
        <f t="shared" ca="1" si="13"/>
        <v>9</v>
      </c>
      <c r="F430" s="84">
        <v>53870</v>
      </c>
      <c r="G430" s="12">
        <v>3</v>
      </c>
      <c r="H430" s="11">
        <f t="shared" si="14"/>
        <v>55870</v>
      </c>
    </row>
    <row r="431" spans="1:8" x14ac:dyDescent="0.3">
      <c r="A431" s="7" t="s">
        <v>491</v>
      </c>
      <c r="B431" s="7" t="s">
        <v>101</v>
      </c>
      <c r="C431" s="7" t="s">
        <v>86</v>
      </c>
      <c r="D431" s="76">
        <v>33348</v>
      </c>
      <c r="E431" s="10">
        <f t="shared" ca="1" si="13"/>
        <v>19</v>
      </c>
      <c r="F431" s="84">
        <v>49545</v>
      </c>
      <c r="G431" s="12">
        <v>4</v>
      </c>
      <c r="H431" s="11">
        <f t="shared" si="14"/>
        <v>52545</v>
      </c>
    </row>
    <row r="432" spans="1:8" x14ac:dyDescent="0.3">
      <c r="A432" s="7" t="s">
        <v>180</v>
      </c>
      <c r="B432" s="7" t="s">
        <v>102</v>
      </c>
      <c r="C432" s="7" t="s">
        <v>84</v>
      </c>
      <c r="D432" s="76">
        <v>32581</v>
      </c>
      <c r="E432" s="10">
        <f t="shared" ca="1" si="13"/>
        <v>21</v>
      </c>
      <c r="F432" s="84">
        <v>85510</v>
      </c>
      <c r="G432" s="12">
        <v>2</v>
      </c>
      <c r="H432" s="11">
        <f t="shared" si="14"/>
        <v>86510</v>
      </c>
    </row>
    <row r="433" spans="1:8" x14ac:dyDescent="0.3">
      <c r="A433" s="7" t="s">
        <v>843</v>
      </c>
      <c r="B433" s="7" t="s">
        <v>93</v>
      </c>
      <c r="C433" s="7" t="s">
        <v>87</v>
      </c>
      <c r="D433" s="76">
        <v>35499</v>
      </c>
      <c r="E433" s="10">
        <f t="shared" ca="1" si="13"/>
        <v>13</v>
      </c>
      <c r="F433" s="84">
        <v>9424</v>
      </c>
      <c r="G433" s="12">
        <v>4</v>
      </c>
      <c r="H433" s="11">
        <f t="shared" si="14"/>
        <v>12424</v>
      </c>
    </row>
    <row r="434" spans="1:8" x14ac:dyDescent="0.3">
      <c r="A434" s="7" t="s">
        <v>459</v>
      </c>
      <c r="B434" s="7" t="s">
        <v>91</v>
      </c>
      <c r="C434" s="7" t="s">
        <v>85</v>
      </c>
      <c r="D434" s="76">
        <v>32273</v>
      </c>
      <c r="E434" s="10">
        <f t="shared" ca="1" si="13"/>
        <v>22</v>
      </c>
      <c r="F434" s="84">
        <v>32360</v>
      </c>
      <c r="G434" s="12">
        <v>1</v>
      </c>
      <c r="H434" s="11">
        <f t="shared" si="14"/>
        <v>32360</v>
      </c>
    </row>
    <row r="435" spans="1:8" x14ac:dyDescent="0.3">
      <c r="A435" s="7" t="s">
        <v>324</v>
      </c>
      <c r="B435" s="7" t="s">
        <v>98</v>
      </c>
      <c r="C435" s="7" t="s">
        <v>85</v>
      </c>
      <c r="D435" s="76">
        <v>33305</v>
      </c>
      <c r="E435" s="10">
        <f t="shared" ca="1" si="13"/>
        <v>19</v>
      </c>
      <c r="F435" s="84">
        <v>73030</v>
      </c>
      <c r="G435" s="12">
        <v>2</v>
      </c>
      <c r="H435" s="11">
        <f t="shared" si="14"/>
        <v>74030</v>
      </c>
    </row>
    <row r="436" spans="1:8" x14ac:dyDescent="0.3">
      <c r="A436" s="7" t="s">
        <v>441</v>
      </c>
      <c r="B436" s="7" t="s">
        <v>95</v>
      </c>
      <c r="C436" s="7" t="s">
        <v>85</v>
      </c>
      <c r="D436" s="76">
        <v>33371</v>
      </c>
      <c r="E436" s="10">
        <f t="shared" ca="1" si="13"/>
        <v>19</v>
      </c>
      <c r="F436" s="84">
        <v>65250</v>
      </c>
      <c r="G436" s="12">
        <v>4</v>
      </c>
      <c r="H436" s="11">
        <f t="shared" si="14"/>
        <v>68250</v>
      </c>
    </row>
    <row r="437" spans="1:8" x14ac:dyDescent="0.3">
      <c r="A437" s="7" t="s">
        <v>142</v>
      </c>
      <c r="B437" s="7" t="s">
        <v>93</v>
      </c>
      <c r="C437" s="7" t="s">
        <v>85</v>
      </c>
      <c r="D437" s="76">
        <v>39464</v>
      </c>
      <c r="E437" s="10">
        <f t="shared" ca="1" si="13"/>
        <v>2</v>
      </c>
      <c r="F437" s="84">
        <v>35300</v>
      </c>
      <c r="G437" s="12">
        <v>4</v>
      </c>
      <c r="H437" s="11">
        <f t="shared" si="14"/>
        <v>38300</v>
      </c>
    </row>
    <row r="438" spans="1:8" x14ac:dyDescent="0.3">
      <c r="A438" s="7" t="s">
        <v>605</v>
      </c>
      <c r="B438" s="7" t="s">
        <v>93</v>
      </c>
      <c r="C438" s="7" t="s">
        <v>85</v>
      </c>
      <c r="D438" s="76">
        <v>37060</v>
      </c>
      <c r="E438" s="10">
        <f t="shared" ca="1" si="13"/>
        <v>9</v>
      </c>
      <c r="F438" s="84">
        <v>54230</v>
      </c>
      <c r="G438" s="12">
        <v>1</v>
      </c>
      <c r="H438" s="11">
        <f t="shared" si="14"/>
        <v>54230</v>
      </c>
    </row>
    <row r="439" spans="1:8" x14ac:dyDescent="0.3">
      <c r="A439" s="7" t="s">
        <v>478</v>
      </c>
      <c r="B439" s="7" t="s">
        <v>101</v>
      </c>
      <c r="C439" s="7" t="s">
        <v>84</v>
      </c>
      <c r="D439" s="76">
        <v>33917</v>
      </c>
      <c r="E439" s="10">
        <f t="shared" ca="1" si="13"/>
        <v>18</v>
      </c>
      <c r="F439" s="84">
        <v>64263</v>
      </c>
      <c r="G439" s="12">
        <v>1</v>
      </c>
      <c r="H439" s="11">
        <f t="shared" si="14"/>
        <v>64263</v>
      </c>
    </row>
    <row r="440" spans="1:8" x14ac:dyDescent="0.3">
      <c r="A440" s="7" t="s">
        <v>222</v>
      </c>
      <c r="B440" s="7" t="s">
        <v>99</v>
      </c>
      <c r="C440" s="7" t="s">
        <v>86</v>
      </c>
      <c r="D440" s="76">
        <v>37917</v>
      </c>
      <c r="E440" s="10">
        <f t="shared" ca="1" si="13"/>
        <v>7</v>
      </c>
      <c r="F440" s="84">
        <v>10630</v>
      </c>
      <c r="G440" s="12">
        <v>5</v>
      </c>
      <c r="H440" s="11">
        <f t="shared" si="14"/>
        <v>14630</v>
      </c>
    </row>
    <row r="441" spans="1:8" x14ac:dyDescent="0.3">
      <c r="A441" s="7" t="s">
        <v>739</v>
      </c>
      <c r="B441" s="7" t="s">
        <v>91</v>
      </c>
      <c r="C441" s="7" t="s">
        <v>84</v>
      </c>
      <c r="D441" s="76">
        <v>39248</v>
      </c>
      <c r="E441" s="10">
        <f t="shared" ca="1" si="13"/>
        <v>3</v>
      </c>
      <c r="F441" s="84">
        <v>56920</v>
      </c>
      <c r="G441" s="12">
        <v>3</v>
      </c>
      <c r="H441" s="11">
        <f t="shared" si="14"/>
        <v>58920</v>
      </c>
    </row>
    <row r="442" spans="1:8" x14ac:dyDescent="0.3">
      <c r="A442" s="7" t="s">
        <v>135</v>
      </c>
      <c r="B442" s="7" t="s">
        <v>100</v>
      </c>
      <c r="C442" s="7" t="s">
        <v>85</v>
      </c>
      <c r="D442" s="76">
        <v>38347</v>
      </c>
      <c r="E442" s="10">
        <f t="shared" ca="1" si="13"/>
        <v>5</v>
      </c>
      <c r="F442" s="84">
        <v>43600</v>
      </c>
      <c r="G442" s="12">
        <v>1</v>
      </c>
      <c r="H442" s="11">
        <f t="shared" si="14"/>
        <v>43600</v>
      </c>
    </row>
    <row r="443" spans="1:8" x14ac:dyDescent="0.3">
      <c r="A443" s="7" t="s">
        <v>563</v>
      </c>
      <c r="B443" s="7" t="s">
        <v>91</v>
      </c>
      <c r="C443" s="7" t="s">
        <v>85</v>
      </c>
      <c r="D443" s="76">
        <v>37947</v>
      </c>
      <c r="E443" s="10">
        <f t="shared" ca="1" si="13"/>
        <v>7</v>
      </c>
      <c r="F443" s="84">
        <v>22410</v>
      </c>
      <c r="G443" s="12">
        <v>1</v>
      </c>
      <c r="H443" s="11">
        <f t="shared" si="14"/>
        <v>22410</v>
      </c>
    </row>
    <row r="444" spans="1:8" x14ac:dyDescent="0.3">
      <c r="A444" s="7" t="s">
        <v>512</v>
      </c>
      <c r="B444" s="7" t="s">
        <v>89</v>
      </c>
      <c r="C444" s="7" t="s">
        <v>85</v>
      </c>
      <c r="D444" s="76">
        <v>39695</v>
      </c>
      <c r="E444" s="10">
        <f t="shared" ca="1" si="13"/>
        <v>2</v>
      </c>
      <c r="F444" s="84">
        <v>77820</v>
      </c>
      <c r="G444" s="12">
        <v>2</v>
      </c>
      <c r="H444" s="11">
        <f t="shared" si="14"/>
        <v>78820</v>
      </c>
    </row>
    <row r="445" spans="1:8" x14ac:dyDescent="0.3">
      <c r="A445" s="7" t="s">
        <v>384</v>
      </c>
      <c r="B445" s="7" t="s">
        <v>100</v>
      </c>
      <c r="C445" s="7" t="s">
        <v>86</v>
      </c>
      <c r="D445" s="76">
        <v>37009</v>
      </c>
      <c r="E445" s="10">
        <f t="shared" ca="1" si="13"/>
        <v>9</v>
      </c>
      <c r="F445" s="84">
        <v>48740</v>
      </c>
      <c r="G445" s="12">
        <v>4</v>
      </c>
      <c r="H445" s="11">
        <f t="shared" si="14"/>
        <v>51740</v>
      </c>
    </row>
    <row r="446" spans="1:8" x14ac:dyDescent="0.3">
      <c r="A446" s="7" t="s">
        <v>844</v>
      </c>
      <c r="B446" s="7" t="s">
        <v>91</v>
      </c>
      <c r="C446" s="7" t="s">
        <v>84</v>
      </c>
      <c r="D446" s="76">
        <v>33355</v>
      </c>
      <c r="E446" s="10">
        <f t="shared" ca="1" si="13"/>
        <v>19</v>
      </c>
      <c r="F446" s="84">
        <v>64090</v>
      </c>
      <c r="G446" s="12">
        <v>5</v>
      </c>
      <c r="H446" s="11">
        <f t="shared" si="14"/>
        <v>68090</v>
      </c>
    </row>
    <row r="447" spans="1:8" x14ac:dyDescent="0.3">
      <c r="A447" s="7" t="s">
        <v>421</v>
      </c>
      <c r="B447" s="7" t="s">
        <v>93</v>
      </c>
      <c r="C447" s="7" t="s">
        <v>84</v>
      </c>
      <c r="D447" s="76">
        <v>33459</v>
      </c>
      <c r="E447" s="10">
        <f t="shared" ca="1" si="13"/>
        <v>19</v>
      </c>
      <c r="F447" s="84">
        <v>35460</v>
      </c>
      <c r="G447" s="12">
        <v>3</v>
      </c>
      <c r="H447" s="11">
        <f t="shared" si="14"/>
        <v>37460</v>
      </c>
    </row>
    <row r="448" spans="1:8" x14ac:dyDescent="0.3">
      <c r="A448" s="7" t="s">
        <v>419</v>
      </c>
      <c r="B448" s="7" t="s">
        <v>807</v>
      </c>
      <c r="C448" s="7" t="s">
        <v>86</v>
      </c>
      <c r="D448" s="76">
        <v>34758</v>
      </c>
      <c r="E448" s="10">
        <f t="shared" ca="1" si="13"/>
        <v>15</v>
      </c>
      <c r="F448" s="84">
        <v>11025</v>
      </c>
      <c r="G448" s="12">
        <v>1</v>
      </c>
      <c r="H448" s="11">
        <f t="shared" si="14"/>
        <v>11025</v>
      </c>
    </row>
    <row r="449" spans="1:8" x14ac:dyDescent="0.3">
      <c r="A449" s="7" t="s">
        <v>494</v>
      </c>
      <c r="B449" s="7" t="s">
        <v>93</v>
      </c>
      <c r="C449" s="7" t="s">
        <v>85</v>
      </c>
      <c r="D449" s="76">
        <v>34723</v>
      </c>
      <c r="E449" s="10">
        <f t="shared" ca="1" si="13"/>
        <v>15</v>
      </c>
      <c r="F449" s="84">
        <v>44920</v>
      </c>
      <c r="G449" s="12">
        <v>2</v>
      </c>
      <c r="H449" s="11">
        <f t="shared" si="14"/>
        <v>45920</v>
      </c>
    </row>
    <row r="450" spans="1:8" x14ac:dyDescent="0.3">
      <c r="A450" s="7" t="s">
        <v>567</v>
      </c>
      <c r="B450" s="7" t="s">
        <v>89</v>
      </c>
      <c r="C450" s="7" t="s">
        <v>84</v>
      </c>
      <c r="D450" s="76">
        <v>35281</v>
      </c>
      <c r="E450" s="10">
        <f t="shared" ref="E450:E513" ca="1" si="15">DATEDIF(D450,TODAY(),"Y")</f>
        <v>14</v>
      </c>
      <c r="F450" s="84">
        <v>76930</v>
      </c>
      <c r="G450" s="12">
        <v>4</v>
      </c>
      <c r="H450" s="11">
        <f t="shared" si="14"/>
        <v>79930</v>
      </c>
    </row>
    <row r="451" spans="1:8" x14ac:dyDescent="0.3">
      <c r="A451" s="7" t="s">
        <v>346</v>
      </c>
      <c r="B451" s="7" t="s">
        <v>101</v>
      </c>
      <c r="C451" s="7" t="s">
        <v>84</v>
      </c>
      <c r="D451" s="76">
        <v>36259</v>
      </c>
      <c r="E451" s="10">
        <f t="shared" ca="1" si="15"/>
        <v>11</v>
      </c>
      <c r="F451" s="84">
        <v>77136</v>
      </c>
      <c r="G451" s="12">
        <v>1</v>
      </c>
      <c r="H451" s="11">
        <f t="shared" ref="H451:H514" si="16">(G451-1)*1000+F451</f>
        <v>77136</v>
      </c>
    </row>
    <row r="452" spans="1:8" x14ac:dyDescent="0.3">
      <c r="A452" s="7" t="s">
        <v>545</v>
      </c>
      <c r="B452" s="7" t="s">
        <v>93</v>
      </c>
      <c r="C452" s="7" t="s">
        <v>84</v>
      </c>
      <c r="D452" s="76">
        <v>36520</v>
      </c>
      <c r="E452" s="10">
        <f t="shared" ca="1" si="15"/>
        <v>10</v>
      </c>
      <c r="F452" s="84">
        <v>52770</v>
      </c>
      <c r="G452" s="12">
        <v>3</v>
      </c>
      <c r="H452" s="11">
        <f t="shared" si="16"/>
        <v>54770</v>
      </c>
    </row>
    <row r="453" spans="1:8" x14ac:dyDescent="0.3">
      <c r="A453" s="7" t="s">
        <v>622</v>
      </c>
      <c r="B453" s="7" t="s">
        <v>98</v>
      </c>
      <c r="C453" s="7" t="s">
        <v>85</v>
      </c>
      <c r="D453" s="76">
        <v>33075</v>
      </c>
      <c r="E453" s="10">
        <f t="shared" ca="1" si="15"/>
        <v>20</v>
      </c>
      <c r="F453" s="84">
        <v>46910</v>
      </c>
      <c r="G453" s="12">
        <v>4</v>
      </c>
      <c r="H453" s="11">
        <f t="shared" si="16"/>
        <v>49910</v>
      </c>
    </row>
    <row r="454" spans="1:8" x14ac:dyDescent="0.3">
      <c r="A454" s="7" t="s">
        <v>109</v>
      </c>
      <c r="B454" s="7" t="s">
        <v>91</v>
      </c>
      <c r="C454" s="7" t="s">
        <v>85</v>
      </c>
      <c r="D454" s="76">
        <v>34695</v>
      </c>
      <c r="E454" s="10">
        <f t="shared" ca="1" si="15"/>
        <v>15</v>
      </c>
      <c r="F454" s="84">
        <v>37750</v>
      </c>
      <c r="G454" s="12">
        <v>1</v>
      </c>
      <c r="H454" s="11">
        <f t="shared" si="16"/>
        <v>37750</v>
      </c>
    </row>
    <row r="455" spans="1:8" x14ac:dyDescent="0.3">
      <c r="A455" s="7" t="s">
        <v>406</v>
      </c>
      <c r="B455" s="7" t="s">
        <v>100</v>
      </c>
      <c r="C455" s="7" t="s">
        <v>86</v>
      </c>
      <c r="D455" s="76">
        <v>33084</v>
      </c>
      <c r="E455" s="10">
        <f t="shared" ca="1" si="15"/>
        <v>20</v>
      </c>
      <c r="F455" s="84">
        <v>25885</v>
      </c>
      <c r="G455" s="12">
        <v>5</v>
      </c>
      <c r="H455" s="11">
        <f t="shared" si="16"/>
        <v>29885</v>
      </c>
    </row>
    <row r="456" spans="1:8" x14ac:dyDescent="0.3">
      <c r="A456" s="7" t="s">
        <v>555</v>
      </c>
      <c r="B456" s="7" t="s">
        <v>806</v>
      </c>
      <c r="C456" s="7" t="s">
        <v>85</v>
      </c>
      <c r="D456" s="76">
        <v>34658</v>
      </c>
      <c r="E456" s="10">
        <f t="shared" ca="1" si="15"/>
        <v>16</v>
      </c>
      <c r="F456" s="84">
        <v>60830</v>
      </c>
      <c r="G456" s="12">
        <v>2</v>
      </c>
      <c r="H456" s="11">
        <f t="shared" si="16"/>
        <v>61830</v>
      </c>
    </row>
    <row r="457" spans="1:8" x14ac:dyDescent="0.3">
      <c r="A457" s="7" t="s">
        <v>528</v>
      </c>
      <c r="B457" s="7" t="s">
        <v>809</v>
      </c>
      <c r="C457" s="7" t="s">
        <v>85</v>
      </c>
      <c r="D457" s="76">
        <v>32380</v>
      </c>
      <c r="E457" s="10">
        <f t="shared" ca="1" si="15"/>
        <v>22</v>
      </c>
      <c r="F457" s="84">
        <v>40940</v>
      </c>
      <c r="G457" s="12">
        <v>3</v>
      </c>
      <c r="H457" s="11">
        <f t="shared" si="16"/>
        <v>42940</v>
      </c>
    </row>
    <row r="458" spans="1:8" x14ac:dyDescent="0.3">
      <c r="A458" s="7" t="s">
        <v>797</v>
      </c>
      <c r="B458" s="7" t="s">
        <v>89</v>
      </c>
      <c r="C458" s="7" t="s">
        <v>85</v>
      </c>
      <c r="D458" s="76">
        <v>35023</v>
      </c>
      <c r="E458" s="10">
        <f t="shared" ca="1" si="15"/>
        <v>15</v>
      </c>
      <c r="F458" s="84">
        <v>61030</v>
      </c>
      <c r="G458" s="12">
        <v>1</v>
      </c>
      <c r="H458" s="11">
        <f t="shared" si="16"/>
        <v>61030</v>
      </c>
    </row>
    <row r="459" spans="1:8" x14ac:dyDescent="0.3">
      <c r="A459" s="7" t="s">
        <v>219</v>
      </c>
      <c r="B459" s="7" t="s">
        <v>93</v>
      </c>
      <c r="C459" s="7" t="s">
        <v>87</v>
      </c>
      <c r="D459" s="76">
        <v>36924</v>
      </c>
      <c r="E459" s="10">
        <f t="shared" ca="1" si="15"/>
        <v>9</v>
      </c>
      <c r="F459" s="84">
        <v>8892</v>
      </c>
      <c r="G459" s="12">
        <v>4</v>
      </c>
      <c r="H459" s="11">
        <f t="shared" si="16"/>
        <v>11892</v>
      </c>
    </row>
    <row r="460" spans="1:8" x14ac:dyDescent="0.3">
      <c r="A460" s="7" t="s">
        <v>750</v>
      </c>
      <c r="B460" s="7" t="s">
        <v>93</v>
      </c>
      <c r="C460" s="7" t="s">
        <v>87</v>
      </c>
      <c r="D460" s="76">
        <v>35023</v>
      </c>
      <c r="E460" s="10">
        <f t="shared" ca="1" si="15"/>
        <v>15</v>
      </c>
      <c r="F460" s="84">
        <v>29176</v>
      </c>
      <c r="G460" s="12">
        <v>3</v>
      </c>
      <c r="H460" s="11">
        <f t="shared" si="16"/>
        <v>31176</v>
      </c>
    </row>
    <row r="461" spans="1:8" x14ac:dyDescent="0.3">
      <c r="A461" s="7" t="s">
        <v>508</v>
      </c>
      <c r="B461" s="7" t="s">
        <v>854</v>
      </c>
      <c r="C461" s="7" t="s">
        <v>84</v>
      </c>
      <c r="D461" s="76">
        <v>33197</v>
      </c>
      <c r="E461" s="10">
        <f t="shared" ca="1" si="15"/>
        <v>20</v>
      </c>
      <c r="F461" s="84">
        <v>60760</v>
      </c>
      <c r="G461" s="12">
        <v>5</v>
      </c>
      <c r="H461" s="11">
        <f t="shared" si="16"/>
        <v>64760</v>
      </c>
    </row>
    <row r="462" spans="1:8" x14ac:dyDescent="0.3">
      <c r="A462" s="7" t="s">
        <v>130</v>
      </c>
      <c r="B462" s="7" t="s">
        <v>808</v>
      </c>
      <c r="C462" s="7" t="s">
        <v>86</v>
      </c>
      <c r="D462" s="76">
        <v>35551</v>
      </c>
      <c r="E462" s="10">
        <f t="shared" ca="1" si="15"/>
        <v>13</v>
      </c>
      <c r="F462" s="84">
        <v>42905</v>
      </c>
      <c r="G462" s="12">
        <v>3</v>
      </c>
      <c r="H462" s="11">
        <f t="shared" si="16"/>
        <v>44905</v>
      </c>
    </row>
    <row r="463" spans="1:8" x14ac:dyDescent="0.3">
      <c r="A463" s="7" t="s">
        <v>745</v>
      </c>
      <c r="B463" s="7" t="s">
        <v>93</v>
      </c>
      <c r="C463" s="7" t="s">
        <v>85</v>
      </c>
      <c r="D463" s="76">
        <v>34075</v>
      </c>
      <c r="E463" s="10">
        <f t="shared" ca="1" si="15"/>
        <v>17</v>
      </c>
      <c r="F463" s="84">
        <v>63070</v>
      </c>
      <c r="G463" s="12">
        <v>2</v>
      </c>
      <c r="H463" s="11">
        <f t="shared" si="16"/>
        <v>64070</v>
      </c>
    </row>
    <row r="464" spans="1:8" x14ac:dyDescent="0.3">
      <c r="A464" s="7" t="s">
        <v>465</v>
      </c>
      <c r="B464" s="7" t="s">
        <v>89</v>
      </c>
      <c r="C464" s="7" t="s">
        <v>85</v>
      </c>
      <c r="D464" s="76">
        <v>33668</v>
      </c>
      <c r="E464" s="10">
        <f t="shared" ca="1" si="15"/>
        <v>18</v>
      </c>
      <c r="F464" s="84">
        <v>74670</v>
      </c>
      <c r="G464" s="12">
        <v>5</v>
      </c>
      <c r="H464" s="11">
        <f t="shared" si="16"/>
        <v>78670</v>
      </c>
    </row>
    <row r="465" spans="1:8" x14ac:dyDescent="0.3">
      <c r="A465" s="7" t="s">
        <v>477</v>
      </c>
      <c r="B465" s="7" t="s">
        <v>91</v>
      </c>
      <c r="C465" s="7" t="s">
        <v>85</v>
      </c>
      <c r="D465" s="76">
        <v>34799</v>
      </c>
      <c r="E465" s="10">
        <f t="shared" ca="1" si="15"/>
        <v>15</v>
      </c>
      <c r="F465" s="84">
        <v>56870</v>
      </c>
      <c r="G465" s="12">
        <v>5</v>
      </c>
      <c r="H465" s="11">
        <f t="shared" si="16"/>
        <v>60870</v>
      </c>
    </row>
    <row r="466" spans="1:8" x14ac:dyDescent="0.3">
      <c r="A466" s="7" t="s">
        <v>202</v>
      </c>
      <c r="B466" s="7" t="s">
        <v>809</v>
      </c>
      <c r="C466" s="7" t="s">
        <v>85</v>
      </c>
      <c r="D466" s="76">
        <v>32707</v>
      </c>
      <c r="E466" s="10">
        <f t="shared" ca="1" si="15"/>
        <v>21</v>
      </c>
      <c r="F466" s="84">
        <v>44560</v>
      </c>
      <c r="G466" s="12">
        <v>1</v>
      </c>
      <c r="H466" s="11">
        <f t="shared" si="16"/>
        <v>44560</v>
      </c>
    </row>
    <row r="467" spans="1:8" x14ac:dyDescent="0.3">
      <c r="A467" s="7" t="s">
        <v>812</v>
      </c>
      <c r="B467" s="7" t="s">
        <v>101</v>
      </c>
      <c r="C467" s="7" t="s">
        <v>85</v>
      </c>
      <c r="D467" s="77">
        <v>39730</v>
      </c>
      <c r="E467" s="10">
        <f t="shared" ca="1" si="15"/>
        <v>2</v>
      </c>
      <c r="F467" s="84">
        <v>70730</v>
      </c>
      <c r="G467" s="12">
        <v>5</v>
      </c>
      <c r="H467" s="11">
        <f t="shared" si="16"/>
        <v>74730</v>
      </c>
    </row>
    <row r="468" spans="1:8" x14ac:dyDescent="0.3">
      <c r="A468" s="7" t="s">
        <v>314</v>
      </c>
      <c r="B468" s="7" t="s">
        <v>101</v>
      </c>
      <c r="C468" s="7" t="s">
        <v>85</v>
      </c>
      <c r="D468" s="76">
        <v>35743</v>
      </c>
      <c r="E468" s="10">
        <f t="shared" ca="1" si="15"/>
        <v>13</v>
      </c>
      <c r="F468" s="84">
        <v>35460</v>
      </c>
      <c r="G468" s="12">
        <v>3</v>
      </c>
      <c r="H468" s="11">
        <f t="shared" si="16"/>
        <v>37460</v>
      </c>
    </row>
    <row r="469" spans="1:8" x14ac:dyDescent="0.3">
      <c r="A469" s="7" t="s">
        <v>416</v>
      </c>
      <c r="B469" s="7" t="s">
        <v>100</v>
      </c>
      <c r="C469" s="7" t="s">
        <v>87</v>
      </c>
      <c r="D469" s="76">
        <v>34228</v>
      </c>
      <c r="E469" s="10">
        <f t="shared" ca="1" si="15"/>
        <v>17</v>
      </c>
      <c r="F469" s="84">
        <v>23692</v>
      </c>
      <c r="G469" s="12">
        <v>4</v>
      </c>
      <c r="H469" s="11">
        <f t="shared" si="16"/>
        <v>26692</v>
      </c>
    </row>
    <row r="470" spans="1:8" x14ac:dyDescent="0.3">
      <c r="A470" s="7" t="s">
        <v>326</v>
      </c>
      <c r="B470" s="7" t="s">
        <v>91</v>
      </c>
      <c r="C470" s="7" t="s">
        <v>86</v>
      </c>
      <c r="D470" s="76">
        <v>32903</v>
      </c>
      <c r="E470" s="10">
        <f t="shared" ca="1" si="15"/>
        <v>20</v>
      </c>
      <c r="F470" s="84">
        <v>34110</v>
      </c>
      <c r="G470" s="12">
        <v>3</v>
      </c>
      <c r="H470" s="11">
        <f t="shared" si="16"/>
        <v>36110</v>
      </c>
    </row>
    <row r="471" spans="1:8" x14ac:dyDescent="0.3">
      <c r="A471" s="7" t="s">
        <v>786</v>
      </c>
      <c r="B471" s="7" t="s">
        <v>89</v>
      </c>
      <c r="C471" s="7" t="s">
        <v>86</v>
      </c>
      <c r="D471" s="76">
        <v>34711</v>
      </c>
      <c r="E471" s="10">
        <f t="shared" ca="1" si="15"/>
        <v>15</v>
      </c>
      <c r="F471" s="84">
        <v>48415</v>
      </c>
      <c r="G471" s="12">
        <v>2</v>
      </c>
      <c r="H471" s="11">
        <f t="shared" si="16"/>
        <v>49415</v>
      </c>
    </row>
    <row r="472" spans="1:8" x14ac:dyDescent="0.3">
      <c r="A472" s="7" t="s">
        <v>438</v>
      </c>
      <c r="B472" s="7" t="s">
        <v>101</v>
      </c>
      <c r="C472" s="7" t="s">
        <v>85</v>
      </c>
      <c r="D472" s="76">
        <v>36150</v>
      </c>
      <c r="E472" s="10">
        <f t="shared" ca="1" si="15"/>
        <v>11</v>
      </c>
      <c r="F472" s="84">
        <v>49930</v>
      </c>
      <c r="G472" s="12">
        <v>4</v>
      </c>
      <c r="H472" s="11">
        <f t="shared" si="16"/>
        <v>52930</v>
      </c>
    </row>
    <row r="473" spans="1:8" x14ac:dyDescent="0.3">
      <c r="A473" s="7" t="s">
        <v>305</v>
      </c>
      <c r="B473" s="7" t="s">
        <v>91</v>
      </c>
      <c r="C473" s="7" t="s">
        <v>85</v>
      </c>
      <c r="D473" s="76">
        <v>35837</v>
      </c>
      <c r="E473" s="10">
        <f t="shared" ca="1" si="15"/>
        <v>12</v>
      </c>
      <c r="F473" s="84">
        <v>71380</v>
      </c>
      <c r="G473" s="12">
        <v>4</v>
      </c>
      <c r="H473" s="11">
        <f t="shared" si="16"/>
        <v>74380</v>
      </c>
    </row>
    <row r="474" spans="1:8" x14ac:dyDescent="0.3">
      <c r="A474" s="7" t="s">
        <v>753</v>
      </c>
      <c r="B474" s="7" t="s">
        <v>805</v>
      </c>
      <c r="C474" s="7" t="s">
        <v>87</v>
      </c>
      <c r="D474" s="76">
        <v>33040</v>
      </c>
      <c r="E474" s="10">
        <f t="shared" ca="1" si="15"/>
        <v>20</v>
      </c>
      <c r="F474" s="84">
        <v>35680</v>
      </c>
      <c r="G474" s="12">
        <v>1</v>
      </c>
      <c r="H474" s="11">
        <f t="shared" si="16"/>
        <v>35680</v>
      </c>
    </row>
    <row r="475" spans="1:8" x14ac:dyDescent="0.3">
      <c r="A475" s="7" t="s">
        <v>690</v>
      </c>
      <c r="B475" s="7" t="s">
        <v>93</v>
      </c>
      <c r="C475" s="7" t="s">
        <v>84</v>
      </c>
      <c r="D475" s="76">
        <v>39664</v>
      </c>
      <c r="E475" s="10">
        <f t="shared" ca="1" si="15"/>
        <v>2</v>
      </c>
      <c r="F475" s="84">
        <v>37840</v>
      </c>
      <c r="G475" s="12">
        <v>5</v>
      </c>
      <c r="H475" s="11">
        <f t="shared" si="16"/>
        <v>41840</v>
      </c>
    </row>
    <row r="476" spans="1:8" x14ac:dyDescent="0.3">
      <c r="A476" s="7" t="s">
        <v>515</v>
      </c>
      <c r="B476" s="7" t="s">
        <v>99</v>
      </c>
      <c r="C476" s="7" t="s">
        <v>86</v>
      </c>
      <c r="D476" s="77">
        <v>39448</v>
      </c>
      <c r="E476" s="10">
        <f t="shared" ca="1" si="15"/>
        <v>2</v>
      </c>
      <c r="F476" s="84">
        <v>48700</v>
      </c>
      <c r="G476" s="12">
        <v>4</v>
      </c>
      <c r="H476" s="11">
        <f t="shared" si="16"/>
        <v>51700</v>
      </c>
    </row>
    <row r="477" spans="1:8" x14ac:dyDescent="0.3">
      <c r="A477" s="7" t="s">
        <v>460</v>
      </c>
      <c r="B477" s="7" t="s">
        <v>99</v>
      </c>
      <c r="C477" s="7" t="s">
        <v>85</v>
      </c>
      <c r="D477" s="76">
        <v>39818</v>
      </c>
      <c r="E477" s="10">
        <f t="shared" ca="1" si="15"/>
        <v>1</v>
      </c>
      <c r="F477" s="84">
        <v>86500</v>
      </c>
      <c r="G477" s="12">
        <v>4</v>
      </c>
      <c r="H477" s="11">
        <f t="shared" si="16"/>
        <v>89500</v>
      </c>
    </row>
    <row r="478" spans="1:8" x14ac:dyDescent="0.3">
      <c r="A478" s="7" t="s">
        <v>160</v>
      </c>
      <c r="B478" s="7" t="s">
        <v>100</v>
      </c>
      <c r="C478" s="7" t="s">
        <v>85</v>
      </c>
      <c r="D478" s="76">
        <v>32905</v>
      </c>
      <c r="E478" s="10">
        <f t="shared" ca="1" si="15"/>
        <v>20</v>
      </c>
      <c r="F478" s="84">
        <v>68470</v>
      </c>
      <c r="G478" s="12">
        <v>4</v>
      </c>
      <c r="H478" s="11">
        <f t="shared" si="16"/>
        <v>71470</v>
      </c>
    </row>
    <row r="479" spans="1:8" x14ac:dyDescent="0.3">
      <c r="A479" s="7" t="s">
        <v>288</v>
      </c>
      <c r="B479" s="7" t="s">
        <v>101</v>
      </c>
      <c r="C479" s="7" t="s">
        <v>85</v>
      </c>
      <c r="D479" s="76">
        <v>32473</v>
      </c>
      <c r="E479" s="10">
        <f t="shared" ca="1" si="15"/>
        <v>22</v>
      </c>
      <c r="F479" s="84">
        <v>24200</v>
      </c>
      <c r="G479" s="12">
        <v>3</v>
      </c>
      <c r="H479" s="11">
        <f t="shared" si="16"/>
        <v>26200</v>
      </c>
    </row>
    <row r="480" spans="1:8" x14ac:dyDescent="0.3">
      <c r="A480" s="7" t="s">
        <v>571</v>
      </c>
      <c r="B480" s="7" t="s">
        <v>98</v>
      </c>
      <c r="C480" s="7" t="s">
        <v>87</v>
      </c>
      <c r="D480" s="76">
        <v>37338</v>
      </c>
      <c r="E480" s="10">
        <f t="shared" ca="1" si="15"/>
        <v>8</v>
      </c>
      <c r="F480" s="84">
        <v>33512</v>
      </c>
      <c r="G480" s="12">
        <v>2</v>
      </c>
      <c r="H480" s="11">
        <f t="shared" si="16"/>
        <v>34512</v>
      </c>
    </row>
    <row r="481" spans="1:11" x14ac:dyDescent="0.3">
      <c r="A481" s="7" t="s">
        <v>336</v>
      </c>
      <c r="B481" s="7" t="s">
        <v>93</v>
      </c>
      <c r="C481" s="7" t="s">
        <v>84</v>
      </c>
      <c r="D481" s="76">
        <v>39016</v>
      </c>
      <c r="E481" s="10">
        <f t="shared" ca="1" si="15"/>
        <v>4</v>
      </c>
      <c r="F481" s="84">
        <v>60040</v>
      </c>
      <c r="G481" s="12">
        <v>2</v>
      </c>
      <c r="H481" s="11">
        <f t="shared" si="16"/>
        <v>61040</v>
      </c>
    </row>
    <row r="482" spans="1:11" x14ac:dyDescent="0.3">
      <c r="A482" s="7" t="s">
        <v>586</v>
      </c>
      <c r="B482" s="7" t="s">
        <v>99</v>
      </c>
      <c r="C482" s="7" t="s">
        <v>84</v>
      </c>
      <c r="D482" s="76">
        <v>32428</v>
      </c>
      <c r="E482" s="10">
        <f t="shared" ca="1" si="15"/>
        <v>22</v>
      </c>
      <c r="F482" s="84">
        <v>58650</v>
      </c>
      <c r="G482" s="12">
        <v>2</v>
      </c>
      <c r="H482" s="11">
        <f t="shared" si="16"/>
        <v>59650</v>
      </c>
    </row>
    <row r="483" spans="1:11" x14ac:dyDescent="0.3">
      <c r="A483" s="7" t="s">
        <v>480</v>
      </c>
      <c r="B483" s="7" t="s">
        <v>809</v>
      </c>
      <c r="C483" s="7" t="s">
        <v>85</v>
      </c>
      <c r="D483" s="76">
        <v>32654</v>
      </c>
      <c r="E483" s="10">
        <f t="shared" ca="1" si="15"/>
        <v>21</v>
      </c>
      <c r="F483" s="84">
        <v>77720</v>
      </c>
      <c r="G483" s="12">
        <v>4</v>
      </c>
      <c r="H483" s="11">
        <f t="shared" si="16"/>
        <v>80720</v>
      </c>
      <c r="K483" s="13"/>
    </row>
    <row r="484" spans="1:11" x14ac:dyDescent="0.3">
      <c r="A484" s="7" t="s">
        <v>556</v>
      </c>
      <c r="B484" s="7" t="s">
        <v>93</v>
      </c>
      <c r="C484" s="7" t="s">
        <v>85</v>
      </c>
      <c r="D484" s="76">
        <v>37515</v>
      </c>
      <c r="E484" s="10">
        <f t="shared" ca="1" si="15"/>
        <v>8</v>
      </c>
      <c r="F484" s="84">
        <v>70760</v>
      </c>
      <c r="G484" s="12">
        <v>2</v>
      </c>
      <c r="H484" s="11">
        <f t="shared" si="16"/>
        <v>71760</v>
      </c>
    </row>
    <row r="485" spans="1:11" x14ac:dyDescent="0.3">
      <c r="A485" s="7" t="s">
        <v>330</v>
      </c>
      <c r="B485" s="7" t="s">
        <v>99</v>
      </c>
      <c r="C485" s="7" t="s">
        <v>85</v>
      </c>
      <c r="D485" s="76">
        <v>39671</v>
      </c>
      <c r="E485" s="10">
        <f t="shared" ca="1" si="15"/>
        <v>2</v>
      </c>
      <c r="F485" s="84">
        <v>63206</v>
      </c>
      <c r="G485" s="12">
        <v>2</v>
      </c>
      <c r="H485" s="11">
        <f t="shared" si="16"/>
        <v>64206</v>
      </c>
    </row>
    <row r="486" spans="1:11" x14ac:dyDescent="0.3">
      <c r="A486" s="7" t="s">
        <v>799</v>
      </c>
      <c r="B486" s="7" t="s">
        <v>806</v>
      </c>
      <c r="C486" s="7" t="s">
        <v>87</v>
      </c>
      <c r="D486" s="76">
        <v>32676</v>
      </c>
      <c r="E486" s="10">
        <f t="shared" ca="1" si="15"/>
        <v>21</v>
      </c>
      <c r="F486" s="84">
        <v>29070</v>
      </c>
      <c r="G486" s="12">
        <v>3</v>
      </c>
      <c r="H486" s="11">
        <f t="shared" si="16"/>
        <v>31070</v>
      </c>
    </row>
    <row r="487" spans="1:11" x14ac:dyDescent="0.3">
      <c r="A487" s="7" t="s">
        <v>585</v>
      </c>
      <c r="B487" s="7" t="s">
        <v>100</v>
      </c>
      <c r="C487" s="7" t="s">
        <v>85</v>
      </c>
      <c r="D487" s="76">
        <v>34691</v>
      </c>
      <c r="E487" s="10">
        <f t="shared" ca="1" si="15"/>
        <v>15</v>
      </c>
      <c r="F487" s="84">
        <v>78710</v>
      </c>
      <c r="G487" s="12">
        <v>2</v>
      </c>
      <c r="H487" s="11">
        <f t="shared" si="16"/>
        <v>79710</v>
      </c>
    </row>
    <row r="488" spans="1:11" x14ac:dyDescent="0.3">
      <c r="A488" s="7" t="s">
        <v>798</v>
      </c>
      <c r="B488" s="7" t="s">
        <v>99</v>
      </c>
      <c r="C488" s="7" t="s">
        <v>87</v>
      </c>
      <c r="D488" s="76">
        <v>35534</v>
      </c>
      <c r="E488" s="10">
        <f t="shared" ca="1" si="15"/>
        <v>13</v>
      </c>
      <c r="F488" s="84">
        <v>37016</v>
      </c>
      <c r="G488" s="12">
        <v>5</v>
      </c>
      <c r="H488" s="11">
        <f t="shared" si="16"/>
        <v>41016</v>
      </c>
    </row>
    <row r="489" spans="1:11" x14ac:dyDescent="0.3">
      <c r="A489" s="7" t="s">
        <v>234</v>
      </c>
      <c r="B489" s="7" t="s">
        <v>98</v>
      </c>
      <c r="C489" s="7" t="s">
        <v>85</v>
      </c>
      <c r="D489" s="76">
        <v>34095</v>
      </c>
      <c r="E489" s="10">
        <f t="shared" ca="1" si="15"/>
        <v>17</v>
      </c>
      <c r="F489" s="84">
        <v>25830</v>
      </c>
      <c r="G489" s="12">
        <v>1</v>
      </c>
      <c r="H489" s="11">
        <f t="shared" si="16"/>
        <v>25830</v>
      </c>
    </row>
    <row r="490" spans="1:11" x14ac:dyDescent="0.3">
      <c r="A490" s="7" t="s">
        <v>716</v>
      </c>
      <c r="B490" s="7" t="s">
        <v>89</v>
      </c>
      <c r="C490" s="7" t="s">
        <v>85</v>
      </c>
      <c r="D490" s="76">
        <v>37154</v>
      </c>
      <c r="E490" s="10">
        <f t="shared" ca="1" si="15"/>
        <v>9</v>
      </c>
      <c r="F490" s="84">
        <v>66890</v>
      </c>
      <c r="G490" s="12">
        <v>2</v>
      </c>
      <c r="H490" s="11">
        <f t="shared" si="16"/>
        <v>67890</v>
      </c>
    </row>
    <row r="491" spans="1:11" x14ac:dyDescent="0.3">
      <c r="A491" s="7" t="s">
        <v>248</v>
      </c>
      <c r="B491" s="7" t="s">
        <v>91</v>
      </c>
      <c r="C491" s="7" t="s">
        <v>85</v>
      </c>
      <c r="D491" s="76">
        <v>33066</v>
      </c>
      <c r="E491" s="10">
        <f t="shared" ca="1" si="15"/>
        <v>20</v>
      </c>
      <c r="F491" s="84">
        <v>64510</v>
      </c>
      <c r="G491" s="12">
        <v>4</v>
      </c>
      <c r="H491" s="11">
        <f t="shared" si="16"/>
        <v>67510</v>
      </c>
    </row>
    <row r="492" spans="1:11" x14ac:dyDescent="0.3">
      <c r="A492" s="7" t="s">
        <v>732</v>
      </c>
      <c r="B492" s="7" t="s">
        <v>98</v>
      </c>
      <c r="C492" s="7" t="s">
        <v>85</v>
      </c>
      <c r="D492" s="76">
        <v>33934</v>
      </c>
      <c r="E492" s="10">
        <f t="shared" ca="1" si="15"/>
        <v>18</v>
      </c>
      <c r="F492" s="84">
        <v>77840</v>
      </c>
      <c r="G492" s="12">
        <v>3</v>
      </c>
      <c r="H492" s="11">
        <f t="shared" si="16"/>
        <v>79840</v>
      </c>
      <c r="K492" s="13"/>
    </row>
    <row r="493" spans="1:11" x14ac:dyDescent="0.3">
      <c r="A493" s="7" t="s">
        <v>813</v>
      </c>
      <c r="B493" s="7" t="s">
        <v>92</v>
      </c>
      <c r="C493" s="7" t="s">
        <v>84</v>
      </c>
      <c r="D493" s="76">
        <v>39457</v>
      </c>
      <c r="E493" s="10">
        <f t="shared" ca="1" si="15"/>
        <v>2</v>
      </c>
      <c r="F493" s="84">
        <v>71190</v>
      </c>
      <c r="G493" s="12">
        <v>4</v>
      </c>
      <c r="H493" s="11">
        <f t="shared" si="16"/>
        <v>74190</v>
      </c>
    </row>
    <row r="494" spans="1:11" x14ac:dyDescent="0.3">
      <c r="A494" s="7" t="s">
        <v>790</v>
      </c>
      <c r="B494" s="7" t="s">
        <v>809</v>
      </c>
      <c r="C494" s="7" t="s">
        <v>85</v>
      </c>
      <c r="D494" s="76">
        <v>32514</v>
      </c>
      <c r="E494" s="10">
        <f t="shared" ca="1" si="15"/>
        <v>21</v>
      </c>
      <c r="F494" s="84">
        <v>35320</v>
      </c>
      <c r="G494" s="12">
        <v>4</v>
      </c>
      <c r="H494" s="11">
        <f t="shared" si="16"/>
        <v>38320</v>
      </c>
    </row>
    <row r="495" spans="1:11" x14ac:dyDescent="0.3">
      <c r="A495" s="7" t="s">
        <v>795</v>
      </c>
      <c r="B495" s="7" t="s">
        <v>99</v>
      </c>
      <c r="C495" s="7" t="s">
        <v>85</v>
      </c>
      <c r="D495" s="76">
        <v>38556</v>
      </c>
      <c r="E495" s="10">
        <f t="shared" ca="1" si="15"/>
        <v>5</v>
      </c>
      <c r="F495" s="84">
        <v>42020</v>
      </c>
      <c r="G495" s="12">
        <v>1</v>
      </c>
      <c r="H495" s="11">
        <f t="shared" si="16"/>
        <v>42020</v>
      </c>
    </row>
    <row r="496" spans="1:11" x14ac:dyDescent="0.3">
      <c r="A496" s="7" t="s">
        <v>541</v>
      </c>
      <c r="B496" s="7" t="s">
        <v>93</v>
      </c>
      <c r="C496" s="7" t="s">
        <v>85</v>
      </c>
      <c r="D496" s="76">
        <v>33345</v>
      </c>
      <c r="E496" s="10">
        <f t="shared" ca="1" si="15"/>
        <v>19</v>
      </c>
      <c r="F496" s="84">
        <v>81980</v>
      </c>
      <c r="G496" s="12">
        <v>4</v>
      </c>
      <c r="H496" s="11">
        <f t="shared" si="16"/>
        <v>84980</v>
      </c>
    </row>
    <row r="497" spans="1:8" x14ac:dyDescent="0.3">
      <c r="A497" s="7" t="s">
        <v>828</v>
      </c>
      <c r="B497" s="7" t="s">
        <v>93</v>
      </c>
      <c r="C497" s="7" t="s">
        <v>86</v>
      </c>
      <c r="D497" s="76">
        <v>35697</v>
      </c>
      <c r="E497" s="10">
        <f t="shared" ca="1" si="15"/>
        <v>13</v>
      </c>
      <c r="F497" s="84">
        <v>41615</v>
      </c>
      <c r="G497" s="12">
        <v>4</v>
      </c>
      <c r="H497" s="11">
        <f t="shared" si="16"/>
        <v>44615</v>
      </c>
    </row>
    <row r="498" spans="1:8" x14ac:dyDescent="0.3">
      <c r="A498" s="7" t="s">
        <v>775</v>
      </c>
      <c r="B498" s="7" t="s">
        <v>805</v>
      </c>
      <c r="C498" s="7" t="s">
        <v>85</v>
      </c>
      <c r="D498" s="76">
        <v>38641</v>
      </c>
      <c r="E498" s="10">
        <f t="shared" ca="1" si="15"/>
        <v>5</v>
      </c>
      <c r="F498" s="84">
        <v>72830</v>
      </c>
      <c r="G498" s="12">
        <v>5</v>
      </c>
      <c r="H498" s="11">
        <f t="shared" si="16"/>
        <v>76830</v>
      </c>
    </row>
    <row r="499" spans="1:8" x14ac:dyDescent="0.3">
      <c r="A499" s="7" t="s">
        <v>562</v>
      </c>
      <c r="B499" s="7" t="s">
        <v>99</v>
      </c>
      <c r="C499" s="7" t="s">
        <v>84</v>
      </c>
      <c r="D499" s="76">
        <v>33143</v>
      </c>
      <c r="E499" s="10">
        <f t="shared" ca="1" si="15"/>
        <v>20</v>
      </c>
      <c r="F499" s="84">
        <v>44720</v>
      </c>
      <c r="G499" s="12">
        <v>5</v>
      </c>
      <c r="H499" s="11">
        <f t="shared" si="16"/>
        <v>48720</v>
      </c>
    </row>
    <row r="500" spans="1:8" x14ac:dyDescent="0.3">
      <c r="A500" s="7" t="s">
        <v>532</v>
      </c>
      <c r="B500" s="7" t="s">
        <v>89</v>
      </c>
      <c r="C500" s="7" t="s">
        <v>85</v>
      </c>
      <c r="D500" s="76">
        <v>34280</v>
      </c>
      <c r="E500" s="10">
        <f t="shared" ca="1" si="15"/>
        <v>17</v>
      </c>
      <c r="F500" s="84">
        <v>77350</v>
      </c>
      <c r="G500" s="12">
        <v>4</v>
      </c>
      <c r="H500" s="11">
        <f t="shared" si="16"/>
        <v>80350</v>
      </c>
    </row>
    <row r="501" spans="1:8" x14ac:dyDescent="0.3">
      <c r="A501" s="7" t="s">
        <v>165</v>
      </c>
      <c r="B501" s="7" t="s">
        <v>101</v>
      </c>
      <c r="C501" s="7" t="s">
        <v>85</v>
      </c>
      <c r="D501" s="76">
        <v>34501</v>
      </c>
      <c r="E501" s="10">
        <f t="shared" ca="1" si="15"/>
        <v>16</v>
      </c>
      <c r="F501" s="84">
        <v>31690</v>
      </c>
      <c r="G501" s="12">
        <v>1</v>
      </c>
      <c r="H501" s="11">
        <f t="shared" si="16"/>
        <v>31690</v>
      </c>
    </row>
    <row r="502" spans="1:8" x14ac:dyDescent="0.3">
      <c r="A502" s="7" t="s">
        <v>591</v>
      </c>
      <c r="B502" s="7" t="s">
        <v>94</v>
      </c>
      <c r="C502" s="7" t="s">
        <v>85</v>
      </c>
      <c r="D502" s="77">
        <v>39507</v>
      </c>
      <c r="E502" s="10">
        <f t="shared" ca="1" si="15"/>
        <v>2</v>
      </c>
      <c r="F502" s="84">
        <v>27250</v>
      </c>
      <c r="G502" s="12">
        <v>1</v>
      </c>
      <c r="H502" s="11">
        <f t="shared" si="16"/>
        <v>27250</v>
      </c>
    </row>
    <row r="503" spans="1:8" x14ac:dyDescent="0.3">
      <c r="A503" s="7" t="s">
        <v>554</v>
      </c>
      <c r="B503" s="7" t="s">
        <v>101</v>
      </c>
      <c r="C503" s="7" t="s">
        <v>84</v>
      </c>
      <c r="D503" s="76">
        <v>33014</v>
      </c>
      <c r="E503" s="10">
        <f t="shared" ca="1" si="15"/>
        <v>20</v>
      </c>
      <c r="F503" s="84">
        <v>70300</v>
      </c>
      <c r="G503" s="12">
        <v>2</v>
      </c>
      <c r="H503" s="11">
        <f t="shared" si="16"/>
        <v>71300</v>
      </c>
    </row>
    <row r="504" spans="1:8" x14ac:dyDescent="0.3">
      <c r="A504" s="7" t="s">
        <v>505</v>
      </c>
      <c r="B504" s="7" t="s">
        <v>93</v>
      </c>
      <c r="C504" s="7" t="s">
        <v>86</v>
      </c>
      <c r="D504" s="76">
        <v>35798</v>
      </c>
      <c r="E504" s="10">
        <f t="shared" ca="1" si="15"/>
        <v>12</v>
      </c>
      <c r="F504" s="84">
        <v>46710</v>
      </c>
      <c r="G504" s="12">
        <v>3</v>
      </c>
      <c r="H504" s="11">
        <f t="shared" si="16"/>
        <v>48710</v>
      </c>
    </row>
    <row r="505" spans="1:8" x14ac:dyDescent="0.3">
      <c r="A505" s="7" t="s">
        <v>840</v>
      </c>
      <c r="B505" s="7" t="s">
        <v>93</v>
      </c>
      <c r="C505" s="7" t="s">
        <v>84</v>
      </c>
      <c r="D505" s="76">
        <v>36828</v>
      </c>
      <c r="E505" s="10">
        <f t="shared" ca="1" si="15"/>
        <v>10</v>
      </c>
      <c r="F505" s="84">
        <v>61370</v>
      </c>
      <c r="G505" s="12">
        <v>2</v>
      </c>
      <c r="H505" s="11">
        <f t="shared" si="16"/>
        <v>62370</v>
      </c>
    </row>
    <row r="506" spans="1:8" x14ac:dyDescent="0.3">
      <c r="A506" s="7" t="s">
        <v>509</v>
      </c>
      <c r="B506" s="7" t="s">
        <v>808</v>
      </c>
      <c r="C506" s="7" t="s">
        <v>85</v>
      </c>
      <c r="D506" s="76">
        <v>35271</v>
      </c>
      <c r="E506" s="10">
        <f t="shared" ca="1" si="15"/>
        <v>14</v>
      </c>
      <c r="F506" s="84">
        <v>50110</v>
      </c>
      <c r="G506" s="12">
        <v>2</v>
      </c>
      <c r="H506" s="11">
        <f t="shared" si="16"/>
        <v>51110</v>
      </c>
    </row>
    <row r="507" spans="1:8" x14ac:dyDescent="0.3">
      <c r="A507" s="7" t="s">
        <v>242</v>
      </c>
      <c r="B507" s="7" t="s">
        <v>93</v>
      </c>
      <c r="C507" s="7" t="s">
        <v>84</v>
      </c>
      <c r="D507" s="76">
        <v>37093</v>
      </c>
      <c r="E507" s="10">
        <f t="shared" ca="1" si="15"/>
        <v>9</v>
      </c>
      <c r="F507" s="84">
        <v>64220</v>
      </c>
      <c r="G507" s="12">
        <v>3</v>
      </c>
      <c r="H507" s="11">
        <f t="shared" si="16"/>
        <v>66220</v>
      </c>
    </row>
    <row r="508" spans="1:8" x14ac:dyDescent="0.3">
      <c r="A508" s="7" t="s">
        <v>524</v>
      </c>
      <c r="B508" s="7" t="s">
        <v>98</v>
      </c>
      <c r="C508" s="7" t="s">
        <v>85</v>
      </c>
      <c r="D508" s="76">
        <v>34606</v>
      </c>
      <c r="E508" s="10">
        <f t="shared" ca="1" si="15"/>
        <v>16</v>
      </c>
      <c r="F508" s="84">
        <v>77950</v>
      </c>
      <c r="G508" s="12">
        <v>5</v>
      </c>
      <c r="H508" s="11">
        <f t="shared" si="16"/>
        <v>81950</v>
      </c>
    </row>
    <row r="509" spans="1:8" x14ac:dyDescent="0.3">
      <c r="A509" s="7" t="s">
        <v>114</v>
      </c>
      <c r="B509" s="7" t="s">
        <v>99</v>
      </c>
      <c r="C509" s="7" t="s">
        <v>85</v>
      </c>
      <c r="D509" s="76">
        <v>33887</v>
      </c>
      <c r="E509" s="10">
        <f t="shared" ca="1" si="15"/>
        <v>18</v>
      </c>
      <c r="F509" s="84">
        <v>88820</v>
      </c>
      <c r="G509" s="12">
        <v>2</v>
      </c>
      <c r="H509" s="11">
        <f t="shared" si="16"/>
        <v>89820</v>
      </c>
    </row>
    <row r="510" spans="1:8" x14ac:dyDescent="0.3">
      <c r="A510" s="7" t="s">
        <v>137</v>
      </c>
      <c r="B510" s="7" t="s">
        <v>101</v>
      </c>
      <c r="C510" s="7" t="s">
        <v>84</v>
      </c>
      <c r="D510" s="76">
        <v>38922</v>
      </c>
      <c r="E510" s="10">
        <f t="shared" ca="1" si="15"/>
        <v>4</v>
      </c>
      <c r="F510" s="84">
        <v>86040</v>
      </c>
      <c r="G510" s="12">
        <v>5</v>
      </c>
      <c r="H510" s="11">
        <f t="shared" si="16"/>
        <v>90040</v>
      </c>
    </row>
    <row r="511" spans="1:8" x14ac:dyDescent="0.3">
      <c r="A511" s="7" t="s">
        <v>645</v>
      </c>
      <c r="B511" s="7" t="s">
        <v>807</v>
      </c>
      <c r="C511" s="7" t="s">
        <v>85</v>
      </c>
      <c r="D511" s="76">
        <v>35813</v>
      </c>
      <c r="E511" s="10">
        <f t="shared" ca="1" si="15"/>
        <v>12</v>
      </c>
      <c r="F511" s="84">
        <v>56440</v>
      </c>
      <c r="G511" s="12">
        <v>1</v>
      </c>
      <c r="H511" s="11">
        <f t="shared" si="16"/>
        <v>56440</v>
      </c>
    </row>
    <row r="512" spans="1:8" x14ac:dyDescent="0.3">
      <c r="A512" s="7" t="s">
        <v>316</v>
      </c>
      <c r="B512" s="7" t="s">
        <v>96</v>
      </c>
      <c r="C512" s="7" t="s">
        <v>85</v>
      </c>
      <c r="D512" s="76">
        <v>32811</v>
      </c>
      <c r="E512" s="10">
        <f t="shared" ca="1" si="15"/>
        <v>21</v>
      </c>
      <c r="F512" s="84">
        <v>39110</v>
      </c>
      <c r="G512" s="12">
        <v>5</v>
      </c>
      <c r="H512" s="11">
        <f t="shared" si="16"/>
        <v>43110</v>
      </c>
    </row>
    <row r="513" spans="1:8" x14ac:dyDescent="0.3">
      <c r="A513" s="7" t="s">
        <v>327</v>
      </c>
      <c r="B513" s="7" t="s">
        <v>95</v>
      </c>
      <c r="C513" s="7" t="s">
        <v>85</v>
      </c>
      <c r="D513" s="76">
        <v>35491</v>
      </c>
      <c r="E513" s="10">
        <f t="shared" ca="1" si="15"/>
        <v>13</v>
      </c>
      <c r="F513" s="84">
        <v>46030</v>
      </c>
      <c r="G513" s="12">
        <v>3</v>
      </c>
      <c r="H513" s="11">
        <f t="shared" si="16"/>
        <v>48030</v>
      </c>
    </row>
    <row r="514" spans="1:8" x14ac:dyDescent="0.3">
      <c r="A514" s="7" t="s">
        <v>350</v>
      </c>
      <c r="B514" s="7" t="s">
        <v>89</v>
      </c>
      <c r="C514" s="7" t="s">
        <v>84</v>
      </c>
      <c r="D514" s="76">
        <v>39116</v>
      </c>
      <c r="E514" s="10">
        <f t="shared" ref="E514:E577" ca="1" si="17">DATEDIF(D514,TODAY(),"Y")</f>
        <v>3</v>
      </c>
      <c r="F514" s="84">
        <v>25790</v>
      </c>
      <c r="G514" s="12">
        <v>4</v>
      </c>
      <c r="H514" s="11">
        <f t="shared" si="16"/>
        <v>28790</v>
      </c>
    </row>
    <row r="515" spans="1:8" x14ac:dyDescent="0.3">
      <c r="A515" s="7" t="s">
        <v>506</v>
      </c>
      <c r="B515" s="7" t="s">
        <v>100</v>
      </c>
      <c r="C515" s="7" t="s">
        <v>85</v>
      </c>
      <c r="D515" s="76">
        <v>32742</v>
      </c>
      <c r="E515" s="10">
        <f t="shared" ca="1" si="17"/>
        <v>21</v>
      </c>
      <c r="F515" s="84">
        <v>63050</v>
      </c>
      <c r="G515" s="12">
        <v>4</v>
      </c>
      <c r="H515" s="11">
        <f t="shared" ref="H515:H578" si="18">(G515-1)*1000+F515</f>
        <v>66050</v>
      </c>
    </row>
    <row r="516" spans="1:8" x14ac:dyDescent="0.3">
      <c r="A516" s="7" t="s">
        <v>300</v>
      </c>
      <c r="B516" s="7" t="s">
        <v>853</v>
      </c>
      <c r="C516" s="7" t="s">
        <v>84</v>
      </c>
      <c r="D516" s="76">
        <v>38723</v>
      </c>
      <c r="E516" s="10">
        <f t="shared" ca="1" si="17"/>
        <v>4</v>
      </c>
      <c r="F516" s="84">
        <v>35620</v>
      </c>
      <c r="G516" s="12">
        <v>1</v>
      </c>
      <c r="H516" s="11">
        <f t="shared" si="18"/>
        <v>35620</v>
      </c>
    </row>
    <row r="517" spans="1:8" x14ac:dyDescent="0.3">
      <c r="A517" s="7" t="s">
        <v>560</v>
      </c>
      <c r="B517" s="7" t="s">
        <v>93</v>
      </c>
      <c r="C517" s="7" t="s">
        <v>84</v>
      </c>
      <c r="D517" s="76">
        <v>33173</v>
      </c>
      <c r="E517" s="10">
        <f t="shared" ca="1" si="17"/>
        <v>20</v>
      </c>
      <c r="F517" s="84">
        <v>73990</v>
      </c>
      <c r="G517" s="12">
        <v>1</v>
      </c>
      <c r="H517" s="11">
        <f t="shared" si="18"/>
        <v>73990</v>
      </c>
    </row>
    <row r="518" spans="1:8" x14ac:dyDescent="0.3">
      <c r="A518" s="7" t="s">
        <v>504</v>
      </c>
      <c r="B518" s="7" t="s">
        <v>89</v>
      </c>
      <c r="C518" s="7" t="s">
        <v>85</v>
      </c>
      <c r="D518" s="76">
        <v>35159</v>
      </c>
      <c r="E518" s="83">
        <f t="shared" ca="1" si="17"/>
        <v>14</v>
      </c>
      <c r="F518" s="84">
        <v>34780</v>
      </c>
      <c r="G518" s="12">
        <v>3</v>
      </c>
      <c r="H518" s="11">
        <f t="shared" si="18"/>
        <v>36780</v>
      </c>
    </row>
    <row r="519" spans="1:8" x14ac:dyDescent="0.3">
      <c r="A519" s="7" t="s">
        <v>589</v>
      </c>
      <c r="B519" s="7" t="s">
        <v>101</v>
      </c>
      <c r="C519" s="7" t="s">
        <v>84</v>
      </c>
      <c r="D519" s="76">
        <v>32387</v>
      </c>
      <c r="E519" s="10">
        <f t="shared" ca="1" si="17"/>
        <v>22</v>
      </c>
      <c r="F519" s="84">
        <v>63610</v>
      </c>
      <c r="G519" s="12">
        <v>4</v>
      </c>
      <c r="H519" s="11">
        <f t="shared" si="18"/>
        <v>66610</v>
      </c>
    </row>
    <row r="520" spans="1:8" x14ac:dyDescent="0.3">
      <c r="A520" s="7" t="s">
        <v>651</v>
      </c>
      <c r="B520" s="7" t="s">
        <v>89</v>
      </c>
      <c r="C520" s="7" t="s">
        <v>84</v>
      </c>
      <c r="D520" s="76">
        <v>39153</v>
      </c>
      <c r="E520" s="10">
        <f t="shared" ca="1" si="17"/>
        <v>3</v>
      </c>
      <c r="F520" s="84">
        <v>79460</v>
      </c>
      <c r="G520" s="12">
        <v>2</v>
      </c>
      <c r="H520" s="11">
        <f t="shared" si="18"/>
        <v>80460</v>
      </c>
    </row>
    <row r="521" spans="1:8" x14ac:dyDescent="0.3">
      <c r="A521" s="7" t="s">
        <v>701</v>
      </c>
      <c r="B521" s="7" t="s">
        <v>98</v>
      </c>
      <c r="C521" s="7" t="s">
        <v>85</v>
      </c>
      <c r="D521" s="76">
        <v>35097</v>
      </c>
      <c r="E521" s="10">
        <f t="shared" ca="1" si="17"/>
        <v>14</v>
      </c>
      <c r="F521" s="84">
        <v>68520</v>
      </c>
      <c r="G521" s="12">
        <v>5</v>
      </c>
      <c r="H521" s="11">
        <f t="shared" si="18"/>
        <v>72520</v>
      </c>
    </row>
    <row r="522" spans="1:8" x14ac:dyDescent="0.3">
      <c r="A522" s="7" t="s">
        <v>197</v>
      </c>
      <c r="B522" s="7" t="s">
        <v>99</v>
      </c>
      <c r="C522" s="7" t="s">
        <v>84</v>
      </c>
      <c r="D522" s="76">
        <v>34495</v>
      </c>
      <c r="E522" s="10">
        <f t="shared" ca="1" si="17"/>
        <v>16</v>
      </c>
      <c r="F522" s="84">
        <v>60070</v>
      </c>
      <c r="G522" s="12">
        <v>4</v>
      </c>
      <c r="H522" s="11">
        <f t="shared" si="18"/>
        <v>63070</v>
      </c>
    </row>
    <row r="523" spans="1:8" x14ac:dyDescent="0.3">
      <c r="A523" s="7" t="s">
        <v>418</v>
      </c>
      <c r="B523" s="7" t="s">
        <v>89</v>
      </c>
      <c r="C523" s="7" t="s">
        <v>84</v>
      </c>
      <c r="D523" s="76">
        <v>35134</v>
      </c>
      <c r="E523" s="10">
        <f t="shared" ca="1" si="17"/>
        <v>14</v>
      </c>
      <c r="F523" s="84">
        <v>88000</v>
      </c>
      <c r="G523" s="12">
        <v>4</v>
      </c>
      <c r="H523" s="11">
        <f t="shared" si="18"/>
        <v>91000</v>
      </c>
    </row>
    <row r="524" spans="1:8" x14ac:dyDescent="0.3">
      <c r="A524" s="7" t="s">
        <v>648</v>
      </c>
      <c r="B524" s="7" t="s">
        <v>93</v>
      </c>
      <c r="C524" s="7" t="s">
        <v>84</v>
      </c>
      <c r="D524" s="76">
        <v>35912</v>
      </c>
      <c r="E524" s="10">
        <f t="shared" ca="1" si="17"/>
        <v>12</v>
      </c>
      <c r="F524" s="84">
        <v>89520</v>
      </c>
      <c r="G524" s="12">
        <v>2</v>
      </c>
      <c r="H524" s="11">
        <f t="shared" si="18"/>
        <v>90520</v>
      </c>
    </row>
    <row r="525" spans="1:8" x14ac:dyDescent="0.3">
      <c r="A525" s="7" t="s">
        <v>360</v>
      </c>
      <c r="B525" s="7" t="s">
        <v>95</v>
      </c>
      <c r="C525" s="7" t="s">
        <v>84</v>
      </c>
      <c r="D525" s="76">
        <v>35393</v>
      </c>
      <c r="E525" s="10">
        <f t="shared" ca="1" si="17"/>
        <v>14</v>
      </c>
      <c r="F525" s="84">
        <v>31270</v>
      </c>
      <c r="G525" s="12">
        <v>3</v>
      </c>
      <c r="H525" s="11">
        <f t="shared" si="18"/>
        <v>33270</v>
      </c>
    </row>
    <row r="526" spans="1:8" x14ac:dyDescent="0.3">
      <c r="A526" s="7" t="s">
        <v>191</v>
      </c>
      <c r="B526" s="7" t="s">
        <v>93</v>
      </c>
      <c r="C526" s="7" t="s">
        <v>84</v>
      </c>
      <c r="D526" s="76">
        <v>33865</v>
      </c>
      <c r="E526" s="10">
        <f t="shared" ca="1" si="17"/>
        <v>18</v>
      </c>
      <c r="F526" s="84">
        <v>80690</v>
      </c>
      <c r="G526" s="12">
        <v>1</v>
      </c>
      <c r="H526" s="11">
        <f t="shared" si="18"/>
        <v>80690</v>
      </c>
    </row>
    <row r="527" spans="1:8" x14ac:dyDescent="0.3">
      <c r="A527" s="7" t="s">
        <v>846</v>
      </c>
      <c r="B527" s="7" t="s">
        <v>96</v>
      </c>
      <c r="C527" s="7" t="s">
        <v>85</v>
      </c>
      <c r="D527" s="76">
        <v>32935</v>
      </c>
      <c r="E527" s="10">
        <f t="shared" ca="1" si="17"/>
        <v>20</v>
      </c>
      <c r="F527" s="84">
        <v>48550</v>
      </c>
      <c r="G527" s="12">
        <v>5</v>
      </c>
      <c r="H527" s="11">
        <f t="shared" si="18"/>
        <v>52550</v>
      </c>
    </row>
    <row r="528" spans="1:8" x14ac:dyDescent="0.3">
      <c r="A528" s="7" t="s">
        <v>149</v>
      </c>
      <c r="B528" s="7" t="s">
        <v>95</v>
      </c>
      <c r="C528" s="7" t="s">
        <v>85</v>
      </c>
      <c r="D528" s="76">
        <v>34741</v>
      </c>
      <c r="E528" s="10">
        <f t="shared" ca="1" si="17"/>
        <v>15</v>
      </c>
      <c r="F528" s="84">
        <v>81640</v>
      </c>
      <c r="G528" s="12">
        <v>3</v>
      </c>
      <c r="H528" s="11">
        <f t="shared" si="18"/>
        <v>83640</v>
      </c>
    </row>
    <row r="529" spans="1:8" x14ac:dyDescent="0.3">
      <c r="A529" s="7" t="s">
        <v>625</v>
      </c>
      <c r="B529" s="7" t="s">
        <v>93</v>
      </c>
      <c r="C529" s="7" t="s">
        <v>85</v>
      </c>
      <c r="D529" s="76">
        <v>34550</v>
      </c>
      <c r="E529" s="10">
        <f t="shared" ca="1" si="17"/>
        <v>16</v>
      </c>
      <c r="F529" s="84">
        <v>45480</v>
      </c>
      <c r="G529" s="12">
        <v>1</v>
      </c>
      <c r="H529" s="11">
        <f t="shared" si="18"/>
        <v>45480</v>
      </c>
    </row>
    <row r="530" spans="1:8" x14ac:dyDescent="0.3">
      <c r="A530" s="7" t="s">
        <v>710</v>
      </c>
      <c r="B530" s="7" t="s">
        <v>91</v>
      </c>
      <c r="C530" s="7" t="s">
        <v>85</v>
      </c>
      <c r="D530" s="76">
        <v>34278</v>
      </c>
      <c r="E530" s="10">
        <f t="shared" ca="1" si="17"/>
        <v>17</v>
      </c>
      <c r="F530" s="84">
        <v>49260</v>
      </c>
      <c r="G530" s="12">
        <v>5</v>
      </c>
      <c r="H530" s="11">
        <f t="shared" si="18"/>
        <v>53260</v>
      </c>
    </row>
    <row r="531" spans="1:8" x14ac:dyDescent="0.3">
      <c r="A531" s="7" t="s">
        <v>516</v>
      </c>
      <c r="B531" s="7" t="s">
        <v>100</v>
      </c>
      <c r="C531" s="7" t="s">
        <v>84</v>
      </c>
      <c r="D531" s="76">
        <v>33108</v>
      </c>
      <c r="E531" s="10">
        <f t="shared" ca="1" si="17"/>
        <v>20</v>
      </c>
      <c r="F531" s="84">
        <v>55690</v>
      </c>
      <c r="G531" s="12">
        <v>5</v>
      </c>
      <c r="H531" s="11">
        <f t="shared" si="18"/>
        <v>59690</v>
      </c>
    </row>
    <row r="532" spans="1:8" x14ac:dyDescent="0.3">
      <c r="A532" s="7" t="s">
        <v>630</v>
      </c>
      <c r="B532" s="7" t="s">
        <v>100</v>
      </c>
      <c r="C532" s="7" t="s">
        <v>87</v>
      </c>
      <c r="D532" s="76">
        <v>32450</v>
      </c>
      <c r="E532" s="10">
        <f t="shared" ca="1" si="17"/>
        <v>22</v>
      </c>
      <c r="F532" s="84">
        <v>30468</v>
      </c>
      <c r="G532" s="12">
        <v>3</v>
      </c>
      <c r="H532" s="11">
        <f t="shared" si="18"/>
        <v>32468</v>
      </c>
    </row>
    <row r="533" spans="1:8" x14ac:dyDescent="0.3">
      <c r="A533" s="7" t="s">
        <v>762</v>
      </c>
      <c r="B533" s="7" t="s">
        <v>853</v>
      </c>
      <c r="C533" s="7" t="s">
        <v>85</v>
      </c>
      <c r="D533" s="76">
        <v>37077</v>
      </c>
      <c r="E533" s="10">
        <f t="shared" ca="1" si="17"/>
        <v>9</v>
      </c>
      <c r="F533" s="84">
        <v>86530</v>
      </c>
      <c r="G533" s="12">
        <v>4</v>
      </c>
      <c r="H533" s="11">
        <f t="shared" si="18"/>
        <v>89530</v>
      </c>
    </row>
    <row r="534" spans="1:8" x14ac:dyDescent="0.3">
      <c r="A534" s="7" t="s">
        <v>245</v>
      </c>
      <c r="B534" s="7" t="s">
        <v>95</v>
      </c>
      <c r="C534" s="7" t="s">
        <v>84</v>
      </c>
      <c r="D534" s="76">
        <v>34970</v>
      </c>
      <c r="E534" s="10">
        <f t="shared" ca="1" si="17"/>
        <v>15</v>
      </c>
      <c r="F534" s="84">
        <v>77930</v>
      </c>
      <c r="G534" s="12">
        <v>5</v>
      </c>
      <c r="H534" s="11">
        <f t="shared" si="18"/>
        <v>81930</v>
      </c>
    </row>
    <row r="535" spans="1:8" x14ac:dyDescent="0.3">
      <c r="A535" s="7" t="s">
        <v>723</v>
      </c>
      <c r="B535" s="7" t="s">
        <v>93</v>
      </c>
      <c r="C535" s="7" t="s">
        <v>85</v>
      </c>
      <c r="D535" s="76">
        <v>39828</v>
      </c>
      <c r="E535" s="10">
        <f t="shared" ca="1" si="17"/>
        <v>1</v>
      </c>
      <c r="F535" s="84">
        <v>47440</v>
      </c>
      <c r="G535" s="12">
        <v>4</v>
      </c>
      <c r="H535" s="11">
        <f t="shared" si="18"/>
        <v>50440</v>
      </c>
    </row>
    <row r="536" spans="1:8" x14ac:dyDescent="0.3">
      <c r="A536" s="7" t="s">
        <v>315</v>
      </c>
      <c r="B536" s="7" t="s">
        <v>99</v>
      </c>
      <c r="C536" s="7" t="s">
        <v>84</v>
      </c>
      <c r="D536" s="76">
        <v>35569</v>
      </c>
      <c r="E536" s="10">
        <f t="shared" ca="1" si="17"/>
        <v>13</v>
      </c>
      <c r="F536" s="84">
        <v>71300</v>
      </c>
      <c r="G536" s="12">
        <v>4</v>
      </c>
      <c r="H536" s="11">
        <f t="shared" si="18"/>
        <v>74300</v>
      </c>
    </row>
    <row r="537" spans="1:8" x14ac:dyDescent="0.3">
      <c r="A537" s="7" t="s">
        <v>266</v>
      </c>
      <c r="B537" s="7" t="s">
        <v>101</v>
      </c>
      <c r="C537" s="7" t="s">
        <v>85</v>
      </c>
      <c r="D537" s="76">
        <v>33864</v>
      </c>
      <c r="E537" s="10">
        <f t="shared" ca="1" si="17"/>
        <v>18</v>
      </c>
      <c r="F537" s="84">
        <v>69510</v>
      </c>
      <c r="G537" s="12">
        <v>1</v>
      </c>
      <c r="H537" s="11">
        <f t="shared" si="18"/>
        <v>69510</v>
      </c>
    </row>
    <row r="538" spans="1:8" x14ac:dyDescent="0.3">
      <c r="A538" s="7" t="s">
        <v>770</v>
      </c>
      <c r="B538" s="7" t="s">
        <v>89</v>
      </c>
      <c r="C538" s="7" t="s">
        <v>86</v>
      </c>
      <c r="D538" s="76">
        <v>35036</v>
      </c>
      <c r="E538" s="10">
        <f t="shared" ca="1" si="17"/>
        <v>14</v>
      </c>
      <c r="F538" s="84">
        <v>23380</v>
      </c>
      <c r="G538" s="12">
        <v>1</v>
      </c>
      <c r="H538" s="11">
        <f t="shared" si="18"/>
        <v>23380</v>
      </c>
    </row>
    <row r="539" spans="1:8" x14ac:dyDescent="0.3">
      <c r="A539" s="7" t="s">
        <v>182</v>
      </c>
      <c r="B539" s="7" t="s">
        <v>98</v>
      </c>
      <c r="C539" s="7" t="s">
        <v>85</v>
      </c>
      <c r="D539" s="76">
        <v>35163</v>
      </c>
      <c r="E539" s="10">
        <f t="shared" ca="1" si="17"/>
        <v>14</v>
      </c>
      <c r="F539" s="84">
        <v>74530</v>
      </c>
      <c r="G539" s="12">
        <v>4</v>
      </c>
      <c r="H539" s="11">
        <f t="shared" si="18"/>
        <v>77530</v>
      </c>
    </row>
    <row r="540" spans="1:8" x14ac:dyDescent="0.3">
      <c r="A540" s="7" t="s">
        <v>385</v>
      </c>
      <c r="B540" s="7" t="s">
        <v>99</v>
      </c>
      <c r="C540" s="7" t="s">
        <v>84</v>
      </c>
      <c r="D540" s="77">
        <v>39598</v>
      </c>
      <c r="E540" s="10">
        <f t="shared" ca="1" si="17"/>
        <v>2</v>
      </c>
      <c r="F540" s="84">
        <v>39550</v>
      </c>
      <c r="G540" s="12">
        <v>3</v>
      </c>
      <c r="H540" s="11">
        <f t="shared" si="18"/>
        <v>41550</v>
      </c>
    </row>
    <row r="541" spans="1:8" x14ac:dyDescent="0.3">
      <c r="A541" s="7" t="s">
        <v>663</v>
      </c>
      <c r="B541" s="7" t="s">
        <v>808</v>
      </c>
      <c r="C541" s="7" t="s">
        <v>85</v>
      </c>
      <c r="D541" s="76">
        <v>36307</v>
      </c>
      <c r="E541" s="10">
        <f t="shared" ca="1" si="17"/>
        <v>11</v>
      </c>
      <c r="F541" s="84">
        <v>61150</v>
      </c>
      <c r="G541" s="12">
        <v>2</v>
      </c>
      <c r="H541" s="11">
        <f t="shared" si="18"/>
        <v>62150</v>
      </c>
    </row>
    <row r="542" spans="1:8" x14ac:dyDescent="0.3">
      <c r="A542" s="7" t="s">
        <v>262</v>
      </c>
      <c r="B542" s="7" t="s">
        <v>90</v>
      </c>
      <c r="C542" s="7" t="s">
        <v>85</v>
      </c>
      <c r="D542" s="76">
        <v>35763</v>
      </c>
      <c r="E542" s="10">
        <f t="shared" ca="1" si="17"/>
        <v>13</v>
      </c>
      <c r="F542" s="84">
        <v>75060</v>
      </c>
      <c r="G542" s="12">
        <v>2</v>
      </c>
      <c r="H542" s="11">
        <f t="shared" si="18"/>
        <v>76060</v>
      </c>
    </row>
    <row r="543" spans="1:8" x14ac:dyDescent="0.3">
      <c r="A543" s="7" t="s">
        <v>752</v>
      </c>
      <c r="B543" s="7" t="s">
        <v>90</v>
      </c>
      <c r="C543" s="7" t="s">
        <v>85</v>
      </c>
      <c r="D543" s="76">
        <v>37781</v>
      </c>
      <c r="E543" s="10">
        <f t="shared" ca="1" si="17"/>
        <v>7</v>
      </c>
      <c r="F543" s="84">
        <v>47350</v>
      </c>
      <c r="G543" s="12">
        <v>1</v>
      </c>
      <c r="H543" s="11">
        <f t="shared" si="18"/>
        <v>47350</v>
      </c>
    </row>
    <row r="544" spans="1:8" x14ac:dyDescent="0.3">
      <c r="A544" s="7" t="s">
        <v>187</v>
      </c>
      <c r="B544" s="7" t="s">
        <v>91</v>
      </c>
      <c r="C544" s="7" t="s">
        <v>86</v>
      </c>
      <c r="D544" s="76">
        <v>34264</v>
      </c>
      <c r="E544" s="10">
        <f t="shared" ca="1" si="17"/>
        <v>17</v>
      </c>
      <c r="F544" s="84">
        <v>21220</v>
      </c>
      <c r="G544" s="12">
        <v>2</v>
      </c>
      <c r="H544" s="11">
        <f t="shared" si="18"/>
        <v>22220</v>
      </c>
    </row>
    <row r="545" spans="1:11" x14ac:dyDescent="0.3">
      <c r="A545" s="7" t="s">
        <v>259</v>
      </c>
      <c r="B545" s="7" t="s">
        <v>101</v>
      </c>
      <c r="C545" s="7" t="s">
        <v>85</v>
      </c>
      <c r="D545" s="76">
        <v>34558</v>
      </c>
      <c r="E545" s="10">
        <f t="shared" ca="1" si="17"/>
        <v>16</v>
      </c>
      <c r="F545" s="84">
        <v>27130</v>
      </c>
      <c r="G545" s="12">
        <v>2</v>
      </c>
      <c r="H545" s="11">
        <f t="shared" si="18"/>
        <v>28130</v>
      </c>
    </row>
    <row r="546" spans="1:11" x14ac:dyDescent="0.3">
      <c r="A546" s="7" t="s">
        <v>469</v>
      </c>
      <c r="B546" s="7" t="s">
        <v>93</v>
      </c>
      <c r="C546" s="7" t="s">
        <v>85</v>
      </c>
      <c r="D546" s="76">
        <v>38890</v>
      </c>
      <c r="E546" s="10">
        <f t="shared" ca="1" si="17"/>
        <v>4</v>
      </c>
      <c r="F546" s="84">
        <v>69320</v>
      </c>
      <c r="G546" s="12">
        <v>5</v>
      </c>
      <c r="H546" s="11">
        <f t="shared" si="18"/>
        <v>73320</v>
      </c>
    </row>
    <row r="547" spans="1:11" x14ac:dyDescent="0.3">
      <c r="A547" s="7" t="s">
        <v>668</v>
      </c>
      <c r="B547" s="7" t="s">
        <v>93</v>
      </c>
      <c r="C547" s="7" t="s">
        <v>85</v>
      </c>
      <c r="D547" s="76">
        <v>34165</v>
      </c>
      <c r="E547" s="10">
        <f t="shared" ca="1" si="17"/>
        <v>17</v>
      </c>
      <c r="F547" s="84">
        <v>67050</v>
      </c>
      <c r="G547" s="12">
        <v>1</v>
      </c>
      <c r="H547" s="11">
        <f t="shared" si="18"/>
        <v>67050</v>
      </c>
    </row>
    <row r="548" spans="1:11" x14ac:dyDescent="0.3">
      <c r="A548" s="7" t="s">
        <v>253</v>
      </c>
      <c r="B548" s="7" t="s">
        <v>853</v>
      </c>
      <c r="C548" s="7" t="s">
        <v>85</v>
      </c>
      <c r="D548" s="76">
        <v>38582</v>
      </c>
      <c r="E548" s="10">
        <f t="shared" ca="1" si="17"/>
        <v>5</v>
      </c>
      <c r="F548" s="84">
        <v>71120</v>
      </c>
      <c r="G548" s="12">
        <v>2</v>
      </c>
      <c r="H548" s="11">
        <f t="shared" si="18"/>
        <v>72120</v>
      </c>
    </row>
    <row r="549" spans="1:11" x14ac:dyDescent="0.3">
      <c r="A549" s="7" t="s">
        <v>167</v>
      </c>
      <c r="B549" s="7" t="s">
        <v>93</v>
      </c>
      <c r="C549" s="7" t="s">
        <v>85</v>
      </c>
      <c r="D549" s="76">
        <v>37340</v>
      </c>
      <c r="E549" s="10">
        <f t="shared" ca="1" si="17"/>
        <v>8</v>
      </c>
      <c r="F549" s="84">
        <v>47340</v>
      </c>
      <c r="G549" s="12">
        <v>4</v>
      </c>
      <c r="H549" s="11">
        <f t="shared" si="18"/>
        <v>50340</v>
      </c>
      <c r="K549" s="13"/>
    </row>
    <row r="550" spans="1:11" x14ac:dyDescent="0.3">
      <c r="A550" s="7" t="s">
        <v>674</v>
      </c>
      <c r="B550" s="7" t="s">
        <v>100</v>
      </c>
      <c r="C550" s="7" t="s">
        <v>85</v>
      </c>
      <c r="D550" s="76">
        <v>37431</v>
      </c>
      <c r="E550" s="10">
        <f t="shared" ca="1" si="17"/>
        <v>8</v>
      </c>
      <c r="F550" s="84">
        <v>31910</v>
      </c>
      <c r="G550" s="12">
        <v>2</v>
      </c>
      <c r="H550" s="11">
        <f t="shared" si="18"/>
        <v>32910</v>
      </c>
    </row>
    <row r="551" spans="1:11" x14ac:dyDescent="0.3">
      <c r="A551" s="7" t="s">
        <v>277</v>
      </c>
      <c r="B551" s="7" t="s">
        <v>89</v>
      </c>
      <c r="C551" s="7" t="s">
        <v>87</v>
      </c>
      <c r="D551" s="76">
        <v>35253</v>
      </c>
      <c r="E551" s="10">
        <f t="shared" ca="1" si="17"/>
        <v>14</v>
      </c>
      <c r="F551" s="84">
        <v>18500</v>
      </c>
      <c r="G551" s="12">
        <v>1</v>
      </c>
      <c r="H551" s="11">
        <f t="shared" si="18"/>
        <v>18500</v>
      </c>
    </row>
    <row r="552" spans="1:11" x14ac:dyDescent="0.3">
      <c r="A552" s="7" t="s">
        <v>287</v>
      </c>
      <c r="B552" s="7" t="s">
        <v>93</v>
      </c>
      <c r="C552" s="7" t="s">
        <v>85</v>
      </c>
      <c r="D552" s="76">
        <v>35607</v>
      </c>
      <c r="E552" s="10">
        <f t="shared" ca="1" si="17"/>
        <v>13</v>
      </c>
      <c r="F552" s="84">
        <v>40060</v>
      </c>
      <c r="G552" s="12">
        <v>5</v>
      </c>
      <c r="H552" s="11">
        <f t="shared" si="18"/>
        <v>44060</v>
      </c>
      <c r="K552" s="13"/>
    </row>
    <row r="553" spans="1:11" x14ac:dyDescent="0.3">
      <c r="A553" s="7" t="s">
        <v>143</v>
      </c>
      <c r="B553" s="7" t="s">
        <v>101</v>
      </c>
      <c r="C553" s="7" t="s">
        <v>86</v>
      </c>
      <c r="D553" s="76">
        <v>34491</v>
      </c>
      <c r="E553" s="10">
        <f t="shared" ca="1" si="17"/>
        <v>16</v>
      </c>
      <c r="F553" s="84">
        <v>38105</v>
      </c>
      <c r="G553" s="12">
        <v>5</v>
      </c>
      <c r="H553" s="11">
        <f t="shared" si="18"/>
        <v>42105</v>
      </c>
    </row>
    <row r="554" spans="1:11" x14ac:dyDescent="0.3">
      <c r="A554" s="7" t="s">
        <v>826</v>
      </c>
      <c r="B554" s="7" t="s">
        <v>93</v>
      </c>
      <c r="C554" s="7" t="s">
        <v>85</v>
      </c>
      <c r="D554" s="76">
        <v>34505</v>
      </c>
      <c r="E554" s="10">
        <f t="shared" ca="1" si="17"/>
        <v>16</v>
      </c>
      <c r="F554" s="84">
        <v>39520</v>
      </c>
      <c r="G554" s="12">
        <v>4</v>
      </c>
      <c r="H554" s="11">
        <f t="shared" si="18"/>
        <v>42520</v>
      </c>
      <c r="K554" s="13"/>
    </row>
    <row r="555" spans="1:11" x14ac:dyDescent="0.3">
      <c r="A555" s="7" t="s">
        <v>163</v>
      </c>
      <c r="B555" s="7" t="s">
        <v>93</v>
      </c>
      <c r="C555" s="7" t="s">
        <v>85</v>
      </c>
      <c r="D555" s="76">
        <v>37858</v>
      </c>
      <c r="E555" s="10">
        <f t="shared" ca="1" si="17"/>
        <v>7</v>
      </c>
      <c r="F555" s="84">
        <v>61060</v>
      </c>
      <c r="G555" s="12">
        <v>3</v>
      </c>
      <c r="H555" s="11">
        <f t="shared" si="18"/>
        <v>63060</v>
      </c>
    </row>
    <row r="556" spans="1:11" x14ac:dyDescent="0.3">
      <c r="A556" s="7" t="s">
        <v>284</v>
      </c>
      <c r="B556" s="7" t="s">
        <v>88</v>
      </c>
      <c r="C556" s="7" t="s">
        <v>85</v>
      </c>
      <c r="D556" s="76">
        <v>32907</v>
      </c>
      <c r="E556" s="10">
        <f t="shared" ca="1" si="17"/>
        <v>20</v>
      </c>
      <c r="F556" s="84">
        <v>46220</v>
      </c>
      <c r="G556" s="12">
        <v>3</v>
      </c>
      <c r="H556" s="11">
        <f t="shared" si="18"/>
        <v>48220</v>
      </c>
    </row>
    <row r="557" spans="1:11" x14ac:dyDescent="0.3">
      <c r="A557" s="7" t="s">
        <v>518</v>
      </c>
      <c r="B557" s="7" t="s">
        <v>101</v>
      </c>
      <c r="C557" s="7" t="s">
        <v>85</v>
      </c>
      <c r="D557" s="76">
        <v>35219</v>
      </c>
      <c r="E557" s="10">
        <f t="shared" ca="1" si="17"/>
        <v>14</v>
      </c>
      <c r="F557" s="84">
        <v>64470</v>
      </c>
      <c r="G557" s="12">
        <v>5</v>
      </c>
      <c r="H557" s="11">
        <f t="shared" si="18"/>
        <v>68470</v>
      </c>
    </row>
    <row r="558" spans="1:11" x14ac:dyDescent="0.3">
      <c r="A558" s="7" t="s">
        <v>129</v>
      </c>
      <c r="B558" s="7" t="s">
        <v>93</v>
      </c>
      <c r="C558" s="7" t="s">
        <v>85</v>
      </c>
      <c r="D558" s="76">
        <v>35892</v>
      </c>
      <c r="E558" s="10">
        <f t="shared" ca="1" si="17"/>
        <v>12</v>
      </c>
      <c r="F558" s="84">
        <v>23650</v>
      </c>
      <c r="G558" s="12">
        <v>4</v>
      </c>
      <c r="H558" s="11">
        <f t="shared" si="18"/>
        <v>26650</v>
      </c>
    </row>
    <row r="559" spans="1:11" x14ac:dyDescent="0.3">
      <c r="A559" s="7" t="s">
        <v>301</v>
      </c>
      <c r="B559" s="7" t="s">
        <v>94</v>
      </c>
      <c r="C559" s="7" t="s">
        <v>85</v>
      </c>
      <c r="D559" s="76">
        <v>33026</v>
      </c>
      <c r="E559" s="10">
        <f t="shared" ca="1" si="17"/>
        <v>20</v>
      </c>
      <c r="F559" s="84">
        <v>39160</v>
      </c>
      <c r="G559" s="12">
        <v>5</v>
      </c>
      <c r="H559" s="11">
        <f t="shared" si="18"/>
        <v>43160</v>
      </c>
    </row>
    <row r="560" spans="1:11" x14ac:dyDescent="0.3">
      <c r="A560" s="7" t="s">
        <v>329</v>
      </c>
      <c r="B560" s="7" t="s">
        <v>96</v>
      </c>
      <c r="C560" s="7" t="s">
        <v>86</v>
      </c>
      <c r="D560" s="76">
        <v>35155</v>
      </c>
      <c r="E560" s="10">
        <f t="shared" ca="1" si="17"/>
        <v>14</v>
      </c>
      <c r="F560" s="84">
        <v>20500</v>
      </c>
      <c r="G560" s="12">
        <v>1</v>
      </c>
      <c r="H560" s="11">
        <f t="shared" si="18"/>
        <v>20500</v>
      </c>
    </row>
    <row r="561" spans="1:11" x14ac:dyDescent="0.3">
      <c r="A561" s="7" t="s">
        <v>133</v>
      </c>
      <c r="B561" s="7" t="s">
        <v>93</v>
      </c>
      <c r="C561" s="7" t="s">
        <v>86</v>
      </c>
      <c r="D561" s="76">
        <v>35463</v>
      </c>
      <c r="E561" s="10">
        <f t="shared" ca="1" si="17"/>
        <v>13</v>
      </c>
      <c r="F561" s="84">
        <v>48190</v>
      </c>
      <c r="G561" s="12">
        <v>4</v>
      </c>
      <c r="H561" s="11">
        <f t="shared" si="18"/>
        <v>51190</v>
      </c>
    </row>
    <row r="562" spans="1:11" x14ac:dyDescent="0.3">
      <c r="A562" s="7" t="s">
        <v>154</v>
      </c>
      <c r="B562" s="7" t="s">
        <v>99</v>
      </c>
      <c r="C562" s="7" t="s">
        <v>84</v>
      </c>
      <c r="D562" s="76">
        <v>32832</v>
      </c>
      <c r="E562" s="10">
        <f t="shared" ca="1" si="17"/>
        <v>21</v>
      </c>
      <c r="F562" s="84">
        <v>47590</v>
      </c>
      <c r="G562" s="12">
        <v>3</v>
      </c>
      <c r="H562" s="11">
        <f t="shared" si="18"/>
        <v>49590</v>
      </c>
    </row>
    <row r="563" spans="1:11" x14ac:dyDescent="0.3">
      <c r="A563" s="7" t="s">
        <v>356</v>
      </c>
      <c r="B563" s="7" t="s">
        <v>92</v>
      </c>
      <c r="C563" s="7" t="s">
        <v>87</v>
      </c>
      <c r="D563" s="76">
        <v>37140</v>
      </c>
      <c r="E563" s="10">
        <f t="shared" ca="1" si="17"/>
        <v>9</v>
      </c>
      <c r="F563" s="84">
        <v>85130</v>
      </c>
      <c r="G563" s="12">
        <v>1</v>
      </c>
      <c r="H563" s="11">
        <f t="shared" si="18"/>
        <v>85130</v>
      </c>
    </row>
    <row r="564" spans="1:11" x14ac:dyDescent="0.3">
      <c r="A564" s="7" t="s">
        <v>580</v>
      </c>
      <c r="B564" s="7" t="s">
        <v>101</v>
      </c>
      <c r="C564" s="7" t="s">
        <v>84</v>
      </c>
      <c r="D564" s="76">
        <v>33320</v>
      </c>
      <c r="E564" s="10">
        <f t="shared" ca="1" si="17"/>
        <v>19</v>
      </c>
      <c r="F564" s="84">
        <v>75550</v>
      </c>
      <c r="G564" s="12">
        <v>3</v>
      </c>
      <c r="H564" s="11">
        <f t="shared" si="18"/>
        <v>77550</v>
      </c>
    </row>
    <row r="565" spans="1:11" x14ac:dyDescent="0.3">
      <c r="A565" s="7" t="s">
        <v>208</v>
      </c>
      <c r="B565" s="7" t="s">
        <v>91</v>
      </c>
      <c r="C565" s="7" t="s">
        <v>86</v>
      </c>
      <c r="D565" s="76">
        <v>34380</v>
      </c>
      <c r="E565" s="10">
        <f t="shared" ca="1" si="17"/>
        <v>16</v>
      </c>
      <c r="F565" s="84">
        <v>32835</v>
      </c>
      <c r="G565" s="12">
        <v>4</v>
      </c>
      <c r="H565" s="11">
        <f t="shared" si="18"/>
        <v>35835</v>
      </c>
      <c r="K565" s="13"/>
    </row>
    <row r="566" spans="1:11" x14ac:dyDescent="0.3">
      <c r="A566" s="7" t="s">
        <v>769</v>
      </c>
      <c r="B566" s="7" t="s">
        <v>100</v>
      </c>
      <c r="C566" s="7" t="s">
        <v>85</v>
      </c>
      <c r="D566" s="76">
        <v>34602</v>
      </c>
      <c r="E566" s="10">
        <f t="shared" ca="1" si="17"/>
        <v>16</v>
      </c>
      <c r="F566" s="84">
        <v>34330</v>
      </c>
      <c r="G566" s="12">
        <v>1</v>
      </c>
      <c r="H566" s="11">
        <f t="shared" si="18"/>
        <v>34330</v>
      </c>
    </row>
    <row r="567" spans="1:11" x14ac:dyDescent="0.3">
      <c r="A567" s="7" t="s">
        <v>233</v>
      </c>
      <c r="B567" s="7" t="s">
        <v>99</v>
      </c>
      <c r="C567" s="7" t="s">
        <v>84</v>
      </c>
      <c r="D567" s="76">
        <v>35491</v>
      </c>
      <c r="E567" s="10">
        <f t="shared" ca="1" si="17"/>
        <v>13</v>
      </c>
      <c r="F567" s="84">
        <v>57990</v>
      </c>
      <c r="G567" s="12">
        <v>3</v>
      </c>
      <c r="H567" s="11">
        <f t="shared" si="18"/>
        <v>59990</v>
      </c>
    </row>
    <row r="568" spans="1:11" x14ac:dyDescent="0.3">
      <c r="A568" s="7" t="s">
        <v>376</v>
      </c>
      <c r="B568" s="7" t="s">
        <v>93</v>
      </c>
      <c r="C568" s="7" t="s">
        <v>85</v>
      </c>
      <c r="D568" s="76">
        <v>32915</v>
      </c>
      <c r="E568" s="10">
        <f t="shared" ca="1" si="17"/>
        <v>20</v>
      </c>
      <c r="F568" s="84">
        <v>26190</v>
      </c>
      <c r="G568" s="12">
        <v>2</v>
      </c>
      <c r="H568" s="11">
        <f t="shared" si="18"/>
        <v>27190</v>
      </c>
    </row>
    <row r="569" spans="1:11" x14ac:dyDescent="0.3">
      <c r="A569" s="7" t="s">
        <v>280</v>
      </c>
      <c r="B569" s="7" t="s">
        <v>101</v>
      </c>
      <c r="C569" s="7" t="s">
        <v>87</v>
      </c>
      <c r="D569" s="76">
        <v>34441</v>
      </c>
      <c r="E569" s="10">
        <f t="shared" ca="1" si="17"/>
        <v>16</v>
      </c>
      <c r="F569" s="84">
        <v>33752</v>
      </c>
      <c r="G569" s="12">
        <v>2</v>
      </c>
      <c r="H569" s="11">
        <f t="shared" si="18"/>
        <v>34752</v>
      </c>
    </row>
    <row r="570" spans="1:11" x14ac:dyDescent="0.3">
      <c r="A570" s="7" t="s">
        <v>183</v>
      </c>
      <c r="B570" s="7" t="s">
        <v>93</v>
      </c>
      <c r="C570" s="7" t="s">
        <v>85</v>
      </c>
      <c r="D570" s="77">
        <v>39797</v>
      </c>
      <c r="E570" s="10">
        <f t="shared" ca="1" si="17"/>
        <v>1</v>
      </c>
      <c r="F570" s="84">
        <v>44260</v>
      </c>
      <c r="G570" s="12">
        <v>4</v>
      </c>
      <c r="H570" s="11">
        <f t="shared" si="18"/>
        <v>47260</v>
      </c>
    </row>
    <row r="571" spans="1:11" x14ac:dyDescent="0.3">
      <c r="A571" s="7" t="s">
        <v>371</v>
      </c>
      <c r="B571" s="7" t="s">
        <v>90</v>
      </c>
      <c r="C571" s="7" t="s">
        <v>85</v>
      </c>
      <c r="D571" s="77">
        <v>39594</v>
      </c>
      <c r="E571" s="10">
        <f t="shared" ca="1" si="17"/>
        <v>2</v>
      </c>
      <c r="F571" s="84">
        <v>79150</v>
      </c>
      <c r="G571" s="12">
        <v>2</v>
      </c>
      <c r="H571" s="11">
        <f t="shared" si="18"/>
        <v>80150</v>
      </c>
    </row>
    <row r="572" spans="1:11" x14ac:dyDescent="0.3">
      <c r="A572" s="7" t="s">
        <v>408</v>
      </c>
      <c r="B572" s="7" t="s">
        <v>99</v>
      </c>
      <c r="C572" s="7" t="s">
        <v>84</v>
      </c>
      <c r="D572" s="76">
        <v>33852</v>
      </c>
      <c r="E572" s="10">
        <f t="shared" ca="1" si="17"/>
        <v>18</v>
      </c>
      <c r="F572" s="84">
        <v>85980</v>
      </c>
      <c r="G572" s="12">
        <v>5</v>
      </c>
      <c r="H572" s="11">
        <f t="shared" si="18"/>
        <v>89980</v>
      </c>
    </row>
    <row r="573" spans="1:11" x14ac:dyDescent="0.3">
      <c r="A573" s="7" t="s">
        <v>292</v>
      </c>
      <c r="B573" s="7" t="s">
        <v>89</v>
      </c>
      <c r="C573" s="7" t="s">
        <v>85</v>
      </c>
      <c r="D573" s="76">
        <v>39769</v>
      </c>
      <c r="E573" s="10">
        <f t="shared" ca="1" si="17"/>
        <v>2</v>
      </c>
      <c r="F573" s="84">
        <v>74710</v>
      </c>
      <c r="G573" s="12">
        <v>3</v>
      </c>
      <c r="H573" s="11">
        <f t="shared" si="18"/>
        <v>76710</v>
      </c>
    </row>
    <row r="574" spans="1:11" x14ac:dyDescent="0.3">
      <c r="A574" s="7" t="s">
        <v>627</v>
      </c>
      <c r="B574" s="7" t="s">
        <v>89</v>
      </c>
      <c r="C574" s="7" t="s">
        <v>85</v>
      </c>
      <c r="D574" s="76">
        <v>36202</v>
      </c>
      <c r="E574" s="10">
        <f t="shared" ca="1" si="17"/>
        <v>11</v>
      </c>
      <c r="F574" s="84">
        <v>27180</v>
      </c>
      <c r="G574" s="12">
        <v>1</v>
      </c>
      <c r="H574" s="11">
        <f t="shared" si="18"/>
        <v>27180</v>
      </c>
    </row>
    <row r="575" spans="1:11" x14ac:dyDescent="0.3">
      <c r="A575" s="7" t="s">
        <v>357</v>
      </c>
      <c r="B575" s="7" t="s">
        <v>101</v>
      </c>
      <c r="C575" s="7" t="s">
        <v>85</v>
      </c>
      <c r="D575" s="76">
        <v>34821</v>
      </c>
      <c r="E575" s="10">
        <f t="shared" ca="1" si="17"/>
        <v>15</v>
      </c>
      <c r="F575" s="84">
        <v>41380</v>
      </c>
      <c r="G575" s="12">
        <v>3</v>
      </c>
      <c r="H575" s="11">
        <f t="shared" si="18"/>
        <v>43380</v>
      </c>
    </row>
    <row r="576" spans="1:11" x14ac:dyDescent="0.3">
      <c r="A576" s="7" t="s">
        <v>285</v>
      </c>
      <c r="B576" s="7" t="s">
        <v>91</v>
      </c>
      <c r="C576" s="7" t="s">
        <v>85</v>
      </c>
      <c r="D576" s="76">
        <v>39593</v>
      </c>
      <c r="E576" s="10">
        <f t="shared" ca="1" si="17"/>
        <v>2</v>
      </c>
      <c r="F576" s="84">
        <v>32640</v>
      </c>
      <c r="G576" s="12">
        <v>3</v>
      </c>
      <c r="H576" s="11">
        <f t="shared" si="18"/>
        <v>34640</v>
      </c>
    </row>
    <row r="577" spans="1:8" x14ac:dyDescent="0.3">
      <c r="A577" s="7" t="s">
        <v>337</v>
      </c>
      <c r="B577" s="7" t="s">
        <v>100</v>
      </c>
      <c r="C577" s="7" t="s">
        <v>85</v>
      </c>
      <c r="D577" s="76">
        <v>34645</v>
      </c>
      <c r="E577" s="10">
        <f t="shared" ca="1" si="17"/>
        <v>16</v>
      </c>
      <c r="F577" s="84">
        <v>62965</v>
      </c>
      <c r="G577" s="12">
        <v>1</v>
      </c>
      <c r="H577" s="11">
        <f t="shared" si="18"/>
        <v>62965</v>
      </c>
    </row>
    <row r="578" spans="1:8" x14ac:dyDescent="0.3">
      <c r="A578" s="7" t="s">
        <v>442</v>
      </c>
      <c r="B578" s="7" t="s">
        <v>98</v>
      </c>
      <c r="C578" s="7" t="s">
        <v>87</v>
      </c>
      <c r="D578" s="76">
        <v>36905</v>
      </c>
      <c r="E578" s="10">
        <f t="shared" ref="E578:E641" ca="1" si="19">DATEDIF(D578,TODAY(),"Y")</f>
        <v>9</v>
      </c>
      <c r="F578" s="84">
        <v>21648</v>
      </c>
      <c r="G578" s="12">
        <v>4</v>
      </c>
      <c r="H578" s="11">
        <f t="shared" si="18"/>
        <v>24648</v>
      </c>
    </row>
    <row r="579" spans="1:8" x14ac:dyDescent="0.3">
      <c r="A579" s="7" t="s">
        <v>822</v>
      </c>
      <c r="B579" s="7" t="s">
        <v>93</v>
      </c>
      <c r="C579" s="7" t="s">
        <v>85</v>
      </c>
      <c r="D579" s="76">
        <v>37927</v>
      </c>
      <c r="E579" s="10">
        <f t="shared" ca="1" si="19"/>
        <v>7</v>
      </c>
      <c r="F579" s="84">
        <v>68710</v>
      </c>
      <c r="G579" s="12">
        <v>5</v>
      </c>
      <c r="H579" s="11">
        <f t="shared" ref="H579:H642" si="20">(G579-1)*1000+F579</f>
        <v>72710</v>
      </c>
    </row>
    <row r="580" spans="1:8" x14ac:dyDescent="0.3">
      <c r="A580" s="7" t="s">
        <v>256</v>
      </c>
      <c r="B580" s="7" t="s">
        <v>89</v>
      </c>
      <c r="C580" s="7" t="s">
        <v>85</v>
      </c>
      <c r="D580" s="76">
        <v>34190</v>
      </c>
      <c r="E580" s="10">
        <f t="shared" ca="1" si="19"/>
        <v>17</v>
      </c>
      <c r="F580" s="84">
        <v>67890</v>
      </c>
      <c r="G580" s="12">
        <v>1</v>
      </c>
      <c r="H580" s="11">
        <f t="shared" si="20"/>
        <v>67890</v>
      </c>
    </row>
    <row r="581" spans="1:8" x14ac:dyDescent="0.3">
      <c r="A581" s="7" t="s">
        <v>702</v>
      </c>
      <c r="B581" s="7" t="s">
        <v>96</v>
      </c>
      <c r="C581" s="7" t="s">
        <v>84</v>
      </c>
      <c r="D581" s="76">
        <v>34641</v>
      </c>
      <c r="E581" s="10">
        <f t="shared" ca="1" si="19"/>
        <v>16</v>
      </c>
      <c r="F581" s="84">
        <v>54190</v>
      </c>
      <c r="G581" s="12">
        <v>3</v>
      </c>
      <c r="H581" s="11">
        <f t="shared" si="20"/>
        <v>56190</v>
      </c>
    </row>
    <row r="582" spans="1:8" x14ac:dyDescent="0.3">
      <c r="A582" s="7" t="s">
        <v>431</v>
      </c>
      <c r="B582" s="7" t="s">
        <v>89</v>
      </c>
      <c r="C582" s="7" t="s">
        <v>84</v>
      </c>
      <c r="D582" s="76">
        <v>35664</v>
      </c>
      <c r="E582" s="10">
        <f t="shared" ca="1" si="19"/>
        <v>13</v>
      </c>
      <c r="F582" s="84">
        <v>23560</v>
      </c>
      <c r="G582" s="12">
        <v>1</v>
      </c>
      <c r="H582" s="11">
        <f t="shared" si="20"/>
        <v>23560</v>
      </c>
    </row>
    <row r="583" spans="1:8" x14ac:dyDescent="0.3">
      <c r="A583" s="7" t="s">
        <v>778</v>
      </c>
      <c r="B583" s="7" t="s">
        <v>93</v>
      </c>
      <c r="C583" s="7" t="s">
        <v>84</v>
      </c>
      <c r="D583" s="76">
        <v>38739</v>
      </c>
      <c r="E583" s="10">
        <f t="shared" ca="1" si="19"/>
        <v>4</v>
      </c>
      <c r="F583" s="84">
        <v>84170</v>
      </c>
      <c r="G583" s="12">
        <v>2</v>
      </c>
      <c r="H583" s="11">
        <f t="shared" si="20"/>
        <v>85170</v>
      </c>
    </row>
    <row r="584" spans="1:8" x14ac:dyDescent="0.3">
      <c r="A584" s="7" t="s">
        <v>637</v>
      </c>
      <c r="B584" s="7" t="s">
        <v>95</v>
      </c>
      <c r="C584" s="7" t="s">
        <v>84</v>
      </c>
      <c r="D584" s="76">
        <v>34141</v>
      </c>
      <c r="E584" s="10">
        <f t="shared" ca="1" si="19"/>
        <v>17</v>
      </c>
      <c r="F584" s="84">
        <v>81930</v>
      </c>
      <c r="G584" s="12">
        <v>5</v>
      </c>
      <c r="H584" s="11">
        <f t="shared" si="20"/>
        <v>85930</v>
      </c>
    </row>
    <row r="585" spans="1:8" x14ac:dyDescent="0.3">
      <c r="A585" s="7" t="s">
        <v>473</v>
      </c>
      <c r="B585" s="7" t="s">
        <v>852</v>
      </c>
      <c r="C585" s="7" t="s">
        <v>86</v>
      </c>
      <c r="D585" s="77">
        <v>39710</v>
      </c>
      <c r="E585" s="10">
        <f t="shared" ca="1" si="19"/>
        <v>2</v>
      </c>
      <c r="F585" s="84">
        <v>28625</v>
      </c>
      <c r="G585" s="12">
        <v>5</v>
      </c>
      <c r="H585" s="11">
        <f t="shared" si="20"/>
        <v>32625</v>
      </c>
    </row>
    <row r="586" spans="1:8" x14ac:dyDescent="0.3">
      <c r="A586" s="7" t="s">
        <v>353</v>
      </c>
      <c r="B586" s="7" t="s">
        <v>93</v>
      </c>
      <c r="C586" s="7" t="s">
        <v>85</v>
      </c>
      <c r="D586" s="76">
        <v>38026</v>
      </c>
      <c r="E586" s="10">
        <f t="shared" ca="1" si="19"/>
        <v>6</v>
      </c>
      <c r="F586" s="84">
        <v>29420</v>
      </c>
      <c r="G586" s="12">
        <v>3</v>
      </c>
      <c r="H586" s="11">
        <f t="shared" si="20"/>
        <v>31420</v>
      </c>
    </row>
    <row r="587" spans="1:8" x14ac:dyDescent="0.3">
      <c r="A587" s="7" t="s">
        <v>502</v>
      </c>
      <c r="B587" s="7" t="s">
        <v>101</v>
      </c>
      <c r="C587" s="7" t="s">
        <v>85</v>
      </c>
      <c r="D587" s="76">
        <v>38635</v>
      </c>
      <c r="E587" s="10">
        <f t="shared" ca="1" si="19"/>
        <v>5</v>
      </c>
      <c r="F587" s="84">
        <v>68860</v>
      </c>
      <c r="G587" s="12">
        <v>4</v>
      </c>
      <c r="H587" s="11">
        <f t="shared" si="20"/>
        <v>71860</v>
      </c>
    </row>
    <row r="588" spans="1:8" x14ac:dyDescent="0.3">
      <c r="A588" s="7" t="s">
        <v>355</v>
      </c>
      <c r="B588" s="7" t="s">
        <v>99</v>
      </c>
      <c r="C588" s="7" t="s">
        <v>87</v>
      </c>
      <c r="D588" s="76">
        <v>35140</v>
      </c>
      <c r="E588" s="10">
        <f t="shared" ca="1" si="19"/>
        <v>14</v>
      </c>
      <c r="F588" s="84">
        <v>14332</v>
      </c>
      <c r="G588" s="12">
        <v>1</v>
      </c>
      <c r="H588" s="11">
        <f t="shared" si="20"/>
        <v>14332</v>
      </c>
    </row>
    <row r="589" spans="1:8" x14ac:dyDescent="0.3">
      <c r="A589" s="7" t="s">
        <v>107</v>
      </c>
      <c r="B589" s="7" t="s">
        <v>93</v>
      </c>
      <c r="C589" s="7" t="s">
        <v>85</v>
      </c>
      <c r="D589" s="76">
        <v>34705</v>
      </c>
      <c r="E589" s="10">
        <f t="shared" ca="1" si="19"/>
        <v>15</v>
      </c>
      <c r="F589" s="84">
        <v>73144</v>
      </c>
      <c r="G589" s="12">
        <v>5</v>
      </c>
      <c r="H589" s="11">
        <f t="shared" si="20"/>
        <v>77144</v>
      </c>
    </row>
    <row r="590" spans="1:8" x14ac:dyDescent="0.3">
      <c r="A590" s="7" t="s">
        <v>824</v>
      </c>
      <c r="B590" s="7" t="s">
        <v>93</v>
      </c>
      <c r="C590" s="7" t="s">
        <v>85</v>
      </c>
      <c r="D590" s="76">
        <v>34350</v>
      </c>
      <c r="E590" s="10">
        <f t="shared" ca="1" si="19"/>
        <v>16</v>
      </c>
      <c r="F590" s="84">
        <v>86260</v>
      </c>
      <c r="G590" s="12">
        <v>3</v>
      </c>
      <c r="H590" s="11">
        <f t="shared" si="20"/>
        <v>88260</v>
      </c>
    </row>
    <row r="591" spans="1:8" x14ac:dyDescent="0.3">
      <c r="A591" s="7" t="s">
        <v>557</v>
      </c>
      <c r="B591" s="7" t="s">
        <v>99</v>
      </c>
      <c r="C591" s="7" t="s">
        <v>85</v>
      </c>
      <c r="D591" s="76">
        <v>35587</v>
      </c>
      <c r="E591" s="10">
        <f t="shared" ca="1" si="19"/>
        <v>13</v>
      </c>
      <c r="F591" s="84">
        <v>65910</v>
      </c>
      <c r="G591" s="12">
        <v>4</v>
      </c>
      <c r="H591" s="11">
        <f t="shared" si="20"/>
        <v>68910</v>
      </c>
    </row>
    <row r="592" spans="1:8" x14ac:dyDescent="0.3">
      <c r="A592" s="7" t="s">
        <v>106</v>
      </c>
      <c r="B592" s="7" t="s">
        <v>101</v>
      </c>
      <c r="C592" s="7" t="s">
        <v>86</v>
      </c>
      <c r="D592" s="76">
        <v>33199</v>
      </c>
      <c r="E592" s="10">
        <f t="shared" ca="1" si="19"/>
        <v>20</v>
      </c>
      <c r="F592" s="84">
        <v>19935</v>
      </c>
      <c r="G592" s="12">
        <v>5</v>
      </c>
      <c r="H592" s="11">
        <f t="shared" si="20"/>
        <v>23935</v>
      </c>
    </row>
    <row r="593" spans="1:8" x14ac:dyDescent="0.3">
      <c r="A593" s="7" t="s">
        <v>200</v>
      </c>
      <c r="B593" s="7" t="s">
        <v>93</v>
      </c>
      <c r="C593" s="7" t="s">
        <v>85</v>
      </c>
      <c r="D593" s="76">
        <v>35295</v>
      </c>
      <c r="E593" s="10">
        <f t="shared" ca="1" si="19"/>
        <v>14</v>
      </c>
      <c r="F593" s="84">
        <v>88240</v>
      </c>
      <c r="G593" s="12">
        <v>5</v>
      </c>
      <c r="H593" s="11">
        <f t="shared" si="20"/>
        <v>92240</v>
      </c>
    </row>
    <row r="594" spans="1:8" x14ac:dyDescent="0.3">
      <c r="A594" s="7" t="s">
        <v>470</v>
      </c>
      <c r="B594" s="7" t="s">
        <v>809</v>
      </c>
      <c r="C594" s="7" t="s">
        <v>85</v>
      </c>
      <c r="D594" s="76">
        <v>32474</v>
      </c>
      <c r="E594" s="10">
        <f t="shared" ca="1" si="19"/>
        <v>22</v>
      </c>
      <c r="F594" s="84">
        <v>87950</v>
      </c>
      <c r="G594" s="12">
        <v>5</v>
      </c>
      <c r="H594" s="11">
        <f t="shared" si="20"/>
        <v>91950</v>
      </c>
    </row>
    <row r="595" spans="1:8" x14ac:dyDescent="0.3">
      <c r="A595" s="7" t="s">
        <v>195</v>
      </c>
      <c r="B595" s="7" t="s">
        <v>93</v>
      </c>
      <c r="C595" s="7" t="s">
        <v>85</v>
      </c>
      <c r="D595" s="76">
        <v>36588</v>
      </c>
      <c r="E595" s="10">
        <f t="shared" ca="1" si="19"/>
        <v>10</v>
      </c>
      <c r="F595" s="84">
        <v>28970</v>
      </c>
      <c r="G595" s="12">
        <v>3</v>
      </c>
      <c r="H595" s="11">
        <f t="shared" si="20"/>
        <v>30970</v>
      </c>
    </row>
    <row r="596" spans="1:8" x14ac:dyDescent="0.3">
      <c r="A596" s="7" t="s">
        <v>335</v>
      </c>
      <c r="B596" s="7" t="s">
        <v>92</v>
      </c>
      <c r="C596" s="7" t="s">
        <v>84</v>
      </c>
      <c r="D596" s="76">
        <v>35867</v>
      </c>
      <c r="E596" s="10">
        <f t="shared" ca="1" si="19"/>
        <v>12</v>
      </c>
      <c r="F596" s="84">
        <v>69410</v>
      </c>
      <c r="G596" s="12">
        <v>3</v>
      </c>
      <c r="H596" s="11">
        <f t="shared" si="20"/>
        <v>71410</v>
      </c>
    </row>
    <row r="597" spans="1:8" x14ac:dyDescent="0.3">
      <c r="A597" s="7" t="s">
        <v>546</v>
      </c>
      <c r="B597" s="7" t="s">
        <v>99</v>
      </c>
      <c r="C597" s="7" t="s">
        <v>86</v>
      </c>
      <c r="D597" s="76">
        <v>35020</v>
      </c>
      <c r="E597" s="10">
        <f t="shared" ca="1" si="19"/>
        <v>15</v>
      </c>
      <c r="F597" s="84">
        <v>31205</v>
      </c>
      <c r="G597" s="12">
        <v>5</v>
      </c>
      <c r="H597" s="11">
        <f t="shared" si="20"/>
        <v>35205</v>
      </c>
    </row>
    <row r="598" spans="1:8" x14ac:dyDescent="0.3">
      <c r="A598" s="7" t="s">
        <v>821</v>
      </c>
      <c r="B598" s="7" t="s">
        <v>99</v>
      </c>
      <c r="C598" s="7" t="s">
        <v>84</v>
      </c>
      <c r="D598" s="76">
        <v>32772</v>
      </c>
      <c r="E598" s="10">
        <f t="shared" ca="1" si="19"/>
        <v>21</v>
      </c>
      <c r="F598" s="84">
        <v>50840</v>
      </c>
      <c r="G598" s="12">
        <v>5</v>
      </c>
      <c r="H598" s="11">
        <f t="shared" si="20"/>
        <v>54840</v>
      </c>
    </row>
    <row r="599" spans="1:8" x14ac:dyDescent="0.3">
      <c r="A599" s="7" t="s">
        <v>727</v>
      </c>
      <c r="B599" s="7" t="s">
        <v>100</v>
      </c>
      <c r="C599" s="7" t="s">
        <v>84</v>
      </c>
      <c r="D599" s="76">
        <v>32615</v>
      </c>
      <c r="E599" s="10">
        <f t="shared" ca="1" si="19"/>
        <v>21</v>
      </c>
      <c r="F599" s="84">
        <v>46650</v>
      </c>
      <c r="G599" s="12">
        <v>2</v>
      </c>
      <c r="H599" s="11">
        <f t="shared" si="20"/>
        <v>47650</v>
      </c>
    </row>
    <row r="600" spans="1:8" x14ac:dyDescent="0.3">
      <c r="A600" s="7" t="s">
        <v>529</v>
      </c>
      <c r="B600" s="7" t="s">
        <v>101</v>
      </c>
      <c r="C600" s="7" t="s">
        <v>85</v>
      </c>
      <c r="D600" s="76">
        <v>35274</v>
      </c>
      <c r="E600" s="10">
        <f t="shared" ca="1" si="19"/>
        <v>14</v>
      </c>
      <c r="F600" s="84">
        <v>48410</v>
      </c>
      <c r="G600" s="12">
        <v>5</v>
      </c>
      <c r="H600" s="11">
        <f t="shared" si="20"/>
        <v>52410</v>
      </c>
    </row>
    <row r="601" spans="1:8" x14ac:dyDescent="0.3">
      <c r="A601" s="7" t="s">
        <v>348</v>
      </c>
      <c r="B601" s="7" t="s">
        <v>93</v>
      </c>
      <c r="C601" s="7" t="s">
        <v>87</v>
      </c>
      <c r="D601" s="76">
        <v>34684</v>
      </c>
      <c r="E601" s="10">
        <f t="shared" ca="1" si="19"/>
        <v>15</v>
      </c>
      <c r="F601" s="84">
        <v>22472</v>
      </c>
      <c r="G601" s="12">
        <v>3</v>
      </c>
      <c r="H601" s="11">
        <f t="shared" si="20"/>
        <v>24472</v>
      </c>
    </row>
    <row r="602" spans="1:8" x14ac:dyDescent="0.3">
      <c r="A602" s="7" t="s">
        <v>367</v>
      </c>
      <c r="B602" s="7" t="s">
        <v>93</v>
      </c>
      <c r="C602" s="7" t="s">
        <v>85</v>
      </c>
      <c r="D602" s="76">
        <v>35278</v>
      </c>
      <c r="E602" s="10">
        <f t="shared" ca="1" si="19"/>
        <v>14</v>
      </c>
      <c r="F602" s="84">
        <v>33210</v>
      </c>
      <c r="G602" s="12">
        <v>5</v>
      </c>
      <c r="H602" s="11">
        <f t="shared" si="20"/>
        <v>37210</v>
      </c>
    </row>
    <row r="603" spans="1:8" x14ac:dyDescent="0.3">
      <c r="A603" s="7" t="s">
        <v>607</v>
      </c>
      <c r="B603" s="7" t="s">
        <v>100</v>
      </c>
      <c r="C603" s="7" t="s">
        <v>84</v>
      </c>
      <c r="D603" s="76">
        <v>35600</v>
      </c>
      <c r="E603" s="10">
        <f t="shared" ca="1" si="19"/>
        <v>13</v>
      </c>
      <c r="F603" s="84">
        <v>60800</v>
      </c>
      <c r="G603" s="12">
        <v>2</v>
      </c>
      <c r="H603" s="11">
        <f t="shared" si="20"/>
        <v>61800</v>
      </c>
    </row>
    <row r="604" spans="1:8" x14ac:dyDescent="0.3">
      <c r="A604" s="7" t="s">
        <v>530</v>
      </c>
      <c r="B604" s="7" t="s">
        <v>853</v>
      </c>
      <c r="C604" s="7" t="s">
        <v>85</v>
      </c>
      <c r="D604" s="76">
        <v>37591</v>
      </c>
      <c r="E604" s="10">
        <f t="shared" ca="1" si="19"/>
        <v>7</v>
      </c>
      <c r="F604" s="84">
        <v>36630</v>
      </c>
      <c r="G604" s="12">
        <v>5</v>
      </c>
      <c r="H604" s="11">
        <f t="shared" si="20"/>
        <v>40630</v>
      </c>
    </row>
    <row r="605" spans="1:8" x14ac:dyDescent="0.3">
      <c r="A605" s="7" t="s">
        <v>756</v>
      </c>
      <c r="B605" s="7" t="s">
        <v>99</v>
      </c>
      <c r="C605" s="7" t="s">
        <v>85</v>
      </c>
      <c r="D605" s="76">
        <v>32767</v>
      </c>
      <c r="E605" s="10">
        <f t="shared" ca="1" si="19"/>
        <v>21</v>
      </c>
      <c r="F605" s="84">
        <v>71680</v>
      </c>
      <c r="G605" s="12">
        <v>2</v>
      </c>
      <c r="H605" s="11">
        <f t="shared" si="20"/>
        <v>72680</v>
      </c>
    </row>
    <row r="606" spans="1:8" x14ac:dyDescent="0.3">
      <c r="A606" s="7" t="s">
        <v>289</v>
      </c>
      <c r="B606" s="7" t="s">
        <v>99</v>
      </c>
      <c r="C606" s="7" t="s">
        <v>84</v>
      </c>
      <c r="D606" s="76">
        <v>35280</v>
      </c>
      <c r="E606" s="10">
        <f t="shared" ca="1" si="19"/>
        <v>14</v>
      </c>
      <c r="F606" s="84">
        <v>47520</v>
      </c>
      <c r="G606" s="12">
        <v>1</v>
      </c>
      <c r="H606" s="11">
        <f t="shared" si="20"/>
        <v>47520</v>
      </c>
    </row>
    <row r="607" spans="1:8" x14ac:dyDescent="0.3">
      <c r="A607" s="7" t="s">
        <v>286</v>
      </c>
      <c r="B607" s="7" t="s">
        <v>91</v>
      </c>
      <c r="C607" s="7" t="s">
        <v>85</v>
      </c>
      <c r="D607" s="76">
        <v>37329</v>
      </c>
      <c r="E607" s="10">
        <f t="shared" ca="1" si="19"/>
        <v>8</v>
      </c>
      <c r="F607" s="84">
        <v>65560</v>
      </c>
      <c r="G607" s="12">
        <v>4</v>
      </c>
      <c r="H607" s="11">
        <f t="shared" si="20"/>
        <v>68560</v>
      </c>
    </row>
    <row r="608" spans="1:8" x14ac:dyDescent="0.3">
      <c r="A608" s="7" t="s">
        <v>782</v>
      </c>
      <c r="B608" s="7" t="s">
        <v>101</v>
      </c>
      <c r="C608" s="7" t="s">
        <v>85</v>
      </c>
      <c r="D608" s="76">
        <v>38477</v>
      </c>
      <c r="E608" s="10">
        <f t="shared" ca="1" si="19"/>
        <v>5</v>
      </c>
      <c r="F608" s="84">
        <v>24980</v>
      </c>
      <c r="G608" s="12">
        <v>4</v>
      </c>
      <c r="H608" s="11">
        <f t="shared" si="20"/>
        <v>27980</v>
      </c>
    </row>
    <row r="609" spans="1:8" x14ac:dyDescent="0.3">
      <c r="A609" s="7" t="s">
        <v>533</v>
      </c>
      <c r="B609" s="7" t="s">
        <v>99</v>
      </c>
      <c r="C609" s="7" t="s">
        <v>85</v>
      </c>
      <c r="D609" s="76">
        <v>35282</v>
      </c>
      <c r="E609" s="10">
        <f t="shared" ca="1" si="19"/>
        <v>14</v>
      </c>
      <c r="F609" s="84">
        <v>54580</v>
      </c>
      <c r="G609" s="12">
        <v>1</v>
      </c>
      <c r="H609" s="11">
        <f t="shared" si="20"/>
        <v>54580</v>
      </c>
    </row>
    <row r="610" spans="1:8" x14ac:dyDescent="0.3">
      <c r="A610" s="7" t="s">
        <v>825</v>
      </c>
      <c r="B610" s="7" t="s">
        <v>809</v>
      </c>
      <c r="C610" s="7" t="s">
        <v>85</v>
      </c>
      <c r="D610" s="76">
        <v>32440</v>
      </c>
      <c r="E610" s="10">
        <f t="shared" ca="1" si="19"/>
        <v>22</v>
      </c>
      <c r="F610" s="84">
        <v>71730</v>
      </c>
      <c r="G610" s="12">
        <v>2</v>
      </c>
      <c r="H610" s="11">
        <f t="shared" si="20"/>
        <v>72730</v>
      </c>
    </row>
    <row r="611" spans="1:8" x14ac:dyDescent="0.3">
      <c r="A611" s="7" t="s">
        <v>111</v>
      </c>
      <c r="B611" s="7" t="s">
        <v>93</v>
      </c>
      <c r="C611" s="7" t="s">
        <v>85</v>
      </c>
      <c r="D611" s="76">
        <v>34214</v>
      </c>
      <c r="E611" s="10">
        <f t="shared" ca="1" si="19"/>
        <v>17</v>
      </c>
      <c r="F611" s="84">
        <v>38940</v>
      </c>
      <c r="G611" s="12">
        <v>5</v>
      </c>
      <c r="H611" s="11">
        <f t="shared" si="20"/>
        <v>42940</v>
      </c>
    </row>
    <row r="612" spans="1:8" x14ac:dyDescent="0.3">
      <c r="A612" s="7" t="s">
        <v>754</v>
      </c>
      <c r="B612" s="7" t="s">
        <v>91</v>
      </c>
      <c r="C612" s="7" t="s">
        <v>85</v>
      </c>
      <c r="D612" s="76">
        <v>33407</v>
      </c>
      <c r="E612" s="10">
        <f t="shared" ca="1" si="19"/>
        <v>19</v>
      </c>
      <c r="F612" s="84">
        <v>72900</v>
      </c>
      <c r="G612" s="12">
        <v>4</v>
      </c>
      <c r="H612" s="11">
        <f t="shared" si="20"/>
        <v>75900</v>
      </c>
    </row>
    <row r="613" spans="1:8" x14ac:dyDescent="0.3">
      <c r="A613" s="7" t="s">
        <v>579</v>
      </c>
      <c r="B613" s="7" t="s">
        <v>98</v>
      </c>
      <c r="C613" s="7" t="s">
        <v>85</v>
      </c>
      <c r="D613" s="76">
        <v>39564</v>
      </c>
      <c r="E613" s="10">
        <f t="shared" ca="1" si="19"/>
        <v>2</v>
      </c>
      <c r="F613" s="84">
        <v>66840</v>
      </c>
      <c r="G613" s="12">
        <v>4</v>
      </c>
      <c r="H613" s="11">
        <f t="shared" si="20"/>
        <v>69840</v>
      </c>
    </row>
    <row r="614" spans="1:8" x14ac:dyDescent="0.3">
      <c r="A614" s="7" t="s">
        <v>407</v>
      </c>
      <c r="B614" s="7" t="s">
        <v>89</v>
      </c>
      <c r="C614" s="7" t="s">
        <v>85</v>
      </c>
      <c r="D614" s="76">
        <v>32769</v>
      </c>
      <c r="E614" s="10">
        <f t="shared" ca="1" si="19"/>
        <v>21</v>
      </c>
      <c r="F614" s="84">
        <v>61400</v>
      </c>
      <c r="G614" s="12">
        <v>4</v>
      </c>
      <c r="H614" s="11">
        <f t="shared" si="20"/>
        <v>64400</v>
      </c>
    </row>
    <row r="615" spans="1:8" x14ac:dyDescent="0.3">
      <c r="A615" s="7" t="s">
        <v>134</v>
      </c>
      <c r="B615" s="7" t="s">
        <v>101</v>
      </c>
      <c r="C615" s="7" t="s">
        <v>84</v>
      </c>
      <c r="D615" s="76">
        <v>32338</v>
      </c>
      <c r="E615" s="10">
        <f t="shared" ca="1" si="19"/>
        <v>22</v>
      </c>
      <c r="F615" s="84">
        <v>23340</v>
      </c>
      <c r="G615" s="12">
        <v>5</v>
      </c>
      <c r="H615" s="11">
        <f t="shared" si="20"/>
        <v>27340</v>
      </c>
    </row>
    <row r="616" spans="1:8" x14ac:dyDescent="0.3">
      <c r="A616" s="7" t="s">
        <v>849</v>
      </c>
      <c r="B616" s="7" t="s">
        <v>99</v>
      </c>
      <c r="C616" s="7" t="s">
        <v>84</v>
      </c>
      <c r="D616" s="76">
        <v>36598</v>
      </c>
      <c r="E616" s="10">
        <f t="shared" ca="1" si="19"/>
        <v>10</v>
      </c>
      <c r="F616" s="84">
        <v>60070</v>
      </c>
      <c r="G616" s="12">
        <v>5</v>
      </c>
      <c r="H616" s="11">
        <f t="shared" si="20"/>
        <v>64070</v>
      </c>
    </row>
    <row r="617" spans="1:8" x14ac:dyDescent="0.3">
      <c r="A617" s="7" t="s">
        <v>734</v>
      </c>
      <c r="B617" s="7" t="s">
        <v>98</v>
      </c>
      <c r="C617" s="7" t="s">
        <v>84</v>
      </c>
      <c r="D617" s="76">
        <v>35115</v>
      </c>
      <c r="E617" s="10">
        <f t="shared" ca="1" si="19"/>
        <v>14</v>
      </c>
      <c r="F617" s="84">
        <v>63330</v>
      </c>
      <c r="G617" s="12">
        <v>4</v>
      </c>
      <c r="H617" s="11">
        <f t="shared" si="20"/>
        <v>66330</v>
      </c>
    </row>
    <row r="618" spans="1:8" x14ac:dyDescent="0.3">
      <c r="A618" s="7" t="s">
        <v>127</v>
      </c>
      <c r="B618" s="7" t="s">
        <v>89</v>
      </c>
      <c r="C618" s="7" t="s">
        <v>85</v>
      </c>
      <c r="D618" s="76">
        <v>39279</v>
      </c>
      <c r="E618" s="10">
        <f t="shared" ca="1" si="19"/>
        <v>3</v>
      </c>
      <c r="F618" s="84">
        <v>41490</v>
      </c>
      <c r="G618" s="12">
        <v>2</v>
      </c>
      <c r="H618" s="11">
        <f t="shared" si="20"/>
        <v>42490</v>
      </c>
    </row>
    <row r="619" spans="1:8" x14ac:dyDescent="0.3">
      <c r="A619" s="7" t="s">
        <v>458</v>
      </c>
      <c r="B619" s="7" t="s">
        <v>93</v>
      </c>
      <c r="C619" s="7" t="s">
        <v>85</v>
      </c>
      <c r="D619" s="76">
        <v>36630</v>
      </c>
      <c r="E619" s="10">
        <f t="shared" ca="1" si="19"/>
        <v>10</v>
      </c>
      <c r="F619" s="84">
        <v>64130</v>
      </c>
      <c r="G619" s="12">
        <v>2</v>
      </c>
      <c r="H619" s="11">
        <f t="shared" si="20"/>
        <v>65130</v>
      </c>
    </row>
    <row r="620" spans="1:8" x14ac:dyDescent="0.3">
      <c r="A620" s="7" t="s">
        <v>252</v>
      </c>
      <c r="B620" s="7" t="s">
        <v>100</v>
      </c>
      <c r="C620" s="7" t="s">
        <v>85</v>
      </c>
      <c r="D620" s="76">
        <v>35506</v>
      </c>
      <c r="E620" s="10">
        <f t="shared" ca="1" si="19"/>
        <v>13</v>
      </c>
      <c r="F620" s="84">
        <v>69200</v>
      </c>
      <c r="G620" s="12">
        <v>2</v>
      </c>
      <c r="H620" s="11">
        <f t="shared" si="20"/>
        <v>70200</v>
      </c>
    </row>
    <row r="621" spans="1:8" x14ac:dyDescent="0.3">
      <c r="A621" s="7" t="s">
        <v>544</v>
      </c>
      <c r="B621" s="7" t="s">
        <v>98</v>
      </c>
      <c r="C621" s="7" t="s">
        <v>85</v>
      </c>
      <c r="D621" s="76">
        <v>32830</v>
      </c>
      <c r="E621" s="10">
        <f t="shared" ca="1" si="19"/>
        <v>21</v>
      </c>
      <c r="F621" s="84">
        <v>26360</v>
      </c>
      <c r="G621" s="12">
        <v>4</v>
      </c>
      <c r="H621" s="11">
        <f t="shared" si="20"/>
        <v>29360</v>
      </c>
    </row>
    <row r="622" spans="1:8" x14ac:dyDescent="0.3">
      <c r="A622" s="7" t="s">
        <v>484</v>
      </c>
      <c r="B622" s="7" t="s">
        <v>95</v>
      </c>
      <c r="C622" s="7" t="s">
        <v>85</v>
      </c>
      <c r="D622" s="76">
        <v>32441</v>
      </c>
      <c r="E622" s="10">
        <f t="shared" ca="1" si="19"/>
        <v>22</v>
      </c>
      <c r="F622" s="84">
        <v>62740</v>
      </c>
      <c r="G622" s="12">
        <v>4</v>
      </c>
      <c r="H622" s="11">
        <f t="shared" si="20"/>
        <v>65740</v>
      </c>
    </row>
    <row r="623" spans="1:8" x14ac:dyDescent="0.3">
      <c r="A623" s="7" t="s">
        <v>393</v>
      </c>
      <c r="B623" s="7" t="s">
        <v>98</v>
      </c>
      <c r="C623" s="7" t="s">
        <v>87</v>
      </c>
      <c r="D623" s="76">
        <v>35523</v>
      </c>
      <c r="E623" s="10">
        <f t="shared" ca="1" si="19"/>
        <v>13</v>
      </c>
      <c r="F623" s="84">
        <v>39764</v>
      </c>
      <c r="G623" s="12">
        <v>5</v>
      </c>
      <c r="H623" s="11">
        <f t="shared" si="20"/>
        <v>43764</v>
      </c>
    </row>
    <row r="624" spans="1:8" x14ac:dyDescent="0.3">
      <c r="A624" s="7" t="s">
        <v>845</v>
      </c>
      <c r="B624" s="7" t="s">
        <v>99</v>
      </c>
      <c r="C624" s="7" t="s">
        <v>85</v>
      </c>
      <c r="D624" s="76">
        <v>32654</v>
      </c>
      <c r="E624" s="10">
        <f t="shared" ca="1" si="19"/>
        <v>21</v>
      </c>
      <c r="F624" s="84">
        <v>77740</v>
      </c>
      <c r="G624" s="12">
        <v>4</v>
      </c>
      <c r="H624" s="11">
        <f t="shared" si="20"/>
        <v>80740</v>
      </c>
    </row>
    <row r="625" spans="1:8" x14ac:dyDescent="0.3">
      <c r="A625" s="7" t="s">
        <v>764</v>
      </c>
      <c r="B625" s="7" t="s">
        <v>93</v>
      </c>
      <c r="C625" s="7" t="s">
        <v>84</v>
      </c>
      <c r="D625" s="76">
        <v>39024</v>
      </c>
      <c r="E625" s="10">
        <f t="shared" ca="1" si="19"/>
        <v>4</v>
      </c>
      <c r="F625" s="84">
        <v>78520</v>
      </c>
      <c r="G625" s="12">
        <v>4</v>
      </c>
      <c r="H625" s="11">
        <f t="shared" si="20"/>
        <v>81520</v>
      </c>
    </row>
    <row r="626" spans="1:8" x14ac:dyDescent="0.3">
      <c r="A626" s="7" t="s">
        <v>757</v>
      </c>
      <c r="B626" s="7" t="s">
        <v>99</v>
      </c>
      <c r="C626" s="7" t="s">
        <v>84</v>
      </c>
      <c r="D626" s="76">
        <v>36720</v>
      </c>
      <c r="E626" s="10">
        <f t="shared" ca="1" si="19"/>
        <v>10</v>
      </c>
      <c r="F626" s="84">
        <v>61580</v>
      </c>
      <c r="G626" s="12">
        <v>3</v>
      </c>
      <c r="H626" s="11">
        <f t="shared" si="20"/>
        <v>63580</v>
      </c>
    </row>
    <row r="627" spans="1:8" x14ac:dyDescent="0.3">
      <c r="A627" s="7" t="s">
        <v>692</v>
      </c>
      <c r="B627" s="7" t="s">
        <v>96</v>
      </c>
      <c r="C627" s="7" t="s">
        <v>85</v>
      </c>
      <c r="D627" s="76">
        <v>35369</v>
      </c>
      <c r="E627" s="10">
        <f t="shared" ca="1" si="19"/>
        <v>14</v>
      </c>
      <c r="F627" s="84">
        <v>23520</v>
      </c>
      <c r="G627" s="12">
        <v>2</v>
      </c>
      <c r="H627" s="11">
        <f t="shared" si="20"/>
        <v>24520</v>
      </c>
    </row>
    <row r="628" spans="1:8" x14ac:dyDescent="0.3">
      <c r="A628" s="7" t="s">
        <v>551</v>
      </c>
      <c r="B628" s="7" t="s">
        <v>93</v>
      </c>
      <c r="C628" s="7" t="s">
        <v>85</v>
      </c>
      <c r="D628" s="76">
        <v>33735</v>
      </c>
      <c r="E628" s="10">
        <f t="shared" ca="1" si="19"/>
        <v>18</v>
      </c>
      <c r="F628" s="84">
        <v>34480</v>
      </c>
      <c r="G628" s="12">
        <v>1</v>
      </c>
      <c r="H628" s="11">
        <f t="shared" si="20"/>
        <v>34480</v>
      </c>
    </row>
    <row r="629" spans="1:8" x14ac:dyDescent="0.3">
      <c r="A629" s="7" t="s">
        <v>381</v>
      </c>
      <c r="B629" s="7" t="s">
        <v>102</v>
      </c>
      <c r="C629" s="7" t="s">
        <v>85</v>
      </c>
      <c r="D629" s="76">
        <v>36185</v>
      </c>
      <c r="E629" s="10">
        <f t="shared" ca="1" si="19"/>
        <v>11</v>
      </c>
      <c r="F629" s="84">
        <v>63670</v>
      </c>
      <c r="G629" s="12">
        <v>2</v>
      </c>
      <c r="H629" s="11">
        <f t="shared" si="20"/>
        <v>64670</v>
      </c>
    </row>
    <row r="630" spans="1:8" x14ac:dyDescent="0.3">
      <c r="A630" s="7" t="s">
        <v>218</v>
      </c>
      <c r="B630" s="7" t="s">
        <v>101</v>
      </c>
      <c r="C630" s="7" t="s">
        <v>86</v>
      </c>
      <c r="D630" s="76">
        <v>35247</v>
      </c>
      <c r="E630" s="10">
        <f t="shared" ca="1" si="19"/>
        <v>14</v>
      </c>
      <c r="F630" s="84">
        <v>46105</v>
      </c>
      <c r="G630" s="12">
        <v>5</v>
      </c>
      <c r="H630" s="11">
        <f t="shared" si="20"/>
        <v>50105</v>
      </c>
    </row>
    <row r="631" spans="1:8" x14ac:dyDescent="0.3">
      <c r="A631" s="7" t="s">
        <v>463</v>
      </c>
      <c r="B631" s="7" t="s">
        <v>100</v>
      </c>
      <c r="C631" s="7" t="s">
        <v>85</v>
      </c>
      <c r="D631" s="76">
        <v>33046</v>
      </c>
      <c r="E631" s="10">
        <f t="shared" ca="1" si="19"/>
        <v>20</v>
      </c>
      <c r="F631" s="84">
        <v>86240</v>
      </c>
      <c r="G631" s="12">
        <v>3</v>
      </c>
      <c r="H631" s="11">
        <f t="shared" si="20"/>
        <v>88240</v>
      </c>
    </row>
    <row r="632" spans="1:8" x14ac:dyDescent="0.3">
      <c r="A632" s="7" t="s">
        <v>582</v>
      </c>
      <c r="B632" s="7" t="s">
        <v>808</v>
      </c>
      <c r="C632" s="7" t="s">
        <v>84</v>
      </c>
      <c r="D632" s="76">
        <v>35536</v>
      </c>
      <c r="E632" s="10">
        <f t="shared" ca="1" si="19"/>
        <v>13</v>
      </c>
      <c r="F632" s="84">
        <v>86970</v>
      </c>
      <c r="G632" s="12">
        <v>5</v>
      </c>
      <c r="H632" s="11">
        <f t="shared" si="20"/>
        <v>90970</v>
      </c>
    </row>
    <row r="633" spans="1:8" x14ac:dyDescent="0.3">
      <c r="A633" s="7" t="s">
        <v>255</v>
      </c>
      <c r="B633" s="7" t="s">
        <v>808</v>
      </c>
      <c r="C633" s="7" t="s">
        <v>84</v>
      </c>
      <c r="D633" s="76">
        <v>36861</v>
      </c>
      <c r="E633" s="10">
        <f t="shared" ca="1" si="19"/>
        <v>9</v>
      </c>
      <c r="F633" s="84">
        <v>73390</v>
      </c>
      <c r="G633" s="12">
        <v>4</v>
      </c>
      <c r="H633" s="11">
        <f t="shared" si="20"/>
        <v>76390</v>
      </c>
    </row>
    <row r="634" spans="1:8" x14ac:dyDescent="0.3">
      <c r="A634" s="7" t="s">
        <v>774</v>
      </c>
      <c r="B634" s="7" t="s">
        <v>852</v>
      </c>
      <c r="C634" s="7" t="s">
        <v>85</v>
      </c>
      <c r="D634" s="76">
        <v>34708</v>
      </c>
      <c r="E634" s="10">
        <f t="shared" ca="1" si="19"/>
        <v>15</v>
      </c>
      <c r="F634" s="84">
        <v>26510</v>
      </c>
      <c r="G634" s="12">
        <v>3</v>
      </c>
      <c r="H634" s="11">
        <f t="shared" si="20"/>
        <v>28510</v>
      </c>
    </row>
    <row r="635" spans="1:8" x14ac:dyDescent="0.3">
      <c r="A635" s="7" t="s">
        <v>363</v>
      </c>
      <c r="B635" s="7" t="s">
        <v>101</v>
      </c>
      <c r="C635" s="7" t="s">
        <v>85</v>
      </c>
      <c r="D635" s="77">
        <v>39874</v>
      </c>
      <c r="E635" s="10">
        <f t="shared" ca="1" si="19"/>
        <v>1</v>
      </c>
      <c r="F635" s="84">
        <v>23030</v>
      </c>
      <c r="G635" s="12">
        <v>3</v>
      </c>
      <c r="H635" s="11">
        <f t="shared" si="20"/>
        <v>25030</v>
      </c>
    </row>
    <row r="636" spans="1:8" x14ac:dyDescent="0.3">
      <c r="A636" s="7" t="s">
        <v>837</v>
      </c>
      <c r="B636" s="7" t="s">
        <v>101</v>
      </c>
      <c r="C636" s="7" t="s">
        <v>84</v>
      </c>
      <c r="D636" s="77">
        <v>39757</v>
      </c>
      <c r="E636" s="10">
        <f t="shared" ca="1" si="19"/>
        <v>2</v>
      </c>
      <c r="F636" s="84">
        <v>55510</v>
      </c>
      <c r="G636" s="12">
        <v>4</v>
      </c>
      <c r="H636" s="11">
        <f t="shared" si="20"/>
        <v>58510</v>
      </c>
    </row>
    <row r="637" spans="1:8" x14ac:dyDescent="0.3">
      <c r="A637" s="7" t="s">
        <v>164</v>
      </c>
      <c r="B637" s="7" t="s">
        <v>93</v>
      </c>
      <c r="C637" s="7" t="s">
        <v>84</v>
      </c>
      <c r="D637" s="76">
        <v>38068</v>
      </c>
      <c r="E637" s="10">
        <f t="shared" ca="1" si="19"/>
        <v>6</v>
      </c>
      <c r="F637" s="84">
        <v>59330</v>
      </c>
      <c r="G637" s="12">
        <v>5</v>
      </c>
      <c r="H637" s="11">
        <f t="shared" si="20"/>
        <v>63330</v>
      </c>
    </row>
    <row r="638" spans="1:8" x14ac:dyDescent="0.3">
      <c r="A638" s="7" t="s">
        <v>833</v>
      </c>
      <c r="B638" s="7" t="s">
        <v>100</v>
      </c>
      <c r="C638" s="7" t="s">
        <v>85</v>
      </c>
      <c r="D638" s="76">
        <v>33222</v>
      </c>
      <c r="E638" s="10">
        <f t="shared" ca="1" si="19"/>
        <v>19</v>
      </c>
      <c r="F638" s="84">
        <v>66824</v>
      </c>
      <c r="G638" s="12">
        <v>2</v>
      </c>
      <c r="H638" s="11">
        <f t="shared" si="20"/>
        <v>67824</v>
      </c>
    </row>
    <row r="639" spans="1:8" x14ac:dyDescent="0.3">
      <c r="A639" s="7" t="s">
        <v>423</v>
      </c>
      <c r="B639" s="7" t="s">
        <v>100</v>
      </c>
      <c r="C639" s="7" t="s">
        <v>85</v>
      </c>
      <c r="D639" s="76">
        <v>33479</v>
      </c>
      <c r="E639" s="10">
        <f t="shared" ca="1" si="19"/>
        <v>19</v>
      </c>
      <c r="F639" s="84">
        <v>48490</v>
      </c>
      <c r="G639" s="12">
        <v>4</v>
      </c>
      <c r="H639" s="11">
        <f t="shared" si="20"/>
        <v>51490</v>
      </c>
    </row>
    <row r="640" spans="1:8" x14ac:dyDescent="0.3">
      <c r="A640" s="7" t="s">
        <v>198</v>
      </c>
      <c r="B640" s="7" t="s">
        <v>101</v>
      </c>
      <c r="C640" s="7" t="s">
        <v>85</v>
      </c>
      <c r="D640" s="76">
        <v>33619</v>
      </c>
      <c r="E640" s="10">
        <f t="shared" ca="1" si="19"/>
        <v>18</v>
      </c>
      <c r="F640" s="84">
        <v>73850</v>
      </c>
      <c r="G640" s="12">
        <v>5</v>
      </c>
      <c r="H640" s="11">
        <f t="shared" si="20"/>
        <v>77850</v>
      </c>
    </row>
    <row r="641" spans="1:8" x14ac:dyDescent="0.3">
      <c r="A641" s="7" t="s">
        <v>718</v>
      </c>
      <c r="B641" s="7" t="s">
        <v>809</v>
      </c>
      <c r="C641" s="7" t="s">
        <v>84</v>
      </c>
      <c r="D641" s="76">
        <v>32480</v>
      </c>
      <c r="E641" s="10">
        <f t="shared" ca="1" si="19"/>
        <v>21</v>
      </c>
      <c r="F641" s="84">
        <v>49070</v>
      </c>
      <c r="G641" s="12">
        <v>5</v>
      </c>
      <c r="H641" s="11">
        <f t="shared" si="20"/>
        <v>53070</v>
      </c>
    </row>
    <row r="642" spans="1:8" x14ac:dyDescent="0.3">
      <c r="A642" s="7" t="s">
        <v>397</v>
      </c>
      <c r="B642" s="7" t="s">
        <v>99</v>
      </c>
      <c r="C642" s="7" t="s">
        <v>85</v>
      </c>
      <c r="D642" s="76">
        <v>32720</v>
      </c>
      <c r="E642" s="10">
        <f t="shared" ref="E642:E684" ca="1" si="21">DATEDIF(D642,TODAY(),"Y")</f>
        <v>21</v>
      </c>
      <c r="F642" s="84">
        <v>79400</v>
      </c>
      <c r="G642" s="12">
        <v>3</v>
      </c>
      <c r="H642" s="11">
        <f t="shared" si="20"/>
        <v>81400</v>
      </c>
    </row>
    <row r="643" spans="1:8" x14ac:dyDescent="0.3">
      <c r="A643" s="7" t="s">
        <v>185</v>
      </c>
      <c r="B643" s="7" t="s">
        <v>852</v>
      </c>
      <c r="C643" s="7" t="s">
        <v>85</v>
      </c>
      <c r="D643" s="76">
        <v>35443</v>
      </c>
      <c r="E643" s="10">
        <f t="shared" ca="1" si="21"/>
        <v>13</v>
      </c>
      <c r="F643" s="84">
        <v>49860</v>
      </c>
      <c r="G643" s="12">
        <v>2</v>
      </c>
      <c r="H643" s="11">
        <f t="shared" ref="H643:H684" si="22">(G643-1)*1000+F643</f>
        <v>50860</v>
      </c>
    </row>
    <row r="644" spans="1:8" x14ac:dyDescent="0.3">
      <c r="A644" s="7" t="s">
        <v>420</v>
      </c>
      <c r="B644" s="7" t="s">
        <v>98</v>
      </c>
      <c r="C644" s="7" t="s">
        <v>84</v>
      </c>
      <c r="D644" s="79">
        <v>39814</v>
      </c>
      <c r="E644" s="10">
        <f t="shared" ca="1" si="21"/>
        <v>1</v>
      </c>
      <c r="F644" s="84">
        <v>84300</v>
      </c>
      <c r="G644" s="12">
        <v>1</v>
      </c>
      <c r="H644" s="11">
        <f t="shared" si="22"/>
        <v>84300</v>
      </c>
    </row>
    <row r="645" spans="1:8" x14ac:dyDescent="0.3">
      <c r="A645" s="7" t="s">
        <v>599</v>
      </c>
      <c r="B645" s="7" t="s">
        <v>93</v>
      </c>
      <c r="C645" s="7" t="s">
        <v>84</v>
      </c>
      <c r="D645" s="76">
        <v>35186</v>
      </c>
      <c r="E645" s="10">
        <f t="shared" ca="1" si="21"/>
        <v>14</v>
      </c>
      <c r="F645" s="84">
        <v>68260</v>
      </c>
      <c r="G645" s="12">
        <v>4</v>
      </c>
      <c r="H645" s="11">
        <f t="shared" si="22"/>
        <v>71260</v>
      </c>
    </row>
    <row r="646" spans="1:8" x14ac:dyDescent="0.3">
      <c r="A646" s="7" t="s">
        <v>144</v>
      </c>
      <c r="B646" s="7" t="s">
        <v>99</v>
      </c>
      <c r="C646" s="7" t="s">
        <v>85</v>
      </c>
      <c r="D646" s="76">
        <v>34363</v>
      </c>
      <c r="E646" s="10">
        <f t="shared" ca="1" si="21"/>
        <v>16</v>
      </c>
      <c r="F646" s="84">
        <v>72640</v>
      </c>
      <c r="G646" s="12">
        <v>5</v>
      </c>
      <c r="H646" s="11">
        <f t="shared" si="22"/>
        <v>76640</v>
      </c>
    </row>
    <row r="647" spans="1:8" x14ac:dyDescent="0.3">
      <c r="A647" s="7" t="s">
        <v>609</v>
      </c>
      <c r="B647" s="7" t="s">
        <v>102</v>
      </c>
      <c r="C647" s="7" t="s">
        <v>84</v>
      </c>
      <c r="D647" s="76">
        <v>39913</v>
      </c>
      <c r="E647" s="10">
        <f t="shared" ca="1" si="21"/>
        <v>1</v>
      </c>
      <c r="F647" s="84">
        <v>66132</v>
      </c>
      <c r="G647" s="12">
        <v>5</v>
      </c>
      <c r="H647" s="11">
        <f t="shared" si="22"/>
        <v>70132</v>
      </c>
    </row>
    <row r="648" spans="1:8" x14ac:dyDescent="0.3">
      <c r="A648" s="7" t="s">
        <v>559</v>
      </c>
      <c r="B648" s="7" t="s">
        <v>93</v>
      </c>
      <c r="C648" s="7" t="s">
        <v>85</v>
      </c>
      <c r="D648" s="76">
        <v>34785</v>
      </c>
      <c r="E648" s="10">
        <f t="shared" ca="1" si="21"/>
        <v>15</v>
      </c>
      <c r="F648" s="84">
        <v>61150</v>
      </c>
      <c r="G648" s="12">
        <v>5</v>
      </c>
      <c r="H648" s="11">
        <f t="shared" si="22"/>
        <v>65150</v>
      </c>
    </row>
    <row r="649" spans="1:8" x14ac:dyDescent="0.3">
      <c r="A649" s="7" t="s">
        <v>274</v>
      </c>
      <c r="B649" s="7" t="s">
        <v>93</v>
      </c>
      <c r="C649" s="7" t="s">
        <v>85</v>
      </c>
      <c r="D649" s="76">
        <v>35190</v>
      </c>
      <c r="E649" s="10">
        <f t="shared" ca="1" si="21"/>
        <v>14</v>
      </c>
      <c r="F649" s="84">
        <v>40340</v>
      </c>
      <c r="G649" s="12">
        <v>3</v>
      </c>
      <c r="H649" s="11">
        <f t="shared" si="22"/>
        <v>42340</v>
      </c>
    </row>
    <row r="650" spans="1:8" x14ac:dyDescent="0.3">
      <c r="A650" s="7" t="s">
        <v>581</v>
      </c>
      <c r="B650" s="7" t="s">
        <v>89</v>
      </c>
      <c r="C650" s="7" t="s">
        <v>84</v>
      </c>
      <c r="D650" s="76">
        <v>35096</v>
      </c>
      <c r="E650" s="10">
        <f t="shared" ca="1" si="21"/>
        <v>14</v>
      </c>
      <c r="F650" s="84">
        <v>63340</v>
      </c>
      <c r="G650" s="12">
        <v>1</v>
      </c>
      <c r="H650" s="11">
        <f t="shared" si="22"/>
        <v>63340</v>
      </c>
    </row>
    <row r="651" spans="1:8" x14ac:dyDescent="0.3">
      <c r="A651" s="7" t="s">
        <v>366</v>
      </c>
      <c r="B651" s="7" t="s">
        <v>89</v>
      </c>
      <c r="C651" s="7" t="s">
        <v>87</v>
      </c>
      <c r="D651" s="76">
        <v>35796</v>
      </c>
      <c r="E651" s="10">
        <f t="shared" ca="1" si="21"/>
        <v>12</v>
      </c>
      <c r="F651" s="84">
        <v>30080</v>
      </c>
      <c r="G651" s="12">
        <v>5</v>
      </c>
      <c r="H651" s="11">
        <f t="shared" si="22"/>
        <v>34080</v>
      </c>
    </row>
    <row r="652" spans="1:8" x14ac:dyDescent="0.3">
      <c r="A652" s="7" t="s">
        <v>666</v>
      </c>
      <c r="B652" s="7" t="s">
        <v>101</v>
      </c>
      <c r="C652" s="7" t="s">
        <v>85</v>
      </c>
      <c r="D652" s="76">
        <v>35866</v>
      </c>
      <c r="E652" s="10">
        <f t="shared" ca="1" si="21"/>
        <v>12</v>
      </c>
      <c r="F652" s="84">
        <v>65320</v>
      </c>
      <c r="G652" s="12">
        <v>3</v>
      </c>
      <c r="H652" s="11">
        <f t="shared" si="22"/>
        <v>67320</v>
      </c>
    </row>
    <row r="653" spans="1:8" x14ac:dyDescent="0.3">
      <c r="A653" s="7" t="s">
        <v>302</v>
      </c>
      <c r="B653" s="7" t="s">
        <v>99</v>
      </c>
      <c r="C653" s="7" t="s">
        <v>84</v>
      </c>
      <c r="D653" s="77">
        <v>39604</v>
      </c>
      <c r="E653" s="10">
        <f t="shared" ca="1" si="21"/>
        <v>2</v>
      </c>
      <c r="F653" s="84">
        <v>57680</v>
      </c>
      <c r="G653" s="12">
        <v>4</v>
      </c>
      <c r="H653" s="11">
        <f t="shared" si="22"/>
        <v>60680</v>
      </c>
    </row>
    <row r="654" spans="1:8" x14ac:dyDescent="0.3">
      <c r="A654" s="7" t="s">
        <v>395</v>
      </c>
      <c r="B654" s="7" t="s">
        <v>93</v>
      </c>
      <c r="C654" s="7" t="s">
        <v>85</v>
      </c>
      <c r="D654" s="76">
        <v>35203</v>
      </c>
      <c r="E654" s="10">
        <f t="shared" ca="1" si="21"/>
        <v>14</v>
      </c>
      <c r="F654" s="84">
        <v>75120</v>
      </c>
      <c r="G654" s="12">
        <v>5</v>
      </c>
      <c r="H654" s="11">
        <f t="shared" si="22"/>
        <v>79120</v>
      </c>
    </row>
    <row r="655" spans="1:8" x14ac:dyDescent="0.3">
      <c r="A655" s="7" t="s">
        <v>827</v>
      </c>
      <c r="B655" s="7" t="s">
        <v>92</v>
      </c>
      <c r="C655" s="7" t="s">
        <v>86</v>
      </c>
      <c r="D655" s="76">
        <v>36699</v>
      </c>
      <c r="E655" s="10">
        <f t="shared" ca="1" si="21"/>
        <v>10</v>
      </c>
      <c r="F655" s="84">
        <v>51800</v>
      </c>
      <c r="G655" s="12">
        <v>2</v>
      </c>
      <c r="H655" s="11">
        <f t="shared" si="22"/>
        <v>52800</v>
      </c>
    </row>
    <row r="656" spans="1:8" x14ac:dyDescent="0.3">
      <c r="A656" s="7" t="s">
        <v>597</v>
      </c>
      <c r="B656" s="7" t="s">
        <v>91</v>
      </c>
      <c r="C656" s="7" t="s">
        <v>85</v>
      </c>
      <c r="D656" s="76">
        <v>35276</v>
      </c>
      <c r="E656" s="10">
        <f t="shared" ca="1" si="21"/>
        <v>14</v>
      </c>
      <c r="F656" s="84">
        <v>82400</v>
      </c>
      <c r="G656" s="12">
        <v>1</v>
      </c>
      <c r="H656" s="11">
        <f t="shared" si="22"/>
        <v>82400</v>
      </c>
    </row>
    <row r="657" spans="1:8" x14ac:dyDescent="0.3">
      <c r="A657" s="7" t="s">
        <v>748</v>
      </c>
      <c r="B657" s="7" t="s">
        <v>808</v>
      </c>
      <c r="C657" s="7" t="s">
        <v>84</v>
      </c>
      <c r="D657" s="76">
        <v>34344</v>
      </c>
      <c r="E657" s="10">
        <f t="shared" ca="1" si="21"/>
        <v>16</v>
      </c>
      <c r="F657" s="84">
        <v>35260</v>
      </c>
      <c r="G657" s="12">
        <v>3</v>
      </c>
      <c r="H657" s="11">
        <f t="shared" si="22"/>
        <v>37260</v>
      </c>
    </row>
    <row r="658" spans="1:8" x14ac:dyDescent="0.3">
      <c r="A658" s="7" t="s">
        <v>162</v>
      </c>
      <c r="B658" s="7" t="s">
        <v>93</v>
      </c>
      <c r="C658" s="7" t="s">
        <v>84</v>
      </c>
      <c r="D658" s="76">
        <v>35649</v>
      </c>
      <c r="E658" s="10">
        <f t="shared" ca="1" si="21"/>
        <v>13</v>
      </c>
      <c r="F658" s="84">
        <v>23810</v>
      </c>
      <c r="G658" s="12">
        <v>4</v>
      </c>
      <c r="H658" s="11">
        <f t="shared" si="22"/>
        <v>26810</v>
      </c>
    </row>
    <row r="659" spans="1:8" x14ac:dyDescent="0.3">
      <c r="A659" s="7" t="s">
        <v>498</v>
      </c>
      <c r="B659" s="7" t="s">
        <v>99</v>
      </c>
      <c r="C659" s="7" t="s">
        <v>84</v>
      </c>
      <c r="D659" s="76">
        <v>33920</v>
      </c>
      <c r="E659" s="10">
        <f t="shared" ca="1" si="21"/>
        <v>18</v>
      </c>
      <c r="F659" s="84">
        <v>33120</v>
      </c>
      <c r="G659" s="12">
        <v>2</v>
      </c>
      <c r="H659" s="11">
        <f t="shared" si="22"/>
        <v>34120</v>
      </c>
    </row>
    <row r="660" spans="1:8" x14ac:dyDescent="0.3">
      <c r="A660" s="7" t="s">
        <v>170</v>
      </c>
      <c r="B660" s="7" t="s">
        <v>100</v>
      </c>
      <c r="C660" s="7" t="s">
        <v>86</v>
      </c>
      <c r="D660" s="76">
        <v>34882</v>
      </c>
      <c r="E660" s="10">
        <f t="shared" ca="1" si="21"/>
        <v>15</v>
      </c>
      <c r="F660" s="84">
        <v>42740</v>
      </c>
      <c r="G660" s="12">
        <v>4</v>
      </c>
      <c r="H660" s="11">
        <f t="shared" si="22"/>
        <v>45740</v>
      </c>
    </row>
    <row r="661" spans="1:8" x14ac:dyDescent="0.3">
      <c r="A661" s="7" t="s">
        <v>448</v>
      </c>
      <c r="B661" s="7" t="s">
        <v>809</v>
      </c>
      <c r="C661" s="7" t="s">
        <v>86</v>
      </c>
      <c r="D661" s="76">
        <v>32543</v>
      </c>
      <c r="E661" s="10">
        <f t="shared" ca="1" si="21"/>
        <v>21</v>
      </c>
      <c r="F661" s="84">
        <v>16015</v>
      </c>
      <c r="G661" s="12">
        <v>2</v>
      </c>
      <c r="H661" s="11">
        <f t="shared" si="22"/>
        <v>17015</v>
      </c>
    </row>
    <row r="662" spans="1:8" x14ac:dyDescent="0.3">
      <c r="A662" s="7" t="s">
        <v>456</v>
      </c>
      <c r="B662" s="7" t="s">
        <v>809</v>
      </c>
      <c r="C662" s="7" t="s">
        <v>85</v>
      </c>
      <c r="D662" s="76">
        <v>32634</v>
      </c>
      <c r="E662" s="10">
        <f t="shared" ca="1" si="21"/>
        <v>21</v>
      </c>
      <c r="F662" s="84">
        <v>69400</v>
      </c>
      <c r="G662" s="12">
        <v>4</v>
      </c>
      <c r="H662" s="11">
        <f t="shared" si="22"/>
        <v>72400</v>
      </c>
    </row>
    <row r="663" spans="1:8" x14ac:dyDescent="0.3">
      <c r="A663" s="7" t="s">
        <v>655</v>
      </c>
      <c r="B663" s="7" t="s">
        <v>99</v>
      </c>
      <c r="C663" s="7" t="s">
        <v>86</v>
      </c>
      <c r="D663" s="76">
        <v>35411</v>
      </c>
      <c r="E663" s="10">
        <f t="shared" ca="1" si="21"/>
        <v>13</v>
      </c>
      <c r="F663" s="84">
        <v>22475</v>
      </c>
      <c r="G663" s="12">
        <v>5</v>
      </c>
      <c r="H663" s="11">
        <f t="shared" si="22"/>
        <v>26475</v>
      </c>
    </row>
    <row r="664" spans="1:8" x14ac:dyDescent="0.3">
      <c r="A664" s="7" t="s">
        <v>161</v>
      </c>
      <c r="B664" s="7" t="s">
        <v>95</v>
      </c>
      <c r="C664" s="7" t="s">
        <v>85</v>
      </c>
      <c r="D664" s="76">
        <v>35051</v>
      </c>
      <c r="E664" s="10">
        <f t="shared" ca="1" si="21"/>
        <v>14</v>
      </c>
      <c r="F664" s="84">
        <v>82110</v>
      </c>
      <c r="G664" s="12">
        <v>5</v>
      </c>
      <c r="H664" s="11">
        <f t="shared" si="22"/>
        <v>86110</v>
      </c>
    </row>
    <row r="665" spans="1:8" x14ac:dyDescent="0.3">
      <c r="A665" s="7" t="s">
        <v>572</v>
      </c>
      <c r="B665" s="7" t="s">
        <v>95</v>
      </c>
      <c r="C665" s="7" t="s">
        <v>85</v>
      </c>
      <c r="D665" s="76">
        <v>35657</v>
      </c>
      <c r="E665" s="10">
        <f t="shared" ca="1" si="21"/>
        <v>13</v>
      </c>
      <c r="F665" s="84">
        <v>44220</v>
      </c>
      <c r="G665" s="12">
        <v>2</v>
      </c>
      <c r="H665" s="11">
        <f t="shared" si="22"/>
        <v>45220</v>
      </c>
    </row>
    <row r="666" spans="1:8" x14ac:dyDescent="0.3">
      <c r="A666" s="7" t="s">
        <v>682</v>
      </c>
      <c r="B666" s="7" t="s">
        <v>100</v>
      </c>
      <c r="C666" s="7" t="s">
        <v>86</v>
      </c>
      <c r="D666" s="76">
        <v>35036</v>
      </c>
      <c r="E666" s="10">
        <f t="shared" ca="1" si="21"/>
        <v>14</v>
      </c>
      <c r="F666" s="84">
        <v>39530</v>
      </c>
      <c r="G666" s="12">
        <v>5</v>
      </c>
      <c r="H666" s="11">
        <f t="shared" si="22"/>
        <v>43530</v>
      </c>
    </row>
    <row r="667" spans="1:8" x14ac:dyDescent="0.3">
      <c r="A667" s="7" t="s">
        <v>396</v>
      </c>
      <c r="B667" s="7" t="s">
        <v>90</v>
      </c>
      <c r="C667" s="7" t="s">
        <v>85</v>
      </c>
      <c r="D667" s="76">
        <v>34523</v>
      </c>
      <c r="E667" s="10">
        <f t="shared" ca="1" si="21"/>
        <v>16</v>
      </c>
      <c r="F667" s="84">
        <v>66740</v>
      </c>
      <c r="G667" s="12">
        <v>4</v>
      </c>
      <c r="H667" s="11">
        <f t="shared" si="22"/>
        <v>69740</v>
      </c>
    </row>
    <row r="668" spans="1:8" x14ac:dyDescent="0.3">
      <c r="A668" s="7" t="s">
        <v>523</v>
      </c>
      <c r="B668" s="7" t="s">
        <v>100</v>
      </c>
      <c r="C668" s="7" t="s">
        <v>85</v>
      </c>
      <c r="D668" s="76">
        <v>36987</v>
      </c>
      <c r="E668" s="10">
        <f t="shared" ca="1" si="21"/>
        <v>9</v>
      </c>
      <c r="F668" s="84">
        <v>29210</v>
      </c>
      <c r="G668" s="12">
        <v>3</v>
      </c>
      <c r="H668" s="11">
        <f t="shared" si="22"/>
        <v>31210</v>
      </c>
    </row>
    <row r="669" spans="1:8" x14ac:dyDescent="0.3">
      <c r="A669" s="7" t="s">
        <v>455</v>
      </c>
      <c r="B669" s="7" t="s">
        <v>853</v>
      </c>
      <c r="C669" s="7" t="s">
        <v>84</v>
      </c>
      <c r="D669" s="77">
        <v>39447</v>
      </c>
      <c r="E669" s="10">
        <f t="shared" ca="1" si="21"/>
        <v>2</v>
      </c>
      <c r="F669" s="84">
        <v>59350</v>
      </c>
      <c r="G669" s="12">
        <v>5</v>
      </c>
      <c r="H669" s="11">
        <f t="shared" si="22"/>
        <v>63350</v>
      </c>
    </row>
    <row r="670" spans="1:8" x14ac:dyDescent="0.3">
      <c r="A670" s="7" t="s">
        <v>413</v>
      </c>
      <c r="B670" s="7" t="s">
        <v>93</v>
      </c>
      <c r="C670" s="7" t="s">
        <v>85</v>
      </c>
      <c r="D670" s="76">
        <v>38542</v>
      </c>
      <c r="E670" s="10">
        <f t="shared" ca="1" si="21"/>
        <v>5</v>
      </c>
      <c r="F670" s="84">
        <v>46220</v>
      </c>
      <c r="G670" s="12">
        <v>3</v>
      </c>
      <c r="H670" s="11">
        <f t="shared" si="22"/>
        <v>48220</v>
      </c>
    </row>
    <row r="671" spans="1:8" x14ac:dyDescent="0.3">
      <c r="A671" s="7" t="s">
        <v>624</v>
      </c>
      <c r="B671" s="7" t="s">
        <v>95</v>
      </c>
      <c r="C671" s="7" t="s">
        <v>86</v>
      </c>
      <c r="D671" s="76">
        <v>39065</v>
      </c>
      <c r="E671" s="10">
        <f t="shared" ca="1" si="21"/>
        <v>3</v>
      </c>
      <c r="F671" s="84">
        <v>38575</v>
      </c>
      <c r="G671" s="12">
        <v>1</v>
      </c>
      <c r="H671" s="11">
        <f t="shared" si="22"/>
        <v>38575</v>
      </c>
    </row>
    <row r="672" spans="1:8" x14ac:dyDescent="0.3">
      <c r="A672" s="7" t="s">
        <v>738</v>
      </c>
      <c r="B672" s="7" t="s">
        <v>98</v>
      </c>
      <c r="C672" s="7" t="s">
        <v>86</v>
      </c>
      <c r="D672" s="76">
        <v>35889</v>
      </c>
      <c r="E672" s="10">
        <f t="shared" ca="1" si="21"/>
        <v>12</v>
      </c>
      <c r="F672" s="84">
        <v>29005</v>
      </c>
      <c r="G672" s="12">
        <v>4</v>
      </c>
      <c r="H672" s="11">
        <f t="shared" si="22"/>
        <v>32005</v>
      </c>
    </row>
    <row r="673" spans="1:10" x14ac:dyDescent="0.3">
      <c r="A673" s="7" t="s">
        <v>495</v>
      </c>
      <c r="B673" s="7" t="s">
        <v>99</v>
      </c>
      <c r="C673" s="7" t="s">
        <v>85</v>
      </c>
      <c r="D673" s="76">
        <v>36895</v>
      </c>
      <c r="E673" s="10">
        <f t="shared" ca="1" si="21"/>
        <v>9</v>
      </c>
      <c r="F673" s="84">
        <v>23560</v>
      </c>
      <c r="G673" s="12">
        <v>3</v>
      </c>
      <c r="H673" s="11">
        <f t="shared" si="22"/>
        <v>25560</v>
      </c>
    </row>
    <row r="674" spans="1:10" x14ac:dyDescent="0.3">
      <c r="A674" s="7" t="s">
        <v>693</v>
      </c>
      <c r="B674" s="7" t="s">
        <v>101</v>
      </c>
      <c r="C674" s="7" t="s">
        <v>87</v>
      </c>
      <c r="D674" s="76">
        <v>34019</v>
      </c>
      <c r="E674" s="10">
        <f t="shared" ca="1" si="21"/>
        <v>17</v>
      </c>
      <c r="F674" s="84">
        <v>26944</v>
      </c>
      <c r="G674" s="12">
        <v>4</v>
      </c>
      <c r="H674" s="11">
        <f t="shared" si="22"/>
        <v>29944</v>
      </c>
    </row>
    <row r="675" spans="1:10" x14ac:dyDescent="0.3">
      <c r="A675" s="7" t="s">
        <v>606</v>
      </c>
      <c r="B675" s="7" t="s">
        <v>98</v>
      </c>
      <c r="C675" s="7" t="s">
        <v>84</v>
      </c>
      <c r="D675" s="76">
        <v>35817</v>
      </c>
      <c r="E675" s="10">
        <f t="shared" ca="1" si="21"/>
        <v>12</v>
      </c>
      <c r="F675" s="84">
        <v>30300</v>
      </c>
      <c r="G675" s="12">
        <v>5</v>
      </c>
      <c r="H675" s="11">
        <f t="shared" si="22"/>
        <v>34300</v>
      </c>
    </row>
    <row r="676" spans="1:10" x14ac:dyDescent="0.3">
      <c r="A676" s="7" t="s">
        <v>665</v>
      </c>
      <c r="B676" s="7" t="s">
        <v>95</v>
      </c>
      <c r="C676" s="7" t="s">
        <v>85</v>
      </c>
      <c r="D676" s="76">
        <v>36134</v>
      </c>
      <c r="E676" s="10">
        <f t="shared" ca="1" si="21"/>
        <v>11</v>
      </c>
      <c r="F676" s="84">
        <v>48990</v>
      </c>
      <c r="G676" s="12">
        <v>5</v>
      </c>
      <c r="H676" s="11">
        <f t="shared" si="22"/>
        <v>52990</v>
      </c>
    </row>
    <row r="677" spans="1:10" x14ac:dyDescent="0.3">
      <c r="A677" s="7" t="s">
        <v>746</v>
      </c>
      <c r="B677" s="7" t="s">
        <v>93</v>
      </c>
      <c r="C677" s="7" t="s">
        <v>84</v>
      </c>
      <c r="D677" s="76">
        <v>38732</v>
      </c>
      <c r="E677" s="10">
        <f t="shared" ca="1" si="21"/>
        <v>4</v>
      </c>
      <c r="F677" s="84">
        <v>62780</v>
      </c>
      <c r="G677" s="12">
        <v>5</v>
      </c>
      <c r="H677" s="11">
        <f t="shared" si="22"/>
        <v>66780</v>
      </c>
    </row>
    <row r="678" spans="1:10" x14ac:dyDescent="0.3">
      <c r="A678" s="7" t="s">
        <v>517</v>
      </c>
      <c r="B678" s="7" t="s">
        <v>91</v>
      </c>
      <c r="C678" s="7" t="s">
        <v>85</v>
      </c>
      <c r="D678" s="76">
        <v>33280</v>
      </c>
      <c r="E678" s="10">
        <f t="shared" ca="1" si="21"/>
        <v>19</v>
      </c>
      <c r="F678" s="84">
        <v>31840</v>
      </c>
      <c r="G678" s="12">
        <v>4</v>
      </c>
      <c r="H678" s="11">
        <f t="shared" si="22"/>
        <v>34840</v>
      </c>
    </row>
    <row r="679" spans="1:10" x14ac:dyDescent="0.3">
      <c r="A679" s="7" t="s">
        <v>535</v>
      </c>
      <c r="B679" s="7" t="s">
        <v>101</v>
      </c>
      <c r="C679" s="7" t="s">
        <v>84</v>
      </c>
      <c r="D679" s="76">
        <v>37632</v>
      </c>
      <c r="E679" s="10">
        <f t="shared" ca="1" si="21"/>
        <v>7</v>
      </c>
      <c r="F679" s="84">
        <v>32880</v>
      </c>
      <c r="G679" s="12">
        <v>4</v>
      </c>
      <c r="H679" s="11">
        <f t="shared" si="22"/>
        <v>35880</v>
      </c>
    </row>
    <row r="680" spans="1:10" x14ac:dyDescent="0.3">
      <c r="A680" s="7" t="s">
        <v>124</v>
      </c>
      <c r="B680" s="7" t="s">
        <v>91</v>
      </c>
      <c r="C680" s="7" t="s">
        <v>85</v>
      </c>
      <c r="D680" s="76">
        <v>33117</v>
      </c>
      <c r="E680" s="10">
        <f t="shared" ca="1" si="21"/>
        <v>20</v>
      </c>
      <c r="F680" s="84">
        <v>46340</v>
      </c>
      <c r="G680" s="12">
        <v>1</v>
      </c>
      <c r="H680" s="11">
        <f t="shared" si="22"/>
        <v>46340</v>
      </c>
      <c r="I680" s="16"/>
      <c r="J680" s="13"/>
    </row>
    <row r="681" spans="1:10" x14ac:dyDescent="0.3">
      <c r="A681" s="7" t="s">
        <v>112</v>
      </c>
      <c r="B681" s="7" t="s">
        <v>93</v>
      </c>
      <c r="C681" s="7" t="s">
        <v>85</v>
      </c>
      <c r="D681" s="76">
        <v>34783</v>
      </c>
      <c r="E681" s="10">
        <f t="shared" ca="1" si="21"/>
        <v>15</v>
      </c>
      <c r="F681" s="84">
        <v>60280</v>
      </c>
      <c r="G681" s="12">
        <v>2</v>
      </c>
      <c r="H681" s="11">
        <f t="shared" si="22"/>
        <v>61280</v>
      </c>
      <c r="I681" s="16"/>
      <c r="J681" s="13"/>
    </row>
    <row r="682" spans="1:10" x14ac:dyDescent="0.3">
      <c r="A682" s="7" t="s">
        <v>402</v>
      </c>
      <c r="B682" s="7" t="s">
        <v>93</v>
      </c>
      <c r="C682" s="7" t="s">
        <v>85</v>
      </c>
      <c r="D682" s="76">
        <v>38015</v>
      </c>
      <c r="E682" s="10">
        <f t="shared" ca="1" si="21"/>
        <v>6</v>
      </c>
      <c r="F682" s="84">
        <v>65720</v>
      </c>
      <c r="G682" s="12">
        <v>1</v>
      </c>
      <c r="H682" s="11">
        <f t="shared" si="22"/>
        <v>65720</v>
      </c>
    </row>
    <row r="683" spans="1:10" x14ac:dyDescent="0.3">
      <c r="A683" s="7" t="s">
        <v>691</v>
      </c>
      <c r="B683" s="7" t="s">
        <v>89</v>
      </c>
      <c r="C683" s="7" t="s">
        <v>84</v>
      </c>
      <c r="D683" s="76">
        <v>34354</v>
      </c>
      <c r="E683" s="10">
        <f t="shared" ca="1" si="21"/>
        <v>16</v>
      </c>
      <c r="F683" s="84">
        <v>50550</v>
      </c>
      <c r="G683" s="12">
        <v>2</v>
      </c>
      <c r="H683" s="11">
        <f t="shared" si="22"/>
        <v>51550</v>
      </c>
    </row>
    <row r="684" spans="1:10" x14ac:dyDescent="0.3">
      <c r="A684" s="7" t="s">
        <v>377</v>
      </c>
      <c r="B684" s="7" t="s">
        <v>101</v>
      </c>
      <c r="C684" s="7" t="s">
        <v>86</v>
      </c>
      <c r="D684" s="76">
        <v>34712</v>
      </c>
      <c r="E684" s="10">
        <f t="shared" ca="1" si="21"/>
        <v>15</v>
      </c>
      <c r="F684" s="84">
        <v>13690</v>
      </c>
      <c r="G684" s="12">
        <v>5</v>
      </c>
      <c r="H684" s="11">
        <f t="shared" si="22"/>
        <v>17690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indexed="11"/>
    <pageSetUpPr autoPageBreaks="0"/>
  </sheetPr>
  <dimension ref="A1:W106"/>
  <sheetViews>
    <sheetView zoomScale="190" zoomScaleNormal="190" zoomScaleSheetLayoutView="100" workbookViewId="0">
      <selection activeCell="R15" sqref="R15"/>
    </sheetView>
  </sheetViews>
  <sheetFormatPr defaultColWidth="19.88671875" defaultRowHeight="13.8" x14ac:dyDescent="0.3"/>
  <cols>
    <col min="1" max="1" width="4.33203125" style="7" bestFit="1" customWidth="1"/>
    <col min="2" max="3" width="5.109375" style="7" bestFit="1" customWidth="1"/>
    <col min="4" max="4" width="5.109375" style="7" customWidth="1"/>
    <col min="5" max="5" width="5.109375" style="7" bestFit="1" customWidth="1"/>
    <col min="6" max="13" width="5.109375" style="7" customWidth="1"/>
    <col min="14" max="14" width="6.33203125" style="7" customWidth="1"/>
    <col min="15" max="15" width="4.44140625" style="7" customWidth="1"/>
    <col min="16" max="17" width="5.109375" style="7" bestFit="1" customWidth="1"/>
    <col min="18" max="18" width="5.109375" style="7" customWidth="1"/>
    <col min="19" max="19" width="5.109375" style="7" bestFit="1" customWidth="1"/>
    <col min="20" max="21" width="5.109375" style="7" customWidth="1"/>
    <col min="22" max="22" width="10.44140625" style="7" customWidth="1"/>
    <col min="23" max="23" width="6" style="7" bestFit="1" customWidth="1"/>
    <col min="24" max="24" width="9.6640625" style="7" bestFit="1" customWidth="1"/>
    <col min="25" max="16384" width="19.88671875" style="7"/>
  </cols>
  <sheetData>
    <row r="1" spans="1:23" x14ac:dyDescent="0.3">
      <c r="A1" s="134" t="s">
        <v>899</v>
      </c>
      <c r="B1" s="134"/>
      <c r="C1" s="134"/>
      <c r="D1" s="134"/>
      <c r="E1" s="134"/>
      <c r="F1" s="134"/>
      <c r="G1" s="129"/>
      <c r="H1" s="129"/>
      <c r="I1" s="129"/>
      <c r="J1" s="129"/>
      <c r="K1" s="129"/>
      <c r="L1" s="129"/>
      <c r="M1" s="129"/>
      <c r="N1" s="89"/>
      <c r="O1" s="7" t="s">
        <v>900</v>
      </c>
      <c r="W1" s="7" t="s">
        <v>83</v>
      </c>
    </row>
    <row r="2" spans="1:23" x14ac:dyDescent="0.3">
      <c r="A2" s="120"/>
      <c r="B2" s="132" t="s">
        <v>855</v>
      </c>
      <c r="C2" s="132" t="s">
        <v>856</v>
      </c>
      <c r="D2" s="132" t="s">
        <v>857</v>
      </c>
      <c r="E2" s="132" t="s">
        <v>858</v>
      </c>
      <c r="F2" s="132" t="s">
        <v>859</v>
      </c>
      <c r="G2" s="121"/>
      <c r="H2" s="121"/>
      <c r="I2" s="121"/>
      <c r="J2" s="121"/>
      <c r="K2" s="121"/>
      <c r="L2" s="121"/>
      <c r="M2" s="121"/>
      <c r="N2" s="11"/>
      <c r="O2" s="88"/>
      <c r="P2" s="132" t="s">
        <v>855</v>
      </c>
      <c r="Q2" s="132" t="s">
        <v>856</v>
      </c>
      <c r="R2" s="132" t="s">
        <v>857</v>
      </c>
      <c r="S2" s="132" t="s">
        <v>858</v>
      </c>
      <c r="T2" s="132" t="s">
        <v>859</v>
      </c>
      <c r="U2" s="121"/>
      <c r="W2" s="7">
        <v>65084</v>
      </c>
    </row>
    <row r="3" spans="1:23" x14ac:dyDescent="0.3">
      <c r="A3" s="120" t="s">
        <v>72</v>
      </c>
      <c r="B3" s="11">
        <v>370</v>
      </c>
      <c r="C3" s="11">
        <v>227</v>
      </c>
      <c r="D3" s="11">
        <v>189</v>
      </c>
      <c r="E3" s="11">
        <v>183</v>
      </c>
      <c r="F3" s="11">
        <v>125</v>
      </c>
      <c r="G3" s="11"/>
      <c r="H3" s="11"/>
      <c r="I3" s="11"/>
      <c r="J3" s="11"/>
      <c r="K3" s="11"/>
      <c r="L3" s="11"/>
      <c r="M3" s="11"/>
      <c r="N3" s="128"/>
      <c r="O3" s="120" t="s">
        <v>72</v>
      </c>
      <c r="P3" s="11">
        <v>315</v>
      </c>
      <c r="Q3" s="11">
        <v>193</v>
      </c>
      <c r="R3" s="11">
        <v>161</v>
      </c>
      <c r="S3" s="11">
        <v>156</v>
      </c>
      <c r="T3" s="11">
        <v>106</v>
      </c>
      <c r="W3" s="7">
        <v>65745</v>
      </c>
    </row>
    <row r="4" spans="1:23" x14ac:dyDescent="0.3">
      <c r="A4" s="120" t="s">
        <v>73</v>
      </c>
      <c r="B4" s="11">
        <v>377</v>
      </c>
      <c r="C4" s="11">
        <v>231</v>
      </c>
      <c r="D4" s="11">
        <v>193</v>
      </c>
      <c r="E4" s="11">
        <v>186</v>
      </c>
      <c r="F4" s="11">
        <v>127</v>
      </c>
      <c r="G4" s="11"/>
      <c r="H4" s="11"/>
      <c r="I4" s="11"/>
      <c r="J4" s="11"/>
      <c r="K4" s="11"/>
      <c r="L4" s="11"/>
      <c r="M4" s="11"/>
      <c r="N4" s="128"/>
      <c r="O4" s="120" t="s">
        <v>73</v>
      </c>
      <c r="P4" s="11">
        <v>320</v>
      </c>
      <c r="Q4" s="11">
        <v>196</v>
      </c>
      <c r="R4" s="11">
        <v>164</v>
      </c>
      <c r="S4" s="11">
        <v>158</v>
      </c>
      <c r="T4" s="11">
        <v>108</v>
      </c>
      <c r="W4" s="7">
        <v>74740</v>
      </c>
    </row>
    <row r="5" spans="1:23" x14ac:dyDescent="0.3">
      <c r="A5" s="120" t="s">
        <v>74</v>
      </c>
      <c r="B5" s="11">
        <v>381</v>
      </c>
      <c r="C5" s="11">
        <v>233</v>
      </c>
      <c r="D5" s="11">
        <v>195</v>
      </c>
      <c r="E5" s="11">
        <v>188</v>
      </c>
      <c r="F5" s="11">
        <v>128</v>
      </c>
      <c r="G5" s="11"/>
      <c r="H5" s="11"/>
      <c r="I5" s="11"/>
      <c r="J5" s="11"/>
      <c r="K5" s="11"/>
      <c r="L5" s="11"/>
      <c r="M5" s="11"/>
      <c r="N5" s="128"/>
      <c r="O5" s="120" t="s">
        <v>74</v>
      </c>
      <c r="P5" s="11">
        <v>324</v>
      </c>
      <c r="Q5" s="11">
        <v>198</v>
      </c>
      <c r="R5" s="11">
        <v>166</v>
      </c>
      <c r="S5" s="11">
        <v>160</v>
      </c>
      <c r="T5" s="11">
        <v>109</v>
      </c>
      <c r="W5" s="7">
        <v>61993</v>
      </c>
    </row>
    <row r="6" spans="1:23" x14ac:dyDescent="0.3">
      <c r="A6" s="120" t="s">
        <v>75</v>
      </c>
      <c r="B6" s="11">
        <v>389</v>
      </c>
      <c r="C6" s="11">
        <v>238</v>
      </c>
      <c r="D6" s="11">
        <v>199</v>
      </c>
      <c r="E6" s="11">
        <v>192</v>
      </c>
      <c r="F6" s="11">
        <v>131</v>
      </c>
      <c r="G6" s="11"/>
      <c r="H6" s="11"/>
      <c r="I6" s="11"/>
      <c r="J6" s="11"/>
      <c r="K6" s="11"/>
      <c r="L6" s="11"/>
      <c r="M6" s="11"/>
      <c r="N6" s="128"/>
      <c r="O6" s="120" t="s">
        <v>75</v>
      </c>
      <c r="P6" s="11">
        <v>331</v>
      </c>
      <c r="Q6" s="11">
        <v>202</v>
      </c>
      <c r="R6" s="11">
        <v>169</v>
      </c>
      <c r="S6" s="11">
        <v>163</v>
      </c>
      <c r="T6" s="11">
        <v>111</v>
      </c>
      <c r="W6" s="7">
        <v>35409</v>
      </c>
    </row>
    <row r="7" spans="1:23" x14ac:dyDescent="0.3">
      <c r="A7" s="120" t="s">
        <v>76</v>
      </c>
      <c r="B7" s="11">
        <v>377</v>
      </c>
      <c r="C7" s="11">
        <v>231</v>
      </c>
      <c r="D7" s="11">
        <v>193</v>
      </c>
      <c r="E7" s="11">
        <v>186</v>
      </c>
      <c r="F7" s="11">
        <v>127</v>
      </c>
      <c r="G7" s="11"/>
      <c r="H7" s="11"/>
      <c r="I7" s="11"/>
      <c r="J7" s="11"/>
      <c r="K7" s="11"/>
      <c r="L7" s="11"/>
      <c r="M7" s="11"/>
      <c r="N7" s="128"/>
      <c r="O7" s="120" t="s">
        <v>76</v>
      </c>
      <c r="P7" s="11">
        <v>320</v>
      </c>
      <c r="Q7" s="11">
        <v>196</v>
      </c>
      <c r="R7" s="11">
        <v>164</v>
      </c>
      <c r="S7" s="11">
        <v>158</v>
      </c>
      <c r="T7" s="11">
        <v>108</v>
      </c>
      <c r="W7" s="7">
        <v>37096</v>
      </c>
    </row>
    <row r="8" spans="1:23" x14ac:dyDescent="0.3">
      <c r="A8" s="120" t="s">
        <v>77</v>
      </c>
      <c r="B8" s="11">
        <v>385</v>
      </c>
      <c r="C8" s="11">
        <v>236</v>
      </c>
      <c r="D8" s="11">
        <v>197</v>
      </c>
      <c r="E8" s="11">
        <v>190</v>
      </c>
      <c r="F8" s="11">
        <v>130</v>
      </c>
      <c r="G8" s="11"/>
      <c r="H8" s="11"/>
      <c r="I8" s="11"/>
      <c r="J8" s="11"/>
      <c r="K8" s="11"/>
      <c r="L8" s="11"/>
      <c r="M8" s="11"/>
      <c r="N8" s="128"/>
      <c r="O8" s="120" t="s">
        <v>77</v>
      </c>
      <c r="P8" s="11">
        <v>327</v>
      </c>
      <c r="Q8" s="11">
        <v>201</v>
      </c>
      <c r="R8" s="11">
        <v>167</v>
      </c>
      <c r="S8" s="11">
        <v>162</v>
      </c>
      <c r="T8" s="11">
        <v>111</v>
      </c>
      <c r="W8" s="7">
        <v>73950</v>
      </c>
    </row>
    <row r="9" spans="1:23" x14ac:dyDescent="0.3">
      <c r="A9" s="120" t="s">
        <v>8</v>
      </c>
      <c r="B9" s="11">
        <v>381</v>
      </c>
      <c r="C9" s="11">
        <v>234</v>
      </c>
      <c r="D9" s="11">
        <v>195</v>
      </c>
      <c r="E9" s="11">
        <v>188</v>
      </c>
      <c r="F9" s="11">
        <v>129</v>
      </c>
      <c r="G9" s="11"/>
      <c r="H9" s="11"/>
      <c r="I9" s="11"/>
      <c r="J9" s="11"/>
      <c r="K9" s="11"/>
      <c r="L9" s="11"/>
      <c r="M9" s="11"/>
      <c r="N9" s="128"/>
      <c r="O9" s="120" t="s">
        <v>8</v>
      </c>
      <c r="P9" s="11">
        <v>324</v>
      </c>
      <c r="Q9" s="11">
        <v>199</v>
      </c>
      <c r="R9" s="11">
        <v>166</v>
      </c>
      <c r="S9" s="11">
        <v>160</v>
      </c>
      <c r="T9" s="11">
        <v>110</v>
      </c>
      <c r="W9" s="7">
        <v>88125</v>
      </c>
    </row>
    <row r="10" spans="1:23" x14ac:dyDescent="0.3">
      <c r="A10" s="120" t="s">
        <v>9</v>
      </c>
      <c r="B10" s="11">
        <v>389</v>
      </c>
      <c r="C10" s="11">
        <v>239</v>
      </c>
      <c r="D10" s="11">
        <v>199</v>
      </c>
      <c r="E10" s="11">
        <v>192</v>
      </c>
      <c r="F10" s="11">
        <v>132</v>
      </c>
      <c r="G10" s="11"/>
      <c r="H10" s="11"/>
      <c r="I10" s="11"/>
      <c r="J10" s="11"/>
      <c r="K10" s="11"/>
      <c r="L10" s="11"/>
      <c r="M10" s="11"/>
      <c r="N10" s="128"/>
      <c r="O10" s="120" t="s">
        <v>9</v>
      </c>
      <c r="P10" s="11">
        <v>331</v>
      </c>
      <c r="Q10" s="11">
        <v>203</v>
      </c>
      <c r="R10" s="11">
        <v>169</v>
      </c>
      <c r="S10" s="11">
        <v>163</v>
      </c>
      <c r="T10" s="11">
        <v>112</v>
      </c>
      <c r="W10" s="7">
        <v>83201</v>
      </c>
    </row>
    <row r="11" spans="1:23" x14ac:dyDescent="0.3">
      <c r="A11" s="120" t="s">
        <v>10</v>
      </c>
      <c r="B11" s="11">
        <v>377</v>
      </c>
      <c r="C11" s="11">
        <v>232</v>
      </c>
      <c r="D11" s="11">
        <v>193</v>
      </c>
      <c r="E11" s="11">
        <v>186</v>
      </c>
      <c r="F11" s="11">
        <v>128</v>
      </c>
      <c r="G11" s="11"/>
      <c r="H11" s="11"/>
      <c r="I11" s="11"/>
      <c r="J11" s="11"/>
      <c r="K11" s="11"/>
      <c r="L11" s="11"/>
      <c r="M11" s="11"/>
      <c r="N11" s="128"/>
      <c r="O11" s="120" t="s">
        <v>10</v>
      </c>
      <c r="P11" s="11">
        <v>320</v>
      </c>
      <c r="Q11" s="11">
        <v>197</v>
      </c>
      <c r="R11" s="11">
        <v>164</v>
      </c>
      <c r="S11" s="11">
        <v>158</v>
      </c>
      <c r="T11" s="11">
        <v>109</v>
      </c>
      <c r="W11" s="7">
        <v>55956</v>
      </c>
    </row>
    <row r="12" spans="1:23" x14ac:dyDescent="0.3">
      <c r="A12" s="120" t="s">
        <v>11</v>
      </c>
      <c r="B12" s="11">
        <v>385</v>
      </c>
      <c r="C12" s="11">
        <v>237</v>
      </c>
      <c r="D12" s="11">
        <v>197</v>
      </c>
      <c r="E12" s="11">
        <v>190</v>
      </c>
      <c r="F12" s="11">
        <v>131</v>
      </c>
      <c r="G12" s="11"/>
      <c r="H12" s="11"/>
      <c r="I12" s="11"/>
      <c r="J12" s="11"/>
      <c r="K12" s="11"/>
      <c r="L12" s="11"/>
      <c r="M12" s="11"/>
      <c r="N12" s="128"/>
      <c r="O12" s="120" t="s">
        <v>11</v>
      </c>
      <c r="P12" s="11">
        <v>327</v>
      </c>
      <c r="Q12" s="11">
        <v>201</v>
      </c>
      <c r="R12" s="11">
        <v>167</v>
      </c>
      <c r="S12" s="11">
        <v>162</v>
      </c>
      <c r="T12" s="11">
        <v>111</v>
      </c>
      <c r="W12" s="7">
        <v>52130</v>
      </c>
    </row>
    <row r="13" spans="1:23" x14ac:dyDescent="0.3">
      <c r="A13" s="120" t="s">
        <v>12</v>
      </c>
      <c r="B13" s="11">
        <v>381</v>
      </c>
      <c r="C13" s="11">
        <v>235</v>
      </c>
      <c r="D13" s="11">
        <v>195</v>
      </c>
      <c r="E13" s="11">
        <v>188</v>
      </c>
      <c r="F13" s="11">
        <v>130</v>
      </c>
      <c r="G13" s="11"/>
      <c r="H13" s="11"/>
      <c r="I13" s="11"/>
      <c r="J13" s="11"/>
      <c r="K13" s="11"/>
      <c r="L13" s="11"/>
      <c r="M13" s="11"/>
      <c r="N13" s="128"/>
      <c r="O13" s="120" t="s">
        <v>12</v>
      </c>
      <c r="P13" s="11">
        <v>324</v>
      </c>
      <c r="Q13" s="11">
        <v>200</v>
      </c>
      <c r="R13" s="11">
        <v>166</v>
      </c>
      <c r="S13" s="11">
        <v>160</v>
      </c>
      <c r="T13" s="11">
        <v>111</v>
      </c>
      <c r="W13" s="7">
        <v>76929</v>
      </c>
    </row>
    <row r="14" spans="1:23" x14ac:dyDescent="0.3">
      <c r="A14" s="120" t="s">
        <v>13</v>
      </c>
      <c r="B14" s="11">
        <v>400</v>
      </c>
      <c r="C14" s="11">
        <v>247</v>
      </c>
      <c r="D14" s="11">
        <v>205</v>
      </c>
      <c r="E14" s="11">
        <v>197</v>
      </c>
      <c r="F14" s="11">
        <v>136</v>
      </c>
      <c r="G14" s="11"/>
      <c r="H14" s="11"/>
      <c r="I14" s="11"/>
      <c r="J14" s="11"/>
      <c r="K14" s="11"/>
      <c r="L14" s="11"/>
      <c r="M14" s="11"/>
      <c r="N14" s="128"/>
      <c r="O14" s="120" t="s">
        <v>13</v>
      </c>
      <c r="P14" s="11">
        <v>340</v>
      </c>
      <c r="Q14" s="11">
        <v>210</v>
      </c>
      <c r="R14" s="11">
        <v>174</v>
      </c>
      <c r="S14" s="11">
        <v>167</v>
      </c>
      <c r="T14" s="11">
        <v>116</v>
      </c>
      <c r="W14" s="7">
        <v>69334</v>
      </c>
    </row>
    <row r="15" spans="1:23" x14ac:dyDescent="0.3">
      <c r="B15" s="8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W15" s="7">
        <v>56565</v>
      </c>
    </row>
    <row r="16" spans="1:23" x14ac:dyDescent="0.3">
      <c r="B16" s="8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W16" s="7">
        <v>67621</v>
      </c>
    </row>
    <row r="17" spans="2:23" x14ac:dyDescent="0.3">
      <c r="B17" s="8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W17" s="7">
        <v>38408</v>
      </c>
    </row>
    <row r="18" spans="2:23" x14ac:dyDescent="0.3">
      <c r="W18" s="7">
        <v>68096</v>
      </c>
    </row>
    <row r="19" spans="2:23" x14ac:dyDescent="0.3">
      <c r="W19" s="7">
        <v>92781</v>
      </c>
    </row>
    <row r="20" spans="2:23" x14ac:dyDescent="0.3">
      <c r="W20" s="7">
        <v>60114</v>
      </c>
    </row>
    <row r="21" spans="2:23" x14ac:dyDescent="0.3">
      <c r="W21" s="7">
        <v>92881</v>
      </c>
    </row>
    <row r="22" spans="2:23" x14ac:dyDescent="0.3">
      <c r="W22" s="7">
        <v>67420</v>
      </c>
    </row>
    <row r="23" spans="2:23" x14ac:dyDescent="0.3">
      <c r="W23" s="7">
        <v>80134</v>
      </c>
    </row>
    <row r="24" spans="2:23" x14ac:dyDescent="0.3">
      <c r="W24" s="7">
        <v>60717</v>
      </c>
    </row>
    <row r="25" spans="2:23" x14ac:dyDescent="0.3">
      <c r="W25" s="7">
        <v>86472</v>
      </c>
    </row>
    <row r="26" spans="2:23" x14ac:dyDescent="0.3">
      <c r="W26" s="7">
        <v>55266</v>
      </c>
    </row>
    <row r="27" spans="2:23" x14ac:dyDescent="0.3">
      <c r="W27" s="7">
        <v>68090</v>
      </c>
    </row>
    <row r="28" spans="2:23" x14ac:dyDescent="0.3">
      <c r="W28" s="7">
        <v>96741</v>
      </c>
    </row>
    <row r="29" spans="2:23" x14ac:dyDescent="0.3">
      <c r="W29" s="7">
        <v>76392</v>
      </c>
    </row>
    <row r="30" spans="2:23" x14ac:dyDescent="0.3">
      <c r="W30" s="7">
        <v>65236</v>
      </c>
    </row>
    <row r="31" spans="2:23" x14ac:dyDescent="0.3">
      <c r="W31" s="7">
        <v>55049</v>
      </c>
    </row>
    <row r="32" spans="2:23" x14ac:dyDescent="0.3">
      <c r="W32" s="7">
        <v>40121</v>
      </c>
    </row>
    <row r="33" spans="23:23" x14ac:dyDescent="0.3">
      <c r="W33" s="7">
        <v>95308</v>
      </c>
    </row>
    <row r="34" spans="23:23" x14ac:dyDescent="0.3">
      <c r="W34" s="7">
        <v>80037</v>
      </c>
    </row>
    <row r="35" spans="23:23" x14ac:dyDescent="0.3">
      <c r="W35" s="7">
        <v>50035</v>
      </c>
    </row>
    <row r="36" spans="23:23" x14ac:dyDescent="0.3">
      <c r="W36" s="7">
        <v>85936</v>
      </c>
    </row>
    <row r="37" spans="23:23" x14ac:dyDescent="0.3">
      <c r="W37" s="7">
        <v>86395</v>
      </c>
    </row>
    <row r="38" spans="23:23" x14ac:dyDescent="0.3">
      <c r="W38" s="7">
        <v>71036</v>
      </c>
    </row>
    <row r="39" spans="23:23" x14ac:dyDescent="0.3">
      <c r="W39" s="7">
        <v>75727</v>
      </c>
    </row>
    <row r="40" spans="23:23" x14ac:dyDescent="0.3">
      <c r="W40" s="7">
        <v>92259</v>
      </c>
    </row>
    <row r="41" spans="23:23" x14ac:dyDescent="0.3">
      <c r="W41" s="7">
        <v>96260</v>
      </c>
    </row>
    <row r="42" spans="23:23" x14ac:dyDescent="0.3">
      <c r="W42" s="7">
        <v>64884</v>
      </c>
    </row>
    <row r="43" spans="23:23" x14ac:dyDescent="0.3">
      <c r="W43" s="7">
        <v>37667</v>
      </c>
    </row>
    <row r="44" spans="23:23" x14ac:dyDescent="0.3">
      <c r="W44" s="7">
        <v>68195</v>
      </c>
    </row>
    <row r="45" spans="23:23" x14ac:dyDescent="0.3">
      <c r="W45" s="7">
        <v>77333</v>
      </c>
    </row>
    <row r="46" spans="23:23" x14ac:dyDescent="0.3">
      <c r="W46" s="7">
        <v>47637</v>
      </c>
    </row>
    <row r="47" spans="23:23" x14ac:dyDescent="0.3">
      <c r="W47" s="7">
        <v>73081</v>
      </c>
    </row>
    <row r="48" spans="23:23" x14ac:dyDescent="0.3">
      <c r="W48" s="7">
        <v>70366</v>
      </c>
    </row>
    <row r="49" spans="23:23" x14ac:dyDescent="0.3">
      <c r="W49" s="7">
        <v>88688</v>
      </c>
    </row>
    <row r="50" spans="23:23" x14ac:dyDescent="0.3">
      <c r="W50" s="7">
        <v>73137</v>
      </c>
    </row>
    <row r="51" spans="23:23" x14ac:dyDescent="0.3">
      <c r="W51" s="7">
        <v>80379</v>
      </c>
    </row>
    <row r="52" spans="23:23" x14ac:dyDescent="0.3">
      <c r="W52" s="7">
        <v>63679</v>
      </c>
    </row>
    <row r="53" spans="23:23" x14ac:dyDescent="0.3">
      <c r="W53" s="7">
        <v>83479</v>
      </c>
    </row>
    <row r="54" spans="23:23" x14ac:dyDescent="0.3">
      <c r="W54" s="7">
        <v>48897</v>
      </c>
    </row>
    <row r="55" spans="23:23" x14ac:dyDescent="0.3">
      <c r="W55" s="7">
        <v>38969</v>
      </c>
    </row>
    <row r="56" spans="23:23" x14ac:dyDescent="0.3">
      <c r="W56" s="7">
        <v>36981</v>
      </c>
    </row>
    <row r="57" spans="23:23" x14ac:dyDescent="0.3">
      <c r="W57" s="7">
        <v>81642</v>
      </c>
    </row>
    <row r="58" spans="23:23" x14ac:dyDescent="0.3">
      <c r="W58" s="7">
        <v>78396</v>
      </c>
    </row>
    <row r="59" spans="23:23" x14ac:dyDescent="0.3">
      <c r="W59" s="7">
        <v>87677</v>
      </c>
    </row>
    <row r="60" spans="23:23" x14ac:dyDescent="0.3">
      <c r="W60" s="7">
        <v>95121</v>
      </c>
    </row>
    <row r="61" spans="23:23" x14ac:dyDescent="0.3">
      <c r="W61" s="7">
        <v>74874</v>
      </c>
    </row>
    <row r="62" spans="23:23" x14ac:dyDescent="0.3">
      <c r="W62" s="7">
        <v>77300</v>
      </c>
    </row>
    <row r="63" spans="23:23" x14ac:dyDescent="0.3">
      <c r="W63" s="7">
        <v>44881</v>
      </c>
    </row>
    <row r="64" spans="23:23" x14ac:dyDescent="0.3">
      <c r="W64" s="7">
        <v>53402</v>
      </c>
    </row>
    <row r="65" spans="23:23" x14ac:dyDescent="0.3">
      <c r="W65" s="7">
        <v>52882</v>
      </c>
    </row>
    <row r="66" spans="23:23" x14ac:dyDescent="0.3">
      <c r="W66" s="7">
        <v>95827</v>
      </c>
    </row>
    <row r="67" spans="23:23" x14ac:dyDescent="0.3">
      <c r="W67" s="7">
        <v>36745</v>
      </c>
    </row>
    <row r="68" spans="23:23" x14ac:dyDescent="0.3">
      <c r="W68" s="7">
        <v>51957</v>
      </c>
    </row>
    <row r="69" spans="23:23" x14ac:dyDescent="0.3">
      <c r="W69" s="7">
        <v>51557</v>
      </c>
    </row>
    <row r="70" spans="23:23" x14ac:dyDescent="0.3">
      <c r="W70" s="7">
        <v>68199</v>
      </c>
    </row>
    <row r="71" spans="23:23" x14ac:dyDescent="0.3">
      <c r="W71" s="7">
        <v>85508</v>
      </c>
    </row>
    <row r="72" spans="23:23" x14ac:dyDescent="0.3">
      <c r="W72" s="7">
        <v>97360</v>
      </c>
    </row>
    <row r="73" spans="23:23" x14ac:dyDescent="0.3">
      <c r="W73" s="7">
        <v>88997</v>
      </c>
    </row>
    <row r="74" spans="23:23" x14ac:dyDescent="0.3">
      <c r="W74" s="7">
        <v>57759</v>
      </c>
    </row>
    <row r="75" spans="23:23" x14ac:dyDescent="0.3">
      <c r="W75" s="7">
        <v>52468</v>
      </c>
    </row>
    <row r="76" spans="23:23" x14ac:dyDescent="0.3">
      <c r="W76" s="7">
        <v>59240</v>
      </c>
    </row>
    <row r="77" spans="23:23" x14ac:dyDescent="0.3">
      <c r="W77" s="7">
        <v>71632</v>
      </c>
    </row>
    <row r="78" spans="23:23" x14ac:dyDescent="0.3">
      <c r="W78" s="7">
        <v>80291</v>
      </c>
    </row>
    <row r="79" spans="23:23" x14ac:dyDescent="0.3">
      <c r="W79" s="7">
        <v>49875</v>
      </c>
    </row>
    <row r="80" spans="23:23" x14ac:dyDescent="0.3">
      <c r="W80" s="7">
        <v>72437</v>
      </c>
    </row>
    <row r="81" spans="23:23" x14ac:dyDescent="0.3">
      <c r="W81" s="7">
        <v>60664</v>
      </c>
    </row>
    <row r="82" spans="23:23" x14ac:dyDescent="0.3">
      <c r="W82" s="7">
        <v>48463</v>
      </c>
    </row>
    <row r="83" spans="23:23" x14ac:dyDescent="0.3">
      <c r="W83" s="7">
        <v>49194</v>
      </c>
    </row>
    <row r="84" spans="23:23" x14ac:dyDescent="0.3">
      <c r="W84" s="7">
        <v>52696</v>
      </c>
    </row>
    <row r="85" spans="23:23" x14ac:dyDescent="0.3">
      <c r="W85" s="7">
        <v>64045</v>
      </c>
    </row>
    <row r="86" spans="23:23" x14ac:dyDescent="0.3">
      <c r="W86" s="7">
        <v>89257</v>
      </c>
    </row>
    <row r="87" spans="23:23" x14ac:dyDescent="0.3">
      <c r="W87" s="7">
        <v>94135</v>
      </c>
    </row>
    <row r="88" spans="23:23" x14ac:dyDescent="0.3">
      <c r="W88" s="7">
        <v>92357</v>
      </c>
    </row>
    <row r="89" spans="23:23" x14ac:dyDescent="0.3">
      <c r="W89" s="7">
        <v>43478</v>
      </c>
    </row>
    <row r="90" spans="23:23" x14ac:dyDescent="0.3">
      <c r="W90" s="7">
        <v>73489</v>
      </c>
    </row>
    <row r="91" spans="23:23" x14ac:dyDescent="0.3">
      <c r="W91" s="7">
        <v>41539</v>
      </c>
    </row>
    <row r="92" spans="23:23" x14ac:dyDescent="0.3">
      <c r="W92" s="7">
        <v>83208</v>
      </c>
    </row>
    <row r="93" spans="23:23" x14ac:dyDescent="0.3">
      <c r="W93" s="7">
        <v>81089</v>
      </c>
    </row>
    <row r="94" spans="23:23" x14ac:dyDescent="0.3">
      <c r="W94" s="7">
        <v>43615</v>
      </c>
    </row>
    <row r="95" spans="23:23" x14ac:dyDescent="0.3">
      <c r="W95" s="7">
        <v>81881</v>
      </c>
    </row>
    <row r="96" spans="23:23" x14ac:dyDescent="0.3">
      <c r="W96" s="7">
        <v>81399</v>
      </c>
    </row>
    <row r="97" spans="23:23" x14ac:dyDescent="0.3">
      <c r="W97" s="7">
        <v>68407</v>
      </c>
    </row>
    <row r="98" spans="23:23" x14ac:dyDescent="0.3">
      <c r="W98" s="7">
        <v>43213</v>
      </c>
    </row>
    <row r="99" spans="23:23" x14ac:dyDescent="0.3">
      <c r="W99" s="7">
        <v>33660</v>
      </c>
    </row>
    <row r="100" spans="23:23" x14ac:dyDescent="0.3">
      <c r="W100" s="7">
        <v>53478</v>
      </c>
    </row>
    <row r="101" spans="23:23" x14ac:dyDescent="0.3">
      <c r="W101" s="7">
        <v>78599</v>
      </c>
    </row>
    <row r="102" spans="23:23" x14ac:dyDescent="0.3">
      <c r="W102" s="7">
        <v>43499</v>
      </c>
    </row>
    <row r="103" spans="23:23" x14ac:dyDescent="0.3">
      <c r="W103" s="7">
        <v>73963</v>
      </c>
    </row>
    <row r="104" spans="23:23" x14ac:dyDescent="0.3">
      <c r="W104" s="7">
        <v>87100</v>
      </c>
    </row>
    <row r="105" spans="23:23" x14ac:dyDescent="0.3">
      <c r="W105" s="7">
        <v>41403</v>
      </c>
    </row>
    <row r="106" spans="23:23" x14ac:dyDescent="0.3">
      <c r="W106" s="7">
        <v>74496</v>
      </c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 enableFormatConditionsCalculation="0">
    <tabColor indexed="14"/>
    <pageSetUpPr fitToPage="1"/>
  </sheetPr>
  <dimension ref="A1:R60"/>
  <sheetViews>
    <sheetView zoomScale="115" zoomScaleNormal="115" workbookViewId="0"/>
  </sheetViews>
  <sheetFormatPr defaultColWidth="9.109375" defaultRowHeight="13.8" x14ac:dyDescent="0.3"/>
  <cols>
    <col min="1" max="1" width="21.6640625" style="18" bestFit="1" customWidth="1"/>
    <col min="2" max="2" width="10" style="18" bestFit="1" customWidth="1"/>
    <col min="3" max="3" width="3.5546875" style="18" bestFit="1" customWidth="1"/>
    <col min="4" max="4" width="9.44140625" style="18" bestFit="1" customWidth="1"/>
    <col min="5" max="5" width="10" style="18" bestFit="1" customWidth="1"/>
    <col min="6" max="6" width="16.5546875" style="18" bestFit="1" customWidth="1"/>
    <col min="7" max="7" width="8.5546875" style="18" bestFit="1" customWidth="1"/>
    <col min="8" max="8" width="5.33203125" style="18" bestFit="1" customWidth="1"/>
    <col min="9" max="9" width="8.5546875" style="44" bestFit="1" customWidth="1"/>
    <col min="10" max="10" width="13" style="18" bestFit="1" customWidth="1"/>
    <col min="11" max="11" width="7.5546875" style="19" bestFit="1" customWidth="1"/>
    <col min="12" max="12" width="15.5546875" style="18" bestFit="1" customWidth="1"/>
    <col min="13" max="14" width="6.109375" style="18" bestFit="1" customWidth="1"/>
    <col min="15" max="15" width="4.44140625" style="18" customWidth="1"/>
    <col min="16" max="16" width="10.6640625" style="18" bestFit="1" customWidth="1"/>
    <col min="17" max="17" width="4" style="18" bestFit="1" customWidth="1"/>
    <col min="18" max="18" width="7.44140625" style="18" bestFit="1" customWidth="1"/>
    <col min="19" max="16384" width="9.109375" style="18"/>
  </cols>
  <sheetData>
    <row r="1" spans="1:18" ht="27.6" x14ac:dyDescent="0.3">
      <c r="A1" s="18" t="s">
        <v>19</v>
      </c>
      <c r="B1" s="19">
        <v>140</v>
      </c>
      <c r="C1" s="74" t="s">
        <v>861</v>
      </c>
      <c r="D1" s="122" t="s">
        <v>889</v>
      </c>
      <c r="E1" s="122" t="s">
        <v>901</v>
      </c>
      <c r="G1" s="20"/>
      <c r="H1" s="19" t="s">
        <v>14</v>
      </c>
      <c r="I1" s="21" t="s">
        <v>15</v>
      </c>
      <c r="J1" s="19" t="s">
        <v>16</v>
      </c>
      <c r="L1" s="18" t="s">
        <v>69</v>
      </c>
    </row>
    <row r="2" spans="1:18" ht="14.4" thickBot="1" x14ac:dyDescent="0.35">
      <c r="B2" s="19"/>
      <c r="G2" s="22"/>
      <c r="H2" s="19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9" t="s">
        <v>17</v>
      </c>
      <c r="M2" s="19" t="s">
        <v>18</v>
      </c>
      <c r="P2" s="61" t="s">
        <v>850</v>
      </c>
      <c r="Q2" s="62">
        <v>5</v>
      </c>
      <c r="R2" s="63">
        <f>IF($B$61&lt;=120,$B$61*19350,"Too Many!")</f>
        <v>0</v>
      </c>
    </row>
    <row r="3" spans="1:18" ht="14.4" thickBot="1" x14ac:dyDescent="0.35">
      <c r="A3" s="18" t="s">
        <v>22</v>
      </c>
      <c r="B3" s="25">
        <v>66</v>
      </c>
      <c r="D3" s="18" t="s">
        <v>23</v>
      </c>
      <c r="E3" s="19" t="s">
        <v>24</v>
      </c>
      <c r="F3" s="19"/>
      <c r="G3" s="19" t="s">
        <v>25</v>
      </c>
      <c r="H3" s="19">
        <v>2</v>
      </c>
      <c r="I3" s="23">
        <f t="shared" si="0"/>
        <v>0.26703600000000005</v>
      </c>
      <c r="J3" s="24">
        <f t="shared" si="1"/>
        <v>5.2360000000000184E-3</v>
      </c>
      <c r="K3" s="19" t="s">
        <v>20</v>
      </c>
      <c r="L3" s="19">
        <v>200</v>
      </c>
      <c r="M3" s="26">
        <f>L3/2.54</f>
        <v>78.740157480314963</v>
      </c>
      <c r="N3" s="19" t="s">
        <v>21</v>
      </c>
      <c r="P3" s="61"/>
      <c r="Q3" s="62">
        <v>834</v>
      </c>
      <c r="R3" s="63">
        <f>IF($B$62&lt;=6150,($B$62*90)+((Q3/10)*200), "Too Many!")</f>
        <v>16680</v>
      </c>
    </row>
    <row r="4" spans="1:18" ht="14.4" thickBot="1" x14ac:dyDescent="0.35">
      <c r="A4" s="18" t="s">
        <v>26</v>
      </c>
      <c r="B4" s="27">
        <v>0.34</v>
      </c>
      <c r="G4" s="28"/>
      <c r="H4" s="19">
        <v>3</v>
      </c>
      <c r="I4" s="23">
        <f t="shared" si="0"/>
        <v>0.26965400000000006</v>
      </c>
      <c r="J4" s="24">
        <f t="shared" si="1"/>
        <v>7.8540000000000276E-3</v>
      </c>
      <c r="L4" s="19"/>
      <c r="M4" s="19"/>
      <c r="N4" s="19"/>
      <c r="P4" s="61"/>
      <c r="Q4" s="64">
        <v>1</v>
      </c>
      <c r="R4" s="65">
        <f>65000+6600</f>
        <v>71600</v>
      </c>
    </row>
    <row r="5" spans="1:18" ht="14.4" thickBot="1" x14ac:dyDescent="0.35">
      <c r="A5" s="18" t="s">
        <v>27</v>
      </c>
      <c r="B5" s="29"/>
      <c r="E5" s="24">
        <f>(B1*B4/12000)*B3</f>
        <v>0.26180000000000003</v>
      </c>
      <c r="F5" s="18" t="s">
        <v>28</v>
      </c>
      <c r="G5" s="30">
        <f>B7*E5+B3</f>
        <v>14805.000000000002</v>
      </c>
      <c r="H5" s="19">
        <v>4</v>
      </c>
      <c r="I5" s="23">
        <f t="shared" si="0"/>
        <v>0.27227200000000001</v>
      </c>
      <c r="J5" s="24">
        <f t="shared" si="1"/>
        <v>1.0471999999999981E-2</v>
      </c>
      <c r="L5" s="19" t="s">
        <v>18</v>
      </c>
      <c r="M5" s="19" t="s">
        <v>17</v>
      </c>
      <c r="N5" s="19"/>
      <c r="P5" s="61"/>
      <c r="Q5" s="66">
        <f>IF(AND(Q2&lt;=24,Q7&gt;615),"Too Big",IF(AND(Q2&lt;=24,Q7&gt;473),4,IF(AND(Q2&lt;=24,Q7&gt;343),3,IF(AND(Q2&lt;=24,Q7&gt;213),2,IF(AND(Q2&lt;=24,Q7&gt;83),1,0)))))</f>
        <v>1</v>
      </c>
      <c r="R5" s="63">
        <f>SUM(Q2*19900)</f>
        <v>99500</v>
      </c>
    </row>
    <row r="6" spans="1:18" x14ac:dyDescent="0.3">
      <c r="B6" s="19"/>
      <c r="D6" s="18" t="s">
        <v>29</v>
      </c>
      <c r="E6" s="31">
        <f>E7-E5</f>
        <v>-0.26180000000000003</v>
      </c>
      <c r="F6" s="32" t="s">
        <v>30</v>
      </c>
      <c r="H6" s="19">
        <v>5</v>
      </c>
      <c r="I6" s="23">
        <f t="shared" si="0"/>
        <v>0.27489000000000002</v>
      </c>
      <c r="J6" s="24">
        <f t="shared" si="1"/>
        <v>1.3089999999999991E-2</v>
      </c>
      <c r="K6" s="19" t="s">
        <v>21</v>
      </c>
      <c r="L6" s="19">
        <v>0.185</v>
      </c>
      <c r="M6" s="26">
        <f>L6*2.54</f>
        <v>0.46989999999999998</v>
      </c>
      <c r="N6" s="19" t="s">
        <v>20</v>
      </c>
      <c r="P6" s="61"/>
      <c r="Q6" s="62">
        <f>IF(AND(Q2&gt;120),"Too Big",IF(AND(Q2&gt;96),4,IF(AND(Q2&gt;72),3,IF(AND(Q2&gt;48),2,IF(AND(Q2&gt;24),1,0)))))</f>
        <v>0</v>
      </c>
      <c r="R6" s="67">
        <f>SUM((Q6)*48400)</f>
        <v>0</v>
      </c>
    </row>
    <row r="7" spans="1:18" x14ac:dyDescent="0.3">
      <c r="A7" s="18" t="s">
        <v>31</v>
      </c>
      <c r="B7" s="33">
        <f>(43350/B1)*12000/B3</f>
        <v>56298.7012987013</v>
      </c>
      <c r="D7" s="18" t="s">
        <v>32</v>
      </c>
      <c r="E7" s="23"/>
      <c r="F7" s="34" t="s">
        <v>33</v>
      </c>
      <c r="G7" s="30">
        <f>E7*B7</f>
        <v>0</v>
      </c>
      <c r="H7" s="19">
        <v>6</v>
      </c>
      <c r="I7" s="23">
        <f t="shared" si="0"/>
        <v>0.27750800000000003</v>
      </c>
      <c r="J7" s="24">
        <f t="shared" si="1"/>
        <v>1.5708E-2</v>
      </c>
      <c r="P7" s="61" t="s">
        <v>851</v>
      </c>
      <c r="Q7" s="62">
        <f>ROUNDUP(Q3/10,0)</f>
        <v>84</v>
      </c>
      <c r="R7" s="67">
        <f>(Q7-10)*800</f>
        <v>59200</v>
      </c>
    </row>
    <row r="8" spans="1:18" x14ac:dyDescent="0.3">
      <c r="A8" s="18" t="s">
        <v>38</v>
      </c>
      <c r="B8" s="33">
        <v>17</v>
      </c>
      <c r="D8" s="19" t="s">
        <v>0</v>
      </c>
      <c r="E8" s="18" t="s">
        <v>39</v>
      </c>
      <c r="F8" s="35">
        <v>74426</v>
      </c>
      <c r="H8" s="19">
        <v>7</v>
      </c>
      <c r="I8" s="23">
        <f t="shared" si="0"/>
        <v>0.28012600000000004</v>
      </c>
      <c r="J8" s="24">
        <f t="shared" si="1"/>
        <v>1.8326000000000009E-2</v>
      </c>
      <c r="L8" s="18" t="s">
        <v>70</v>
      </c>
    </row>
    <row r="9" spans="1:18" x14ac:dyDescent="0.3">
      <c r="B9" s="19"/>
      <c r="D9" s="19" t="s">
        <v>1</v>
      </c>
      <c r="E9" s="18" t="s">
        <v>42</v>
      </c>
      <c r="F9" s="36">
        <f>F8/B7</f>
        <v>1.3219843137254901</v>
      </c>
      <c r="H9" s="19">
        <v>8</v>
      </c>
      <c r="I9" s="23">
        <f t="shared" si="0"/>
        <v>0.28274400000000005</v>
      </c>
      <c r="J9" s="24">
        <f t="shared" si="1"/>
        <v>2.0944000000000018E-2</v>
      </c>
      <c r="K9" s="19" t="s">
        <v>34</v>
      </c>
      <c r="L9" s="31">
        <f>E5</f>
        <v>0.26180000000000003</v>
      </c>
      <c r="M9" s="18" t="s">
        <v>35</v>
      </c>
    </row>
    <row r="10" spans="1:18" x14ac:dyDescent="0.3">
      <c r="A10" s="18" t="s">
        <v>44</v>
      </c>
      <c r="B10" s="37">
        <f>B7/B8</f>
        <v>3311.6883116883118</v>
      </c>
      <c r="C10" s="33"/>
      <c r="D10" s="33" t="s">
        <v>2</v>
      </c>
      <c r="E10" s="18" t="s">
        <v>42</v>
      </c>
      <c r="F10" s="38">
        <f>CEILING(F9,1)</f>
        <v>2</v>
      </c>
      <c r="H10" s="19">
        <v>9</v>
      </c>
      <c r="I10" s="23">
        <f t="shared" si="0"/>
        <v>0.28536200000000006</v>
      </c>
      <c r="J10" s="24">
        <f t="shared" si="1"/>
        <v>2.3562000000000027E-2</v>
      </c>
      <c r="K10" s="19" t="s">
        <v>36</v>
      </c>
      <c r="L10" s="39">
        <f>F8</f>
        <v>74426</v>
      </c>
      <c r="M10" s="18" t="s">
        <v>37</v>
      </c>
    </row>
    <row r="11" spans="1:18" x14ac:dyDescent="0.3">
      <c r="A11" s="18" t="s">
        <v>38</v>
      </c>
      <c r="B11" s="33">
        <v>18</v>
      </c>
      <c r="C11" s="28"/>
      <c r="D11" s="40" t="s">
        <v>3</v>
      </c>
      <c r="F11" s="39">
        <f>F10*B7</f>
        <v>112597.4025974026</v>
      </c>
      <c r="G11" s="39"/>
      <c r="H11" s="19">
        <v>10</v>
      </c>
      <c r="I11" s="23">
        <f t="shared" si="0"/>
        <v>0.28798000000000001</v>
      </c>
      <c r="J11" s="24">
        <f t="shared" si="1"/>
        <v>2.6179999999999981E-2</v>
      </c>
      <c r="K11" s="19" t="s">
        <v>40</v>
      </c>
      <c r="L11" s="20">
        <f>L9*L10</f>
        <v>19484.726800000004</v>
      </c>
      <c r="M11" s="18" t="s">
        <v>41</v>
      </c>
    </row>
    <row r="12" spans="1:18" x14ac:dyDescent="0.3">
      <c r="B12" s="19"/>
      <c r="C12" s="35"/>
      <c r="D12" s="40" t="s">
        <v>4</v>
      </c>
      <c r="E12" s="28" t="s">
        <v>5</v>
      </c>
      <c r="H12" s="19">
        <v>11</v>
      </c>
      <c r="I12" s="23">
        <f t="shared" si="0"/>
        <v>0.29059800000000002</v>
      </c>
      <c r="J12" s="24">
        <f t="shared" si="1"/>
        <v>2.879799999999999E-2</v>
      </c>
      <c r="K12" s="19" t="s">
        <v>40</v>
      </c>
      <c r="L12" s="20">
        <f>E7*L10</f>
        <v>0</v>
      </c>
      <c r="M12" s="18" t="s">
        <v>43</v>
      </c>
    </row>
    <row r="13" spans="1:18" x14ac:dyDescent="0.3">
      <c r="A13" s="18" t="s">
        <v>44</v>
      </c>
      <c r="B13" s="37">
        <f>B7/B11</f>
        <v>3127.7056277056276</v>
      </c>
      <c r="D13" s="41">
        <f>($B$7*$B$3)/12000*$B$1</f>
        <v>43350</v>
      </c>
      <c r="E13" s="41">
        <f>D13+(B8*60)</f>
        <v>44370</v>
      </c>
      <c r="H13" s="19">
        <v>12</v>
      </c>
      <c r="I13" s="23">
        <f t="shared" si="0"/>
        <v>0.29321600000000003</v>
      </c>
      <c r="J13" s="24">
        <f t="shared" si="1"/>
        <v>3.1415999999999999E-2</v>
      </c>
    </row>
    <row r="14" spans="1:18" x14ac:dyDescent="0.3">
      <c r="A14" s="18" t="s">
        <v>848</v>
      </c>
      <c r="B14" s="42"/>
      <c r="H14" s="19">
        <v>13</v>
      </c>
      <c r="I14" s="23">
        <f t="shared" si="0"/>
        <v>0.29583400000000004</v>
      </c>
      <c r="J14" s="24">
        <f t="shared" si="1"/>
        <v>3.4034000000000009E-2</v>
      </c>
    </row>
    <row r="15" spans="1:18" x14ac:dyDescent="0.3">
      <c r="A15" s="43" t="s">
        <v>45</v>
      </c>
      <c r="D15" s="43" t="s">
        <v>46</v>
      </c>
      <c r="H15" s="19">
        <v>14</v>
      </c>
      <c r="I15" s="23">
        <f t="shared" si="0"/>
        <v>0.29845200000000005</v>
      </c>
      <c r="J15" s="24">
        <f t="shared" si="1"/>
        <v>3.6652000000000018E-2</v>
      </c>
    </row>
    <row r="16" spans="1:18" x14ac:dyDescent="0.3">
      <c r="A16" s="18" t="s">
        <v>49</v>
      </c>
      <c r="B16" s="19">
        <v>140</v>
      </c>
      <c r="D16" s="18" t="s">
        <v>49</v>
      </c>
      <c r="E16" s="19">
        <v>140</v>
      </c>
      <c r="H16" s="19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4.4" thickBot="1" x14ac:dyDescent="0.35">
      <c r="A17" s="18" t="s">
        <v>51</v>
      </c>
      <c r="B17" s="19">
        <v>72</v>
      </c>
      <c r="D17" s="18" t="s">
        <v>51</v>
      </c>
      <c r="E17" s="19">
        <v>66</v>
      </c>
    </row>
    <row r="18" spans="1:13" x14ac:dyDescent="0.3">
      <c r="A18" s="18" t="s">
        <v>39</v>
      </c>
      <c r="B18" s="33">
        <v>12144</v>
      </c>
      <c r="D18" s="18" t="s">
        <v>39</v>
      </c>
      <c r="E18" s="33">
        <v>43056</v>
      </c>
      <c r="J18" s="45"/>
      <c r="K18" s="46"/>
      <c r="L18" s="47" t="s">
        <v>71</v>
      </c>
      <c r="M18" s="48"/>
    </row>
    <row r="19" spans="1:13" x14ac:dyDescent="0.3">
      <c r="A19" s="18" t="s">
        <v>54</v>
      </c>
      <c r="B19" s="37">
        <f>(B17*B18/12000)*B16</f>
        <v>10200.960000000001</v>
      </c>
      <c r="C19" s="18" t="s">
        <v>48</v>
      </c>
      <c r="D19" s="18" t="s">
        <v>54</v>
      </c>
      <c r="E19" s="37">
        <f>(E17*E18/12000)*E16</f>
        <v>33153.119999999995</v>
      </c>
      <c r="F19" s="18" t="s">
        <v>48</v>
      </c>
      <c r="G19" s="39">
        <f>B19+E19</f>
        <v>43354.079999999994</v>
      </c>
      <c r="H19" s="19" t="s">
        <v>55</v>
      </c>
      <c r="J19" s="49" t="s">
        <v>47</v>
      </c>
      <c r="L19" s="50">
        <f>D13/B7</f>
        <v>0.77</v>
      </c>
      <c r="M19" s="51" t="s">
        <v>48</v>
      </c>
    </row>
    <row r="20" spans="1:13" x14ac:dyDescent="0.3">
      <c r="B20" s="37"/>
      <c r="J20" s="49" t="s">
        <v>50</v>
      </c>
      <c r="L20" s="50">
        <f>L19*1000</f>
        <v>770</v>
      </c>
      <c r="M20" s="51" t="s">
        <v>48</v>
      </c>
    </row>
    <row r="21" spans="1:13" x14ac:dyDescent="0.3">
      <c r="A21" s="43" t="s">
        <v>58</v>
      </c>
      <c r="D21" s="43" t="s">
        <v>59</v>
      </c>
      <c r="J21" s="49"/>
      <c r="L21" s="28"/>
      <c r="M21" s="51"/>
    </row>
    <row r="22" spans="1:13" x14ac:dyDescent="0.3">
      <c r="A22" s="18" t="s">
        <v>49</v>
      </c>
      <c r="B22" s="19">
        <v>190</v>
      </c>
      <c r="D22" s="18" t="s">
        <v>49</v>
      </c>
      <c r="E22" s="19">
        <v>190</v>
      </c>
      <c r="J22" s="49" t="s">
        <v>52</v>
      </c>
      <c r="L22" s="35">
        <v>17</v>
      </c>
      <c r="M22" s="51" t="s">
        <v>53</v>
      </c>
    </row>
    <row r="23" spans="1:13" x14ac:dyDescent="0.3">
      <c r="A23" s="18" t="s">
        <v>51</v>
      </c>
      <c r="B23" s="19">
        <v>26.25</v>
      </c>
      <c r="D23" s="18" t="s">
        <v>51</v>
      </c>
      <c r="E23" s="19">
        <v>24.5</v>
      </c>
      <c r="J23" s="52" t="s">
        <v>56</v>
      </c>
      <c r="L23" s="53">
        <f>B7/L22</f>
        <v>3311.6883116883118</v>
      </c>
      <c r="M23" s="51" t="s">
        <v>37</v>
      </c>
    </row>
    <row r="24" spans="1:13" ht="14.4" thickBot="1" x14ac:dyDescent="0.35">
      <c r="A24" s="18" t="s">
        <v>39</v>
      </c>
      <c r="B24" s="33">
        <v>8000</v>
      </c>
      <c r="D24" s="18" t="s">
        <v>39</v>
      </c>
      <c r="E24" s="33">
        <v>3000</v>
      </c>
      <c r="J24" s="54" t="s">
        <v>57</v>
      </c>
      <c r="K24" s="55"/>
      <c r="L24" s="56">
        <f>L23*L19</f>
        <v>2550</v>
      </c>
      <c r="M24" s="57" t="s">
        <v>48</v>
      </c>
    </row>
    <row r="25" spans="1:13" x14ac:dyDescent="0.3">
      <c r="A25" s="18" t="s">
        <v>54</v>
      </c>
      <c r="B25" s="37">
        <f>(B23*B24/12000)*B22</f>
        <v>3325</v>
      </c>
      <c r="C25" s="18" t="s">
        <v>48</v>
      </c>
      <c r="D25" s="18" t="s">
        <v>54</v>
      </c>
      <c r="E25" s="37">
        <f>(E23*E24/12000)*E22</f>
        <v>1163.75</v>
      </c>
      <c r="F25" s="18" t="s">
        <v>48</v>
      </c>
      <c r="G25" s="39">
        <f>B25+E25</f>
        <v>4488.75</v>
      </c>
      <c r="H25" s="19" t="s">
        <v>60</v>
      </c>
      <c r="J25" s="19"/>
    </row>
    <row r="26" spans="1:13" ht="14.4" thickBot="1" x14ac:dyDescent="0.35">
      <c r="F26" s="43" t="s">
        <v>61</v>
      </c>
      <c r="G26" s="58">
        <f>SUM(G19:G25)</f>
        <v>47842.829999999994</v>
      </c>
    </row>
    <row r="27" spans="1:13" ht="14.4" thickBot="1" x14ac:dyDescent="0.35">
      <c r="A27" s="43" t="s">
        <v>62</v>
      </c>
      <c r="D27" s="43" t="s">
        <v>63</v>
      </c>
      <c r="J27" s="59" t="s">
        <v>65</v>
      </c>
      <c r="K27" s="58">
        <f>G26+G37</f>
        <v>57936.16333333333</v>
      </c>
      <c r="L27" s="60">
        <f>MAX(L11,K27)</f>
        <v>57936.16333333333</v>
      </c>
    </row>
    <row r="28" spans="1:13" x14ac:dyDescent="0.3">
      <c r="A28" s="18" t="s">
        <v>49</v>
      </c>
      <c r="B28" s="19">
        <v>160</v>
      </c>
      <c r="D28" s="18" t="s">
        <v>49</v>
      </c>
      <c r="E28" s="19">
        <v>160</v>
      </c>
    </row>
    <row r="29" spans="1:13" x14ac:dyDescent="0.3">
      <c r="A29" s="18" t="s">
        <v>51</v>
      </c>
      <c r="B29" s="19">
        <v>21.25</v>
      </c>
      <c r="D29" s="18" t="s">
        <v>51</v>
      </c>
      <c r="E29" s="19">
        <v>27.75</v>
      </c>
    </row>
    <row r="30" spans="1:13" x14ac:dyDescent="0.3">
      <c r="A30" s="18" t="s">
        <v>39</v>
      </c>
      <c r="B30" s="33">
        <v>4000</v>
      </c>
      <c r="D30" s="18" t="s">
        <v>39</v>
      </c>
      <c r="E30" s="33">
        <v>14000</v>
      </c>
    </row>
    <row r="31" spans="1:13" x14ac:dyDescent="0.3">
      <c r="A31" s="18" t="s">
        <v>54</v>
      </c>
      <c r="B31" s="37">
        <f>(B29*B30/12000)*B28</f>
        <v>1133.3333333333333</v>
      </c>
      <c r="C31" s="18" t="s">
        <v>48</v>
      </c>
      <c r="D31" s="18" t="s">
        <v>54</v>
      </c>
      <c r="E31" s="37">
        <f>(E29*E30/12000)*E28</f>
        <v>5180</v>
      </c>
      <c r="F31" s="18" t="s">
        <v>48</v>
      </c>
      <c r="G31" s="39">
        <f>B31+E31</f>
        <v>6313.333333333333</v>
      </c>
      <c r="H31" s="19" t="s">
        <v>64</v>
      </c>
      <c r="K31" s="18"/>
    </row>
    <row r="32" spans="1:13" x14ac:dyDescent="0.3">
      <c r="A32" s="43" t="s">
        <v>66</v>
      </c>
      <c r="D32" s="43" t="s">
        <v>67</v>
      </c>
    </row>
    <row r="33" spans="1:8" x14ac:dyDescent="0.3">
      <c r="A33" s="18" t="s">
        <v>49</v>
      </c>
      <c r="B33" s="19">
        <v>160</v>
      </c>
      <c r="D33" s="18" t="s">
        <v>49</v>
      </c>
      <c r="E33" s="19">
        <v>160</v>
      </c>
    </row>
    <row r="34" spans="1:8" x14ac:dyDescent="0.3">
      <c r="A34" s="18" t="s">
        <v>51</v>
      </c>
      <c r="B34" s="19">
        <v>26.25</v>
      </c>
      <c r="D34" s="18" t="s">
        <v>51</v>
      </c>
      <c r="E34" s="19">
        <v>24.5</v>
      </c>
    </row>
    <row r="35" spans="1:8" x14ac:dyDescent="0.3">
      <c r="A35" s="18" t="s">
        <v>39</v>
      </c>
      <c r="B35" s="33">
        <v>8000</v>
      </c>
      <c r="D35" s="18" t="s">
        <v>39</v>
      </c>
      <c r="E35" s="33">
        <v>3000</v>
      </c>
    </row>
    <row r="36" spans="1:8" x14ac:dyDescent="0.3">
      <c r="A36" s="18" t="s">
        <v>54</v>
      </c>
      <c r="B36" s="37">
        <f>(B34*B35/12000)*B33</f>
        <v>2800</v>
      </c>
      <c r="C36" s="18" t="s">
        <v>48</v>
      </c>
      <c r="D36" s="18" t="s">
        <v>54</v>
      </c>
      <c r="E36" s="37">
        <f>(E34*E35/12000)*E33</f>
        <v>980</v>
      </c>
      <c r="F36" s="18" t="s">
        <v>48</v>
      </c>
      <c r="G36" s="39">
        <f>B36+E36</f>
        <v>3780</v>
      </c>
      <c r="H36" s="19" t="s">
        <v>68</v>
      </c>
    </row>
    <row r="37" spans="1:8" x14ac:dyDescent="0.3">
      <c r="F37" s="43" t="s">
        <v>61</v>
      </c>
      <c r="G37" s="58">
        <f>SUM(G31:G36)</f>
        <v>10093.333333333332</v>
      </c>
    </row>
    <row r="46" spans="1:8" x14ac:dyDescent="0.3">
      <c r="D46" s="61"/>
      <c r="E46" s="62"/>
      <c r="F46" s="68"/>
    </row>
    <row r="47" spans="1:8" x14ac:dyDescent="0.3">
      <c r="D47" s="61"/>
      <c r="E47" s="62"/>
      <c r="F47" s="67"/>
    </row>
    <row r="48" spans="1:8" x14ac:dyDescent="0.3">
      <c r="D48" s="61"/>
      <c r="E48" s="62"/>
      <c r="F48" s="67"/>
    </row>
    <row r="49" spans="4:6" x14ac:dyDescent="0.3">
      <c r="D49" s="61"/>
      <c r="E49" s="62"/>
      <c r="F49" s="69"/>
    </row>
    <row r="50" spans="4:6" x14ac:dyDescent="0.3">
      <c r="D50" s="61"/>
      <c r="E50" s="62"/>
      <c r="F50" s="70"/>
    </row>
    <row r="51" spans="4:6" x14ac:dyDescent="0.3">
      <c r="D51" s="61"/>
      <c r="E51" s="62"/>
      <c r="F51" s="70"/>
    </row>
    <row r="52" spans="4:6" x14ac:dyDescent="0.3">
      <c r="D52" s="61"/>
      <c r="E52" s="62"/>
      <c r="F52" s="70"/>
    </row>
    <row r="53" spans="4:6" x14ac:dyDescent="0.3">
      <c r="D53" s="61"/>
      <c r="E53" s="62"/>
      <c r="F53" s="70"/>
    </row>
    <row r="54" spans="4:6" x14ac:dyDescent="0.3">
      <c r="D54" s="61"/>
      <c r="E54" s="62"/>
      <c r="F54" s="71"/>
    </row>
    <row r="55" spans="4:6" x14ac:dyDescent="0.3">
      <c r="D55" s="61"/>
      <c r="E55" s="62"/>
      <c r="F55" s="67"/>
    </row>
    <row r="56" spans="4:6" x14ac:dyDescent="0.3">
      <c r="D56" s="61"/>
      <c r="E56" s="62"/>
      <c r="F56" s="69"/>
    </row>
    <row r="57" spans="4:6" x14ac:dyDescent="0.3">
      <c r="D57" s="61"/>
      <c r="E57" s="62"/>
      <c r="F57" s="62"/>
    </row>
    <row r="58" spans="4:6" x14ac:dyDescent="0.3">
      <c r="D58" s="61"/>
      <c r="E58" s="62"/>
      <c r="F58" s="72"/>
    </row>
    <row r="59" spans="4:6" x14ac:dyDescent="0.3">
      <c r="D59" s="61"/>
      <c r="E59" s="62"/>
      <c r="F59" s="72"/>
    </row>
    <row r="60" spans="4:6" x14ac:dyDescent="0.3">
      <c r="D60" s="61"/>
      <c r="E60" s="62"/>
      <c r="F60" s="72"/>
    </row>
  </sheetData>
  <customSheetViews>
    <customSheetView guid="{32E1B1E0-F29A-4FB3-9E7F-F78F245BC75E}" scale="85" fitToPage="1" showRuler="0">
      <selection activeCell="A31" sqref="A31"/>
      <pageMargins left="0.25" right="0.25" top="0.5" bottom="0.5" header="0.5" footer="0.5"/>
      <pageSetup scale="85" orientation="landscape" horizontalDpi="360" verticalDpi="300" r:id="rId1"/>
      <headerFooter alignWithMargins="0"/>
    </customSheetView>
  </customSheetViews>
  <phoneticPr fontId="0" type="noConversion"/>
  <printOptions headings="1" gridLines="1"/>
  <pageMargins left="0.25" right="0.25" top="0.5" bottom="0.5" header="0.5" footer="0.5"/>
  <pageSetup scale="79" orientation="landscape" horizontalDpi="360" verticalDpi="3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tabColor rgb="FFFFC000"/>
    <pageSetUpPr fitToPage="1"/>
  </sheetPr>
  <dimension ref="A1:N60"/>
  <sheetViews>
    <sheetView zoomScaleNormal="100" workbookViewId="0">
      <selection activeCell="F11" sqref="F11"/>
    </sheetView>
  </sheetViews>
  <sheetFormatPr defaultColWidth="9.109375" defaultRowHeight="13.8" x14ac:dyDescent="0.3"/>
  <cols>
    <col min="1" max="1" width="22.109375" style="18" bestFit="1" customWidth="1"/>
    <col min="2" max="2" width="10.33203125" style="18" bestFit="1" customWidth="1"/>
    <col min="3" max="3" width="4" style="18" bestFit="1" customWidth="1"/>
    <col min="4" max="4" width="10.5546875" style="18" bestFit="1" customWidth="1"/>
    <col min="5" max="5" width="10.33203125" style="18" bestFit="1" customWidth="1"/>
    <col min="6" max="6" width="17.44140625" style="18" bestFit="1" customWidth="1"/>
    <col min="7" max="7" width="9" style="18" customWidth="1"/>
    <col min="8" max="8" width="6" style="18" bestFit="1" customWidth="1"/>
    <col min="9" max="9" width="9.5546875" style="44" customWidth="1"/>
    <col min="10" max="10" width="13.44140625" style="18" bestFit="1" customWidth="1"/>
    <col min="11" max="11" width="7.6640625" style="19" bestFit="1" customWidth="1"/>
    <col min="12" max="12" width="15.33203125" style="18" bestFit="1" customWidth="1"/>
    <col min="13" max="13" width="6.109375" style="18" bestFit="1" customWidth="1"/>
    <col min="14" max="14" width="6.44140625" style="18" bestFit="1" customWidth="1"/>
    <col min="15" max="15" width="4.44140625" style="18" customWidth="1"/>
    <col min="16" max="16384" width="9.109375" style="18"/>
  </cols>
  <sheetData>
    <row r="1" spans="1:14" ht="27.75" customHeight="1" x14ac:dyDescent="0.3">
      <c r="A1" s="18" t="s">
        <v>19</v>
      </c>
      <c r="B1" s="19">
        <v>140</v>
      </c>
      <c r="C1" s="74"/>
      <c r="G1" s="20"/>
      <c r="H1" s="19" t="s">
        <v>14</v>
      </c>
      <c r="I1" s="21" t="s">
        <v>15</v>
      </c>
      <c r="J1" s="19" t="s">
        <v>16</v>
      </c>
      <c r="L1" s="18" t="s">
        <v>69</v>
      </c>
    </row>
    <row r="2" spans="1:14" x14ac:dyDescent="0.3">
      <c r="B2" s="19"/>
      <c r="G2" s="22"/>
      <c r="H2" s="19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9" t="s">
        <v>17</v>
      </c>
      <c r="M2" s="19" t="s">
        <v>18</v>
      </c>
    </row>
    <row r="3" spans="1:14" x14ac:dyDescent="0.3">
      <c r="A3" s="18" t="s">
        <v>22</v>
      </c>
      <c r="B3" s="26">
        <v>66</v>
      </c>
      <c r="D3" s="18" t="s">
        <v>23</v>
      </c>
      <c r="E3" s="19" t="s">
        <v>24</v>
      </c>
      <c r="F3" s="19"/>
      <c r="G3" s="19" t="s">
        <v>25</v>
      </c>
      <c r="H3" s="19">
        <v>2</v>
      </c>
      <c r="I3" s="23">
        <f t="shared" si="0"/>
        <v>0.26703600000000005</v>
      </c>
      <c r="J3" s="24">
        <f t="shared" si="1"/>
        <v>5.2360000000000184E-3</v>
      </c>
      <c r="K3" s="19" t="s">
        <v>20</v>
      </c>
      <c r="L3" s="19">
        <v>200</v>
      </c>
      <c r="M3" s="19">
        <f>CONVERT(L3,"cm","in")</f>
        <v>78.740157480314963</v>
      </c>
      <c r="N3" s="19" t="s">
        <v>21</v>
      </c>
    </row>
    <row r="4" spans="1:14" x14ac:dyDescent="0.3">
      <c r="A4" s="18" t="s">
        <v>26</v>
      </c>
      <c r="B4" s="27">
        <v>0.34</v>
      </c>
      <c r="G4" s="28"/>
      <c r="H4" s="19">
        <v>3</v>
      </c>
      <c r="I4" s="23">
        <f t="shared" si="0"/>
        <v>0.26965400000000006</v>
      </c>
      <c r="J4" s="24">
        <f t="shared" si="1"/>
        <v>7.8540000000000276E-3</v>
      </c>
      <c r="L4" s="19"/>
      <c r="N4" s="19"/>
    </row>
    <row r="5" spans="1:14" x14ac:dyDescent="0.3">
      <c r="A5" s="18" t="s">
        <v>27</v>
      </c>
      <c r="B5" s="29"/>
      <c r="E5" s="24">
        <f>(B1*B4/12000)*B3</f>
        <v>0.26180000000000003</v>
      </c>
      <c r="F5" s="18" t="s">
        <v>28</v>
      </c>
      <c r="G5" s="30">
        <f>B7*E5+B3</f>
        <v>14805.000000000002</v>
      </c>
      <c r="H5" s="19">
        <v>4</v>
      </c>
      <c r="I5" s="23">
        <f t="shared" si="0"/>
        <v>0.27227200000000001</v>
      </c>
      <c r="J5" s="24">
        <f t="shared" si="1"/>
        <v>1.0471999999999981E-2</v>
      </c>
      <c r="L5" s="19" t="s">
        <v>18</v>
      </c>
      <c r="M5" s="19" t="s">
        <v>17</v>
      </c>
      <c r="N5" s="19"/>
    </row>
    <row r="6" spans="1:14" x14ac:dyDescent="0.3">
      <c r="B6" s="19"/>
      <c r="D6" s="18" t="s">
        <v>29</v>
      </c>
      <c r="E6" s="31">
        <f>E7-E5</f>
        <v>-0.26180000000000003</v>
      </c>
      <c r="F6" s="32" t="s">
        <v>30</v>
      </c>
      <c r="H6" s="19">
        <v>5</v>
      </c>
      <c r="I6" s="23">
        <f t="shared" si="0"/>
        <v>0.27489000000000002</v>
      </c>
      <c r="J6" s="24">
        <f t="shared" si="1"/>
        <v>1.3089999999999991E-2</v>
      </c>
      <c r="K6" s="19" t="s">
        <v>21</v>
      </c>
      <c r="L6" s="19">
        <v>0.185</v>
      </c>
      <c r="M6" s="26">
        <f>CONVERT(L6,"in","cm")</f>
        <v>0.46989999999999998</v>
      </c>
      <c r="N6" s="19" t="s">
        <v>20</v>
      </c>
    </row>
    <row r="7" spans="1:14" x14ac:dyDescent="0.3">
      <c r="A7" s="18" t="s">
        <v>31</v>
      </c>
      <c r="B7" s="33">
        <f>(43350/B1)*12000/B3</f>
        <v>56298.7012987013</v>
      </c>
      <c r="D7" s="18" t="s">
        <v>32</v>
      </c>
      <c r="E7" s="23"/>
      <c r="F7" s="34" t="s">
        <v>33</v>
      </c>
      <c r="G7" s="30">
        <f>E7*B7</f>
        <v>0</v>
      </c>
      <c r="H7" s="19">
        <v>6</v>
      </c>
      <c r="I7" s="23">
        <f t="shared" si="0"/>
        <v>0.27750800000000003</v>
      </c>
      <c r="J7" s="24">
        <f t="shared" si="1"/>
        <v>1.5708E-2</v>
      </c>
    </row>
    <row r="8" spans="1:14" x14ac:dyDescent="0.3">
      <c r="A8" s="18" t="s">
        <v>38</v>
      </c>
      <c r="B8" s="33">
        <v>17</v>
      </c>
      <c r="D8" s="19" t="s">
        <v>0</v>
      </c>
      <c r="E8" s="18" t="s">
        <v>39</v>
      </c>
      <c r="F8" s="35">
        <v>74426</v>
      </c>
      <c r="H8" s="19">
        <v>7</v>
      </c>
      <c r="I8" s="23">
        <f t="shared" si="0"/>
        <v>0.28012600000000004</v>
      </c>
      <c r="J8" s="24">
        <f t="shared" si="1"/>
        <v>1.8326000000000009E-2</v>
      </c>
      <c r="L8" s="18" t="s">
        <v>70</v>
      </c>
    </row>
    <row r="9" spans="1:14" x14ac:dyDescent="0.3">
      <c r="B9" s="19"/>
      <c r="D9" s="19" t="s">
        <v>1</v>
      </c>
      <c r="E9" s="18" t="s">
        <v>42</v>
      </c>
      <c r="F9" s="36">
        <f>F8/B7</f>
        <v>1.3219843137254901</v>
      </c>
      <c r="H9" s="19">
        <v>8</v>
      </c>
      <c r="I9" s="23">
        <f t="shared" si="0"/>
        <v>0.28274400000000005</v>
      </c>
      <c r="J9" s="24">
        <f t="shared" si="1"/>
        <v>2.0944000000000018E-2</v>
      </c>
      <c r="K9" s="19" t="s">
        <v>34</v>
      </c>
      <c r="L9" s="31">
        <f>E5</f>
        <v>0.26180000000000003</v>
      </c>
      <c r="M9" s="18" t="s">
        <v>35</v>
      </c>
    </row>
    <row r="10" spans="1:14" x14ac:dyDescent="0.3">
      <c r="A10" s="18" t="s">
        <v>44</v>
      </c>
      <c r="B10" s="37">
        <f>B7/B8</f>
        <v>3311.6883116883118</v>
      </c>
      <c r="C10" s="33"/>
      <c r="D10" s="33" t="s">
        <v>2</v>
      </c>
      <c r="E10" s="18" t="s">
        <v>42</v>
      </c>
      <c r="F10" s="38">
        <f>CEILING(F9,1)</f>
        <v>2</v>
      </c>
      <c r="H10" s="19">
        <v>9</v>
      </c>
      <c r="I10" s="23">
        <f t="shared" si="0"/>
        <v>0.28536200000000006</v>
      </c>
      <c r="J10" s="24">
        <f t="shared" si="1"/>
        <v>2.3562000000000027E-2</v>
      </c>
      <c r="K10" s="19" t="s">
        <v>36</v>
      </c>
      <c r="L10" s="39">
        <f>F8</f>
        <v>74426</v>
      </c>
      <c r="M10" s="18" t="s">
        <v>37</v>
      </c>
    </row>
    <row r="11" spans="1:14" x14ac:dyDescent="0.3">
      <c r="A11" s="18" t="s">
        <v>38</v>
      </c>
      <c r="B11" s="33">
        <v>18</v>
      </c>
      <c r="C11" s="28"/>
      <c r="D11" s="40" t="s">
        <v>3</v>
      </c>
      <c r="F11" s="39">
        <f>F10*B7</f>
        <v>112597.4025974026</v>
      </c>
      <c r="G11" s="39"/>
      <c r="H11" s="19">
        <v>10</v>
      </c>
      <c r="I11" s="23">
        <f t="shared" si="0"/>
        <v>0.28798000000000001</v>
      </c>
      <c r="J11" s="24">
        <f t="shared" si="1"/>
        <v>2.6179999999999981E-2</v>
      </c>
      <c r="K11" s="19" t="s">
        <v>40</v>
      </c>
      <c r="L11" s="20">
        <f>L9*L10</f>
        <v>19484.726800000004</v>
      </c>
      <c r="M11" s="18" t="s">
        <v>41</v>
      </c>
    </row>
    <row r="12" spans="1:14" x14ac:dyDescent="0.3">
      <c r="B12" s="19"/>
      <c r="C12" s="35"/>
      <c r="D12" s="40" t="s">
        <v>4</v>
      </c>
      <c r="E12" s="28" t="s">
        <v>5</v>
      </c>
      <c r="H12" s="19">
        <v>11</v>
      </c>
      <c r="I12" s="23">
        <f t="shared" si="0"/>
        <v>0.29059800000000002</v>
      </c>
      <c r="J12" s="24">
        <f t="shared" si="1"/>
        <v>2.879799999999999E-2</v>
      </c>
      <c r="K12" s="19" t="s">
        <v>40</v>
      </c>
      <c r="L12" s="20">
        <f>E7*L10</f>
        <v>0</v>
      </c>
      <c r="M12" s="18" t="s">
        <v>43</v>
      </c>
    </row>
    <row r="13" spans="1:14" x14ac:dyDescent="0.3">
      <c r="A13" s="18" t="s">
        <v>44</v>
      </c>
      <c r="B13" s="37">
        <f>B7/B11</f>
        <v>3127.7056277056276</v>
      </c>
      <c r="D13" s="41">
        <f>($B$7*$B$3)/12000*$B$1</f>
        <v>43350</v>
      </c>
      <c r="E13" s="41">
        <f>D13+(B8*60)</f>
        <v>44370</v>
      </c>
      <c r="H13" s="19">
        <v>12</v>
      </c>
      <c r="I13" s="23">
        <f t="shared" si="0"/>
        <v>0.29321600000000003</v>
      </c>
      <c r="J13" s="24">
        <f t="shared" si="1"/>
        <v>3.1415999999999999E-2</v>
      </c>
    </row>
    <row r="14" spans="1:14" x14ac:dyDescent="0.3">
      <c r="A14" s="18" t="s">
        <v>848</v>
      </c>
      <c r="B14" s="42"/>
      <c r="H14" s="19">
        <v>13</v>
      </c>
      <c r="I14" s="23">
        <f t="shared" si="0"/>
        <v>0.29583400000000004</v>
      </c>
      <c r="J14" s="24">
        <f t="shared" si="1"/>
        <v>3.4034000000000009E-2</v>
      </c>
    </row>
    <row r="15" spans="1:14" x14ac:dyDescent="0.3">
      <c r="A15" s="43" t="s">
        <v>45</v>
      </c>
      <c r="D15" s="43" t="s">
        <v>46</v>
      </c>
      <c r="H15" s="19">
        <v>14</v>
      </c>
      <c r="I15" s="23">
        <f t="shared" si="0"/>
        <v>0.29845200000000005</v>
      </c>
      <c r="J15" s="24">
        <f t="shared" si="1"/>
        <v>3.6652000000000018E-2</v>
      </c>
    </row>
    <row r="16" spans="1:14" x14ac:dyDescent="0.3">
      <c r="A16" s="18" t="s">
        <v>49</v>
      </c>
      <c r="B16" s="19">
        <v>140</v>
      </c>
      <c r="D16" s="18" t="s">
        <v>49</v>
      </c>
      <c r="E16" s="19">
        <v>140</v>
      </c>
      <c r="H16" s="19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4.4" thickBot="1" x14ac:dyDescent="0.35">
      <c r="A17" s="18" t="s">
        <v>51</v>
      </c>
      <c r="B17" s="19">
        <v>72</v>
      </c>
      <c r="D17" s="18" t="s">
        <v>51</v>
      </c>
      <c r="E17" s="19">
        <v>66</v>
      </c>
    </row>
    <row r="18" spans="1:13" x14ac:dyDescent="0.3">
      <c r="A18" s="18" t="s">
        <v>39</v>
      </c>
      <c r="B18" s="33">
        <v>12144</v>
      </c>
      <c r="D18" s="18" t="s">
        <v>39</v>
      </c>
      <c r="E18" s="33">
        <v>43056</v>
      </c>
      <c r="J18" s="45"/>
      <c r="K18" s="46"/>
      <c r="L18" s="47" t="s">
        <v>71</v>
      </c>
      <c r="M18" s="48"/>
    </row>
    <row r="19" spans="1:13" x14ac:dyDescent="0.3">
      <c r="A19" s="18" t="s">
        <v>54</v>
      </c>
      <c r="B19" s="37">
        <f>(B17*B18/12000)*B16</f>
        <v>10200.960000000001</v>
      </c>
      <c r="C19" s="18" t="s">
        <v>48</v>
      </c>
      <c r="D19" s="18" t="s">
        <v>54</v>
      </c>
      <c r="E19" s="37">
        <f>(E17*E18/12000)*E16</f>
        <v>33153.119999999995</v>
      </c>
      <c r="F19" s="18" t="s">
        <v>48</v>
      </c>
      <c r="G19" s="39">
        <f>B19+E19</f>
        <v>43354.079999999994</v>
      </c>
      <c r="H19" s="19" t="s">
        <v>55</v>
      </c>
      <c r="J19" s="49" t="s">
        <v>47</v>
      </c>
      <c r="L19" s="50">
        <f>D13/B7</f>
        <v>0.77</v>
      </c>
      <c r="M19" s="51" t="s">
        <v>48</v>
      </c>
    </row>
    <row r="20" spans="1:13" x14ac:dyDescent="0.3">
      <c r="B20" s="37"/>
      <c r="J20" s="49" t="s">
        <v>50</v>
      </c>
      <c r="L20" s="50">
        <f>L19*1000</f>
        <v>770</v>
      </c>
      <c r="M20" s="51" t="s">
        <v>48</v>
      </c>
    </row>
    <row r="21" spans="1:13" x14ac:dyDescent="0.3">
      <c r="A21" s="43" t="s">
        <v>58</v>
      </c>
      <c r="D21" s="43" t="s">
        <v>59</v>
      </c>
      <c r="J21" s="49"/>
      <c r="L21" s="28"/>
      <c r="M21" s="51"/>
    </row>
    <row r="22" spans="1:13" x14ac:dyDescent="0.3">
      <c r="A22" s="18" t="s">
        <v>49</v>
      </c>
      <c r="B22" s="19">
        <v>190</v>
      </c>
      <c r="D22" s="18" t="s">
        <v>49</v>
      </c>
      <c r="E22" s="19">
        <v>190</v>
      </c>
      <c r="J22" s="49" t="s">
        <v>52</v>
      </c>
      <c r="L22" s="35">
        <v>17</v>
      </c>
      <c r="M22" s="51" t="s">
        <v>53</v>
      </c>
    </row>
    <row r="23" spans="1:13" x14ac:dyDescent="0.3">
      <c r="A23" s="18" t="s">
        <v>51</v>
      </c>
      <c r="B23" s="19">
        <v>26.25</v>
      </c>
      <c r="D23" s="18" t="s">
        <v>51</v>
      </c>
      <c r="E23" s="19">
        <v>24.5</v>
      </c>
      <c r="J23" s="52" t="s">
        <v>56</v>
      </c>
      <c r="L23" s="53">
        <f>B7/L22</f>
        <v>3311.6883116883118</v>
      </c>
      <c r="M23" s="51" t="s">
        <v>37</v>
      </c>
    </row>
    <row r="24" spans="1:13" ht="14.4" thickBot="1" x14ac:dyDescent="0.35">
      <c r="A24" s="18" t="s">
        <v>39</v>
      </c>
      <c r="B24" s="33">
        <v>8000</v>
      </c>
      <c r="D24" s="18" t="s">
        <v>39</v>
      </c>
      <c r="E24" s="33">
        <v>3000</v>
      </c>
      <c r="J24" s="54" t="s">
        <v>57</v>
      </c>
      <c r="K24" s="55"/>
      <c r="L24" s="56">
        <f>L23*L19</f>
        <v>2550</v>
      </c>
      <c r="M24" s="57" t="s">
        <v>48</v>
      </c>
    </row>
    <row r="25" spans="1:13" x14ac:dyDescent="0.3">
      <c r="A25" s="18" t="s">
        <v>54</v>
      </c>
      <c r="B25" s="37">
        <f>(B23*B24/12000)*B22</f>
        <v>3325</v>
      </c>
      <c r="C25" s="18" t="s">
        <v>48</v>
      </c>
      <c r="D25" s="18" t="s">
        <v>54</v>
      </c>
      <c r="E25" s="37">
        <f>(E23*E24/12000)*E22</f>
        <v>1163.75</v>
      </c>
      <c r="F25" s="18" t="s">
        <v>48</v>
      </c>
      <c r="G25" s="39">
        <f>B25+E25</f>
        <v>4488.75</v>
      </c>
      <c r="H25" s="19" t="s">
        <v>60</v>
      </c>
      <c r="J25" s="19"/>
    </row>
    <row r="26" spans="1:13" ht="14.4" thickBot="1" x14ac:dyDescent="0.35">
      <c r="F26" s="43" t="s">
        <v>61</v>
      </c>
      <c r="G26" s="58">
        <f>SUM(G19:G25)</f>
        <v>47842.829999999994</v>
      </c>
    </row>
    <row r="27" spans="1:13" ht="14.4" thickBot="1" x14ac:dyDescent="0.35">
      <c r="A27" s="43" t="s">
        <v>62</v>
      </c>
      <c r="D27" s="43" t="s">
        <v>63</v>
      </c>
      <c r="J27" s="59" t="s">
        <v>65</v>
      </c>
      <c r="K27" s="58">
        <f>G26+G37</f>
        <v>57936.16333333333</v>
      </c>
      <c r="L27" s="60">
        <f>MAX(L11,K27)</f>
        <v>57936.16333333333</v>
      </c>
    </row>
    <row r="28" spans="1:13" x14ac:dyDescent="0.3">
      <c r="A28" s="18" t="s">
        <v>49</v>
      </c>
      <c r="B28" s="19">
        <v>160</v>
      </c>
      <c r="D28" s="18" t="s">
        <v>49</v>
      </c>
      <c r="E28" s="19">
        <v>160</v>
      </c>
    </row>
    <row r="29" spans="1:13" x14ac:dyDescent="0.3">
      <c r="A29" s="18" t="s">
        <v>51</v>
      </c>
      <c r="B29" s="19">
        <v>21.25</v>
      </c>
      <c r="D29" s="18" t="s">
        <v>51</v>
      </c>
      <c r="E29" s="19">
        <v>27.75</v>
      </c>
    </row>
    <row r="30" spans="1:13" x14ac:dyDescent="0.3">
      <c r="A30" s="18" t="s">
        <v>39</v>
      </c>
      <c r="B30" s="33">
        <v>4000</v>
      </c>
      <c r="D30" s="18" t="s">
        <v>39</v>
      </c>
      <c r="E30" s="33">
        <v>14000</v>
      </c>
    </row>
    <row r="31" spans="1:13" x14ac:dyDescent="0.3">
      <c r="A31" s="18" t="s">
        <v>54</v>
      </c>
      <c r="B31" s="37">
        <f>(B29*B30/12000)*B28</f>
        <v>1133.3333333333333</v>
      </c>
      <c r="C31" s="18" t="s">
        <v>48</v>
      </c>
      <c r="D31" s="18" t="s">
        <v>54</v>
      </c>
      <c r="E31" s="37">
        <f>(E29*E30/12000)*E28</f>
        <v>5180</v>
      </c>
      <c r="F31" s="18" t="s">
        <v>48</v>
      </c>
      <c r="G31" s="39">
        <f>B31+E31</f>
        <v>6313.333333333333</v>
      </c>
      <c r="H31" s="19" t="s">
        <v>64</v>
      </c>
      <c r="K31" s="18"/>
    </row>
    <row r="32" spans="1:13" x14ac:dyDescent="0.3">
      <c r="A32" s="43" t="s">
        <v>66</v>
      </c>
      <c r="D32" s="43" t="s">
        <v>67</v>
      </c>
    </row>
    <row r="33" spans="1:8" x14ac:dyDescent="0.3">
      <c r="A33" s="18" t="s">
        <v>49</v>
      </c>
      <c r="B33" s="19">
        <v>160</v>
      </c>
      <c r="D33" s="18" t="s">
        <v>49</v>
      </c>
      <c r="E33" s="19">
        <v>160</v>
      </c>
    </row>
    <row r="34" spans="1:8" x14ac:dyDescent="0.3">
      <c r="A34" s="18" t="s">
        <v>51</v>
      </c>
      <c r="B34" s="19">
        <v>26.25</v>
      </c>
      <c r="D34" s="18" t="s">
        <v>51</v>
      </c>
      <c r="E34" s="19">
        <v>24.5</v>
      </c>
    </row>
    <row r="35" spans="1:8" x14ac:dyDescent="0.3">
      <c r="A35" s="18" t="s">
        <v>39</v>
      </c>
      <c r="B35" s="33">
        <v>8000</v>
      </c>
      <c r="D35" s="18" t="s">
        <v>39</v>
      </c>
      <c r="E35" s="33">
        <v>3000</v>
      </c>
    </row>
    <row r="36" spans="1:8" x14ac:dyDescent="0.3">
      <c r="A36" s="18" t="s">
        <v>54</v>
      </c>
      <c r="B36" s="37">
        <f>(B34*B35/12000)*B33</f>
        <v>2800</v>
      </c>
      <c r="C36" s="18" t="s">
        <v>48</v>
      </c>
      <c r="D36" s="18" t="s">
        <v>54</v>
      </c>
      <c r="E36" s="37">
        <f>(E34*E35/12000)*E33</f>
        <v>980</v>
      </c>
      <c r="F36" s="18" t="s">
        <v>48</v>
      </c>
      <c r="G36" s="39">
        <f>B36+E36</f>
        <v>3780</v>
      </c>
      <c r="H36" s="19" t="s">
        <v>68</v>
      </c>
    </row>
    <row r="37" spans="1:8" x14ac:dyDescent="0.3">
      <c r="F37" s="43" t="s">
        <v>61</v>
      </c>
      <c r="G37" s="58">
        <f>SUM(G31:G36)</f>
        <v>10093.333333333332</v>
      </c>
    </row>
    <row r="40" spans="1:8" x14ac:dyDescent="0.3">
      <c r="D40" s="124" t="s">
        <v>850</v>
      </c>
      <c r="E40" s="62">
        <v>5</v>
      </c>
      <c r="F40" s="67">
        <f>IF($B$61&lt;=120,$B$61*19350,"Too Many!")</f>
        <v>0</v>
      </c>
    </row>
    <row r="41" spans="1:8" x14ac:dyDescent="0.3">
      <c r="D41" s="124"/>
      <c r="E41" s="62">
        <v>834</v>
      </c>
      <c r="F41" s="67">
        <f>IF($B$62&lt;=6150,($B$62*90)+((E41/10)*200), "Too Many!")</f>
        <v>16680</v>
      </c>
    </row>
    <row r="42" spans="1:8" x14ac:dyDescent="0.3">
      <c r="D42" s="124"/>
      <c r="E42" s="64">
        <v>1</v>
      </c>
      <c r="F42" s="125">
        <f>65000+6600</f>
        <v>71600</v>
      </c>
    </row>
    <row r="43" spans="1:8" x14ac:dyDescent="0.3">
      <c r="D43" s="124"/>
      <c r="E43" s="62">
        <f>IF(AND(E40&lt;=24,E45&gt;615),"Too Big",IF(AND(E40&lt;=24,E45&gt;473),4,IF(AND(E40&lt;=24,E45&gt;343),3,IF(AND(E40&lt;=24,E45&gt;213),2,IF(AND(E40&lt;=24,E45&gt;83),1,0)))))</f>
        <v>1</v>
      </c>
      <c r="F43" s="67">
        <f>SUM(E40*19900)</f>
        <v>99500</v>
      </c>
    </row>
    <row r="44" spans="1:8" x14ac:dyDescent="0.3">
      <c r="D44" s="124"/>
      <c r="E44" s="62">
        <f>IF(AND(E40&gt;120),"Too Big",IF(AND(E40&gt;96),4,IF(AND(E40&gt;72),3,IF(AND(E40&gt;48),2,IF(AND(E40&gt;24),1,0)))))</f>
        <v>0</v>
      </c>
      <c r="F44" s="67">
        <f>SUM((E44)*48400)</f>
        <v>0</v>
      </c>
    </row>
    <row r="45" spans="1:8" x14ac:dyDescent="0.3">
      <c r="D45" s="124" t="s">
        <v>851</v>
      </c>
      <c r="E45" s="62">
        <f>ROUNDUP(E41/10,0)</f>
        <v>84</v>
      </c>
      <c r="F45" s="67">
        <f>(E45-10)*800</f>
        <v>59200</v>
      </c>
    </row>
    <row r="46" spans="1:8" x14ac:dyDescent="0.3">
      <c r="D46" s="124"/>
      <c r="E46" s="62"/>
      <c r="F46" s="68"/>
    </row>
    <row r="47" spans="1:8" x14ac:dyDescent="0.3">
      <c r="D47" s="124"/>
      <c r="E47" s="62"/>
      <c r="F47" s="67"/>
    </row>
    <row r="48" spans="1:8" x14ac:dyDescent="0.3">
      <c r="D48" s="124"/>
      <c r="E48" s="62"/>
      <c r="F48" s="67"/>
    </row>
    <row r="49" spans="4:6" x14ac:dyDescent="0.3">
      <c r="D49" s="124"/>
      <c r="E49" s="62"/>
      <c r="F49" s="69"/>
    </row>
    <row r="50" spans="4:6" x14ac:dyDescent="0.3">
      <c r="D50" s="124"/>
      <c r="E50" s="62"/>
      <c r="F50" s="70"/>
    </row>
    <row r="51" spans="4:6" x14ac:dyDescent="0.3">
      <c r="D51" s="124"/>
      <c r="E51" s="62"/>
      <c r="F51" s="70"/>
    </row>
    <row r="52" spans="4:6" x14ac:dyDescent="0.3">
      <c r="D52" s="124"/>
      <c r="E52" s="62"/>
      <c r="F52" s="70"/>
    </row>
    <row r="53" spans="4:6" x14ac:dyDescent="0.3">
      <c r="D53" s="124"/>
      <c r="E53" s="62"/>
      <c r="F53" s="70"/>
    </row>
    <row r="54" spans="4:6" x14ac:dyDescent="0.3">
      <c r="D54" s="124"/>
      <c r="E54" s="62"/>
      <c r="F54" s="71"/>
    </row>
    <row r="55" spans="4:6" x14ac:dyDescent="0.3">
      <c r="D55" s="124"/>
      <c r="E55" s="62"/>
      <c r="F55" s="67"/>
    </row>
    <row r="56" spans="4:6" x14ac:dyDescent="0.3">
      <c r="D56" s="124"/>
      <c r="E56" s="62"/>
      <c r="F56" s="69"/>
    </row>
    <row r="57" spans="4:6" x14ac:dyDescent="0.3">
      <c r="D57" s="124"/>
      <c r="E57" s="62"/>
      <c r="F57" s="62"/>
    </row>
    <row r="58" spans="4:6" x14ac:dyDescent="0.3">
      <c r="D58" s="124"/>
      <c r="E58" s="62"/>
      <c r="F58" s="72"/>
    </row>
    <row r="59" spans="4:6" x14ac:dyDescent="0.3">
      <c r="D59" s="124"/>
      <c r="E59" s="62"/>
      <c r="F59" s="72"/>
    </row>
    <row r="60" spans="4:6" x14ac:dyDescent="0.3">
      <c r="D60" s="124"/>
      <c r="E60" s="62"/>
      <c r="F60" s="72"/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>
    <tabColor indexed="14"/>
    <pageSetUpPr fitToPage="1"/>
  </sheetPr>
  <dimension ref="A1:H60"/>
  <sheetViews>
    <sheetView zoomScale="130" zoomScaleNormal="130" workbookViewId="0"/>
  </sheetViews>
  <sheetFormatPr defaultColWidth="9.109375" defaultRowHeight="13.8" x14ac:dyDescent="0.3"/>
  <cols>
    <col min="1" max="1" width="22.109375" style="18" bestFit="1" customWidth="1"/>
    <col min="2" max="2" width="10.33203125" style="18" bestFit="1" customWidth="1"/>
    <col min="3" max="3" width="4" style="18" bestFit="1" customWidth="1"/>
    <col min="4" max="4" width="11" style="18" bestFit="1" customWidth="1"/>
    <col min="5" max="5" width="10.33203125" style="18" bestFit="1" customWidth="1"/>
    <col min="6" max="6" width="17.44140625" style="18" bestFit="1" customWidth="1"/>
    <col min="7" max="7" width="4" style="18" customWidth="1"/>
    <col min="8" max="8" width="7.44140625" style="18" bestFit="1" customWidth="1"/>
    <col min="9" max="16384" width="9.109375" style="18"/>
  </cols>
  <sheetData>
    <row r="1" spans="1:8" ht="28.2" thickBot="1" x14ac:dyDescent="0.35">
      <c r="A1" s="18" t="s">
        <v>19</v>
      </c>
      <c r="B1" s="19">
        <v>140</v>
      </c>
      <c r="C1" s="74" t="s">
        <v>861</v>
      </c>
    </row>
    <row r="2" spans="1:8" ht="14.4" thickBot="1" x14ac:dyDescent="0.35">
      <c r="B2" s="19"/>
      <c r="E2" s="18" t="s">
        <v>873</v>
      </c>
      <c r="F2" s="123">
        <f>(E17*E18)/12000*E16+B36</f>
        <v>35953.119999999995</v>
      </c>
    </row>
    <row r="3" spans="1:8" x14ac:dyDescent="0.3">
      <c r="A3" s="18" t="s">
        <v>22</v>
      </c>
      <c r="B3" s="26">
        <v>66</v>
      </c>
      <c r="D3" s="18" t="s">
        <v>23</v>
      </c>
      <c r="E3" s="19" t="s">
        <v>24</v>
      </c>
      <c r="F3" s="19"/>
    </row>
    <row r="4" spans="1:8" x14ac:dyDescent="0.3">
      <c r="A4" s="18" t="s">
        <v>26</v>
      </c>
      <c r="B4" s="27">
        <v>0.34</v>
      </c>
    </row>
    <row r="5" spans="1:8" x14ac:dyDescent="0.3">
      <c r="A5" s="18" t="s">
        <v>27</v>
      </c>
      <c r="B5" s="29"/>
      <c r="E5" s="24">
        <f>(B1*B4/12000)*B3</f>
        <v>0.26180000000000003</v>
      </c>
      <c r="F5" s="18" t="s">
        <v>28</v>
      </c>
    </row>
    <row r="6" spans="1:8" x14ac:dyDescent="0.3">
      <c r="B6" s="19"/>
      <c r="D6" s="18" t="s">
        <v>29</v>
      </c>
      <c r="E6" s="31">
        <f>E7-E5</f>
        <v>-0.26180000000000003</v>
      </c>
      <c r="F6" s="32" t="s">
        <v>30</v>
      </c>
    </row>
    <row r="7" spans="1:8" x14ac:dyDescent="0.3">
      <c r="A7" s="18" t="s">
        <v>31</v>
      </c>
      <c r="B7" s="33">
        <f>(43350/B1)*12000/B3</f>
        <v>56298.7012987013</v>
      </c>
      <c r="D7" s="18" t="s">
        <v>32</v>
      </c>
      <c r="E7" s="23"/>
      <c r="F7" s="34" t="s">
        <v>33</v>
      </c>
    </row>
    <row r="8" spans="1:8" x14ac:dyDescent="0.3">
      <c r="A8" s="18" t="s">
        <v>38</v>
      </c>
      <c r="B8" s="33">
        <v>17</v>
      </c>
      <c r="D8" s="19" t="s">
        <v>0</v>
      </c>
      <c r="E8" s="18" t="s">
        <v>39</v>
      </c>
      <c r="F8" s="35">
        <v>74426</v>
      </c>
    </row>
    <row r="9" spans="1:8" x14ac:dyDescent="0.3">
      <c r="B9" s="19"/>
      <c r="D9" s="19" t="s">
        <v>1</v>
      </c>
      <c r="E9" s="18" t="s">
        <v>42</v>
      </c>
      <c r="F9" s="36">
        <f>F8/B7</f>
        <v>1.3219843137254901</v>
      </c>
    </row>
    <row r="10" spans="1:8" x14ac:dyDescent="0.3">
      <c r="A10" s="18" t="s">
        <v>44</v>
      </c>
      <c r="B10" s="37">
        <f>B7/B8</f>
        <v>3311.6883116883118</v>
      </c>
      <c r="C10" s="33"/>
      <c r="D10" s="33" t="s">
        <v>2</v>
      </c>
      <c r="E10" s="18" t="s">
        <v>42</v>
      </c>
      <c r="F10" s="38">
        <f>CEILING(F9,1)</f>
        <v>2</v>
      </c>
    </row>
    <row r="11" spans="1:8" x14ac:dyDescent="0.3">
      <c r="A11" s="18" t="s">
        <v>38</v>
      </c>
      <c r="B11" s="33">
        <v>18</v>
      </c>
      <c r="C11" s="28"/>
      <c r="D11" s="40" t="s">
        <v>3</v>
      </c>
      <c r="F11" s="39">
        <f>F10*B7</f>
        <v>112597.4025974026</v>
      </c>
    </row>
    <row r="12" spans="1:8" x14ac:dyDescent="0.3">
      <c r="B12" s="19"/>
      <c r="C12" s="35"/>
      <c r="D12" s="40" t="s">
        <v>4</v>
      </c>
      <c r="E12" s="28" t="s">
        <v>5</v>
      </c>
    </row>
    <row r="13" spans="1:8" x14ac:dyDescent="0.3">
      <c r="A13" s="18" t="s">
        <v>44</v>
      </c>
      <c r="B13" s="37">
        <f>B7/B11</f>
        <v>3127.7056277056276</v>
      </c>
      <c r="D13" s="41">
        <f>($B$7*$B$3)/12000*$B$1</f>
        <v>43350</v>
      </c>
      <c r="E13" s="41">
        <f>D13+(B8*60)</f>
        <v>44370</v>
      </c>
      <c r="F13" s="61" t="s">
        <v>850</v>
      </c>
      <c r="G13" s="62">
        <v>5</v>
      </c>
      <c r="H13" s="63">
        <f>IF($B$61&lt;=120,$B$61*19350,"Too Many!")</f>
        <v>0</v>
      </c>
    </row>
    <row r="14" spans="1:8" x14ac:dyDescent="0.3">
      <c r="A14" s="18" t="s">
        <v>848</v>
      </c>
      <c r="B14" s="42"/>
      <c r="F14" s="61"/>
      <c r="G14" s="62">
        <v>834</v>
      </c>
      <c r="H14" s="63">
        <f>IF($B$62&lt;=6150,($B$62*90)+((G14/10)*200), "Too Many!")</f>
        <v>16680</v>
      </c>
    </row>
    <row r="15" spans="1:8" ht="14.4" thickBot="1" x14ac:dyDescent="0.35">
      <c r="A15" s="43" t="s">
        <v>45</v>
      </c>
      <c r="D15" s="43" t="s">
        <v>46</v>
      </c>
      <c r="F15" s="61"/>
      <c r="G15" s="64">
        <v>1</v>
      </c>
      <c r="H15" s="65">
        <f>65000+6600</f>
        <v>71600</v>
      </c>
    </row>
    <row r="16" spans="1:8" ht="14.4" thickBot="1" x14ac:dyDescent="0.35">
      <c r="A16" s="18" t="s">
        <v>49</v>
      </c>
      <c r="B16" s="19">
        <v>140</v>
      </c>
      <c r="D16" s="18" t="s">
        <v>49</v>
      </c>
      <c r="E16" s="19">
        <v>140</v>
      </c>
      <c r="F16" s="61"/>
      <c r="G16" s="66">
        <f>IF(AND(G13&lt;=24,G18&gt;615),"Too Big",IF(AND(G13&lt;=24,G18&gt;473),4,IF(AND(G13&lt;=24,G18&gt;343),3,IF(AND(G13&lt;=24,G18&gt;213),2,IF(AND(G13&lt;=24,G18&gt;83),1,0)))))</f>
        <v>1</v>
      </c>
      <c r="H16" s="63">
        <f>SUM(G13*19900)</f>
        <v>99500</v>
      </c>
    </row>
    <row r="17" spans="1:8" x14ac:dyDescent="0.3">
      <c r="A17" s="18" t="s">
        <v>51</v>
      </c>
      <c r="B17" s="19">
        <v>72</v>
      </c>
      <c r="D17" s="18" t="s">
        <v>51</v>
      </c>
      <c r="E17" s="19">
        <v>66</v>
      </c>
      <c r="F17" s="61"/>
      <c r="G17" s="62">
        <f>IF(AND(G13&gt;120),"Too Big",IF(AND(G13&gt;96),4,IF(AND(G13&gt;72),3,IF(AND(G13&gt;48),2,IF(AND(G13&gt;24),1,0)))))</f>
        <v>0</v>
      </c>
      <c r="H17" s="67">
        <f>SUM((G17)*48400)</f>
        <v>0</v>
      </c>
    </row>
    <row r="18" spans="1:8" x14ac:dyDescent="0.3">
      <c r="A18" s="18" t="s">
        <v>39</v>
      </c>
      <c r="B18" s="33">
        <v>12144</v>
      </c>
      <c r="D18" s="18" t="s">
        <v>39</v>
      </c>
      <c r="E18" s="33">
        <v>43056</v>
      </c>
      <c r="F18" s="61" t="s">
        <v>851</v>
      </c>
      <c r="G18" s="62">
        <f>ROUNDUP(G14/10,0)</f>
        <v>84</v>
      </c>
      <c r="H18" s="67">
        <f>(G18-10)*800</f>
        <v>59200</v>
      </c>
    </row>
    <row r="19" spans="1:8" x14ac:dyDescent="0.3">
      <c r="A19" s="18" t="s">
        <v>54</v>
      </c>
      <c r="B19" s="37">
        <f>(B17*B18/12000)*B16</f>
        <v>10200.960000000001</v>
      </c>
      <c r="C19" s="18" t="s">
        <v>48</v>
      </c>
      <c r="D19" s="18" t="s">
        <v>54</v>
      </c>
      <c r="E19" s="37">
        <f>(E17*E18/12000)*E16</f>
        <v>33153.119999999995</v>
      </c>
      <c r="F19" s="18" t="s">
        <v>48</v>
      </c>
    </row>
    <row r="20" spans="1:8" x14ac:dyDescent="0.3">
      <c r="B20" s="37"/>
    </row>
    <row r="21" spans="1:8" x14ac:dyDescent="0.3">
      <c r="A21" s="43" t="s">
        <v>58</v>
      </c>
      <c r="D21" s="43" t="s">
        <v>59</v>
      </c>
    </row>
    <row r="22" spans="1:8" x14ac:dyDescent="0.3">
      <c r="A22" s="18" t="s">
        <v>49</v>
      </c>
      <c r="B22" s="19">
        <v>190</v>
      </c>
      <c r="D22" s="18" t="s">
        <v>49</v>
      </c>
      <c r="E22" s="19">
        <v>190</v>
      </c>
    </row>
    <row r="23" spans="1:8" x14ac:dyDescent="0.3">
      <c r="A23" s="18" t="s">
        <v>51</v>
      </c>
      <c r="B23" s="19">
        <v>26.25</v>
      </c>
      <c r="D23" s="18" t="s">
        <v>51</v>
      </c>
      <c r="E23" s="19">
        <v>24.5</v>
      </c>
    </row>
    <row r="24" spans="1:8" x14ac:dyDescent="0.3">
      <c r="A24" s="18" t="s">
        <v>39</v>
      </c>
      <c r="B24" s="33">
        <v>8000</v>
      </c>
      <c r="D24" s="18" t="s">
        <v>39</v>
      </c>
      <c r="E24" s="33">
        <v>3000</v>
      </c>
    </row>
    <row r="25" spans="1:8" x14ac:dyDescent="0.3">
      <c r="A25" s="18" t="s">
        <v>54</v>
      </c>
      <c r="B25" s="37">
        <f>(B23*B24/12000)*B22</f>
        <v>3325</v>
      </c>
      <c r="C25" s="18" t="s">
        <v>48</v>
      </c>
      <c r="D25" s="18" t="s">
        <v>54</v>
      </c>
      <c r="E25" s="37">
        <f>(E23*E24/12000)*E22</f>
        <v>1163.75</v>
      </c>
      <c r="F25" s="18" t="s">
        <v>48</v>
      </c>
    </row>
    <row r="26" spans="1:8" x14ac:dyDescent="0.3">
      <c r="F26" s="43" t="s">
        <v>61</v>
      </c>
    </row>
    <row r="27" spans="1:8" x14ac:dyDescent="0.3">
      <c r="A27" s="43" t="s">
        <v>62</v>
      </c>
      <c r="D27" s="43" t="s">
        <v>63</v>
      </c>
    </row>
    <row r="28" spans="1:8" x14ac:dyDescent="0.3">
      <c r="A28" s="18" t="s">
        <v>49</v>
      </c>
      <c r="B28" s="19">
        <v>160</v>
      </c>
      <c r="D28" s="18" t="s">
        <v>49</v>
      </c>
      <c r="E28" s="19">
        <v>160</v>
      </c>
    </row>
    <row r="29" spans="1:8" x14ac:dyDescent="0.3">
      <c r="A29" s="18" t="s">
        <v>51</v>
      </c>
      <c r="B29" s="19">
        <v>21.25</v>
      </c>
      <c r="D29" s="18" t="s">
        <v>51</v>
      </c>
      <c r="E29" s="19">
        <v>27.75</v>
      </c>
    </row>
    <row r="30" spans="1:8" x14ac:dyDescent="0.3">
      <c r="A30" s="18" t="s">
        <v>39</v>
      </c>
      <c r="B30" s="33">
        <v>4000</v>
      </c>
      <c r="D30" s="18" t="s">
        <v>39</v>
      </c>
      <c r="E30" s="33">
        <v>14000</v>
      </c>
    </row>
    <row r="31" spans="1:8" x14ac:dyDescent="0.3">
      <c r="A31" s="18" t="s">
        <v>54</v>
      </c>
      <c r="B31" s="37">
        <f>(B29*B30/12000)*B28</f>
        <v>1133.3333333333333</v>
      </c>
      <c r="C31" s="18" t="s">
        <v>48</v>
      </c>
      <c r="D31" s="18" t="s">
        <v>54</v>
      </c>
      <c r="E31" s="37">
        <f>(E29*E30/12000)*E28</f>
        <v>5180</v>
      </c>
      <c r="F31" s="18" t="s">
        <v>48</v>
      </c>
    </row>
    <row r="32" spans="1:8" x14ac:dyDescent="0.3">
      <c r="A32" s="43" t="s">
        <v>66</v>
      </c>
      <c r="D32" s="43" t="s">
        <v>67</v>
      </c>
    </row>
    <row r="33" spans="1:6" x14ac:dyDescent="0.3">
      <c r="A33" s="18" t="s">
        <v>49</v>
      </c>
      <c r="B33" s="19">
        <v>160</v>
      </c>
      <c r="D33" s="18" t="s">
        <v>49</v>
      </c>
      <c r="E33" s="19">
        <v>160</v>
      </c>
    </row>
    <row r="34" spans="1:6" x14ac:dyDescent="0.3">
      <c r="A34" s="18" t="s">
        <v>51</v>
      </c>
      <c r="B34" s="19">
        <v>26.25</v>
      </c>
      <c r="D34" s="18" t="s">
        <v>51</v>
      </c>
      <c r="E34" s="19">
        <v>24.5</v>
      </c>
    </row>
    <row r="35" spans="1:6" x14ac:dyDescent="0.3">
      <c r="A35" s="18" t="s">
        <v>39</v>
      </c>
      <c r="B35" s="33">
        <v>8000</v>
      </c>
      <c r="D35" s="18" t="s">
        <v>39</v>
      </c>
      <c r="E35" s="33">
        <v>3000</v>
      </c>
    </row>
    <row r="36" spans="1:6" x14ac:dyDescent="0.3">
      <c r="A36" s="18" t="s">
        <v>54</v>
      </c>
      <c r="B36" s="37">
        <f>(B34*B35/12000)*B33</f>
        <v>2800</v>
      </c>
      <c r="C36" s="18" t="s">
        <v>48</v>
      </c>
      <c r="D36" s="18" t="s">
        <v>54</v>
      </c>
      <c r="E36" s="37">
        <f>(E34*E35/12000)*E33</f>
        <v>980</v>
      </c>
      <c r="F36" s="18" t="s">
        <v>48</v>
      </c>
    </row>
    <row r="37" spans="1:6" x14ac:dyDescent="0.3">
      <c r="F37" s="43" t="s">
        <v>61</v>
      </c>
    </row>
    <row r="46" spans="1:6" x14ac:dyDescent="0.3">
      <c r="D46" s="61"/>
      <c r="E46" s="62"/>
      <c r="F46" s="68"/>
    </row>
    <row r="47" spans="1:6" x14ac:dyDescent="0.3">
      <c r="D47" s="61"/>
      <c r="E47" s="62"/>
      <c r="F47" s="67"/>
    </row>
    <row r="48" spans="1:6" x14ac:dyDescent="0.3">
      <c r="D48" s="61"/>
      <c r="E48" s="62"/>
      <c r="F48" s="67"/>
    </row>
    <row r="49" spans="4:6" x14ac:dyDescent="0.3">
      <c r="D49" s="61"/>
      <c r="E49" s="62"/>
      <c r="F49" s="69"/>
    </row>
    <row r="50" spans="4:6" x14ac:dyDescent="0.3">
      <c r="D50" s="61"/>
      <c r="E50" s="62"/>
      <c r="F50" s="70"/>
    </row>
    <row r="51" spans="4:6" x14ac:dyDescent="0.3">
      <c r="D51" s="61"/>
      <c r="E51" s="62"/>
      <c r="F51" s="70"/>
    </row>
    <row r="52" spans="4:6" x14ac:dyDescent="0.3">
      <c r="D52" s="61"/>
      <c r="E52" s="62"/>
      <c r="F52" s="70"/>
    </row>
    <row r="53" spans="4:6" x14ac:dyDescent="0.3">
      <c r="D53" s="61"/>
      <c r="E53" s="62"/>
      <c r="F53" s="70"/>
    </row>
    <row r="54" spans="4:6" x14ac:dyDescent="0.3">
      <c r="D54" s="61"/>
      <c r="E54" s="62"/>
      <c r="F54" s="71"/>
    </row>
    <row r="55" spans="4:6" x14ac:dyDescent="0.3">
      <c r="D55" s="61"/>
      <c r="E55" s="62"/>
      <c r="F55" s="67"/>
    </row>
    <row r="56" spans="4:6" x14ac:dyDescent="0.3">
      <c r="D56" s="61"/>
      <c r="E56" s="62"/>
      <c r="F56" s="69"/>
    </row>
    <row r="57" spans="4:6" x14ac:dyDescent="0.3">
      <c r="D57" s="61"/>
      <c r="E57" s="62"/>
      <c r="F57" s="62"/>
    </row>
    <row r="58" spans="4:6" x14ac:dyDescent="0.3">
      <c r="D58" s="61"/>
      <c r="E58" s="62"/>
      <c r="F58" s="72"/>
    </row>
    <row r="59" spans="4:6" x14ac:dyDescent="0.3">
      <c r="D59" s="61"/>
      <c r="E59" s="62"/>
      <c r="F59" s="72"/>
    </row>
    <row r="60" spans="4:6" x14ac:dyDescent="0.3">
      <c r="D60" s="61"/>
      <c r="E60" s="62"/>
      <c r="F60" s="72"/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00B0F0"/>
    <pageSetUpPr autoPageBreaks="0"/>
  </sheetPr>
  <dimension ref="A1:Q742"/>
  <sheetViews>
    <sheetView tabSelected="1" zoomScale="145" zoomScaleNormal="145" zoomScaleSheetLayoutView="100" workbookViewId="0"/>
  </sheetViews>
  <sheetFormatPr defaultColWidth="19.88671875" defaultRowHeight="13.8" x14ac:dyDescent="0.3"/>
  <cols>
    <col min="1" max="1" width="18.44140625" style="7" customWidth="1"/>
    <col min="2" max="2" width="7.5546875" style="15" bestFit="1" customWidth="1"/>
    <col min="3" max="3" width="14" style="11" customWidth="1"/>
    <col min="4" max="4" width="11.5546875" style="11" customWidth="1"/>
    <col min="5" max="5" width="6.33203125" style="7" customWidth="1"/>
    <col min="6" max="6" width="9.44140625" style="7" bestFit="1" customWidth="1"/>
    <col min="7" max="9" width="6.44140625" style="7" bestFit="1" customWidth="1"/>
    <col min="10" max="13" width="5.44140625" style="7" bestFit="1" customWidth="1"/>
    <col min="14" max="14" width="19.88671875" style="7"/>
    <col min="15" max="15" width="9.88671875" style="7" customWidth="1"/>
    <col min="16" max="16" width="8.5546875" style="7" bestFit="1" customWidth="1"/>
    <col min="17" max="17" width="4.33203125" style="7" bestFit="1" customWidth="1"/>
    <col min="18" max="16384" width="19.88671875" style="7"/>
  </cols>
  <sheetData>
    <row r="1" spans="1:17" x14ac:dyDescent="0.3">
      <c r="A1" s="1" t="s">
        <v>79</v>
      </c>
      <c r="B1" s="5" t="s">
        <v>83</v>
      </c>
      <c r="C1" s="5" t="s">
        <v>860</v>
      </c>
      <c r="D1" s="90">
        <v>2.9100000000000001E-2</v>
      </c>
      <c r="E1" s="6"/>
      <c r="G1" s="9" t="s">
        <v>855</v>
      </c>
      <c r="H1" s="9" t="s">
        <v>856</v>
      </c>
      <c r="I1" s="9" t="s">
        <v>858</v>
      </c>
      <c r="J1" s="9" t="s">
        <v>857</v>
      </c>
      <c r="K1" s="9" t="s">
        <v>859</v>
      </c>
      <c r="L1" s="9" t="s">
        <v>874</v>
      </c>
      <c r="M1" s="9" t="s">
        <v>875</v>
      </c>
      <c r="P1" s="133" t="s">
        <v>83</v>
      </c>
      <c r="Q1" s="133" t="s">
        <v>917</v>
      </c>
    </row>
    <row r="2" spans="1:17" x14ac:dyDescent="0.3">
      <c r="A2" s="7" t="s">
        <v>772</v>
      </c>
      <c r="B2" s="84">
        <v>63570</v>
      </c>
      <c r="C2" s="11">
        <f>B2*D1+B2</f>
        <v>65419.887000000002</v>
      </c>
      <c r="D2" s="7"/>
      <c r="F2" s="7" t="s">
        <v>862</v>
      </c>
      <c r="G2" s="91">
        <v>365</v>
      </c>
      <c r="H2" s="91">
        <v>557</v>
      </c>
      <c r="I2" s="91">
        <v>451</v>
      </c>
      <c r="J2" s="91">
        <v>357</v>
      </c>
      <c r="K2" s="91">
        <v>447</v>
      </c>
      <c r="L2" s="91">
        <v>169</v>
      </c>
      <c r="M2" s="91">
        <v>241</v>
      </c>
      <c r="P2" s="11">
        <v>0</v>
      </c>
      <c r="Q2" s="130">
        <v>0</v>
      </c>
    </row>
    <row r="3" spans="1:17" x14ac:dyDescent="0.3">
      <c r="A3" s="7" t="s">
        <v>740</v>
      </c>
      <c r="B3" s="84">
        <v>52830</v>
      </c>
      <c r="F3" s="7" t="s">
        <v>863</v>
      </c>
      <c r="G3" s="91">
        <v>691</v>
      </c>
      <c r="H3" s="91">
        <v>786</v>
      </c>
      <c r="I3" s="91">
        <v>432</v>
      </c>
      <c r="J3" s="91">
        <v>409</v>
      </c>
      <c r="K3" s="91">
        <v>374</v>
      </c>
      <c r="L3" s="91">
        <v>502</v>
      </c>
      <c r="M3" s="91">
        <v>230</v>
      </c>
      <c r="P3" s="11">
        <v>10000</v>
      </c>
      <c r="Q3" s="130">
        <v>0.02</v>
      </c>
    </row>
    <row r="4" spans="1:17" x14ac:dyDescent="0.3">
      <c r="A4" s="7" t="s">
        <v>602</v>
      </c>
      <c r="B4" s="84">
        <v>46795</v>
      </c>
      <c r="F4" s="7" t="s">
        <v>864</v>
      </c>
      <c r="G4" s="91">
        <v>599</v>
      </c>
      <c r="H4" s="91">
        <v>569</v>
      </c>
      <c r="I4" s="91">
        <v>527</v>
      </c>
      <c r="J4" s="91">
        <v>620</v>
      </c>
      <c r="K4" s="91">
        <v>668</v>
      </c>
      <c r="L4" s="91">
        <v>554</v>
      </c>
      <c r="M4" s="91">
        <v>375</v>
      </c>
      <c r="P4" s="11">
        <v>20000</v>
      </c>
      <c r="Q4" s="130">
        <v>0.04</v>
      </c>
    </row>
    <row r="5" spans="1:17" x14ac:dyDescent="0.3">
      <c r="A5" s="7" t="s">
        <v>155</v>
      </c>
      <c r="B5" s="84">
        <v>35680</v>
      </c>
      <c r="F5" s="7" t="s">
        <v>865</v>
      </c>
      <c r="G5" s="91">
        <v>771</v>
      </c>
      <c r="H5" s="91">
        <v>919</v>
      </c>
      <c r="I5" s="91">
        <v>727</v>
      </c>
      <c r="J5" s="91">
        <v>497</v>
      </c>
      <c r="K5" s="91">
        <v>673</v>
      </c>
      <c r="L5" s="91">
        <v>283</v>
      </c>
      <c r="M5" s="91">
        <v>357</v>
      </c>
      <c r="P5" s="11">
        <v>30000</v>
      </c>
      <c r="Q5" s="130">
        <v>0.06</v>
      </c>
    </row>
    <row r="6" spans="1:17" x14ac:dyDescent="0.3">
      <c r="A6" s="7" t="s">
        <v>152</v>
      </c>
      <c r="B6" s="84">
        <v>42540</v>
      </c>
      <c r="F6" s="7" t="s">
        <v>76</v>
      </c>
      <c r="G6" s="91">
        <v>1037</v>
      </c>
      <c r="H6" s="91">
        <v>511</v>
      </c>
      <c r="I6" s="91">
        <v>744</v>
      </c>
      <c r="J6" s="91">
        <v>459</v>
      </c>
      <c r="K6" s="91">
        <v>556</v>
      </c>
      <c r="L6" s="91">
        <v>664</v>
      </c>
      <c r="M6" s="91">
        <v>602</v>
      </c>
      <c r="P6" s="11">
        <v>40000</v>
      </c>
      <c r="Q6" s="130">
        <v>0.08</v>
      </c>
    </row>
    <row r="7" spans="1:17" x14ac:dyDescent="0.3">
      <c r="A7" s="7" t="s">
        <v>149</v>
      </c>
      <c r="B7" s="84">
        <v>79760</v>
      </c>
      <c r="F7" s="7" t="s">
        <v>866</v>
      </c>
      <c r="G7" s="91">
        <v>1050</v>
      </c>
      <c r="H7" s="91">
        <v>1348</v>
      </c>
      <c r="I7" s="91">
        <v>674</v>
      </c>
      <c r="J7" s="91">
        <v>511</v>
      </c>
      <c r="K7" s="91">
        <v>728</v>
      </c>
      <c r="L7" s="91">
        <v>707</v>
      </c>
      <c r="M7" s="91">
        <v>527</v>
      </c>
      <c r="P7" s="11">
        <v>50000</v>
      </c>
      <c r="Q7" s="130">
        <v>0.1</v>
      </c>
    </row>
    <row r="8" spans="1:17" x14ac:dyDescent="0.3">
      <c r="A8" s="7" t="s">
        <v>749</v>
      </c>
      <c r="B8" s="84">
        <v>60830</v>
      </c>
      <c r="F8" s="7" t="s">
        <v>867</v>
      </c>
      <c r="G8" s="91">
        <v>541</v>
      </c>
      <c r="H8" s="91">
        <v>545</v>
      </c>
      <c r="I8" s="91">
        <v>1154</v>
      </c>
      <c r="J8" s="91">
        <v>680</v>
      </c>
      <c r="K8" s="91">
        <v>600</v>
      </c>
      <c r="L8" s="91">
        <v>649</v>
      </c>
      <c r="M8" s="91">
        <v>503</v>
      </c>
      <c r="P8" s="11">
        <v>60000</v>
      </c>
      <c r="Q8" s="130">
        <v>0.12</v>
      </c>
    </row>
    <row r="9" spans="1:17" x14ac:dyDescent="0.3">
      <c r="A9" s="7" t="s">
        <v>487</v>
      </c>
      <c r="B9" s="84">
        <v>85300</v>
      </c>
      <c r="F9" s="7" t="s">
        <v>868</v>
      </c>
      <c r="G9" s="91">
        <v>1365</v>
      </c>
      <c r="H9" s="91">
        <v>615</v>
      </c>
      <c r="I9" s="91">
        <v>789</v>
      </c>
      <c r="J9" s="91">
        <v>769</v>
      </c>
      <c r="K9" s="91">
        <v>998</v>
      </c>
      <c r="L9" s="91">
        <v>595</v>
      </c>
      <c r="M9" s="91">
        <v>633</v>
      </c>
      <c r="P9" s="11">
        <v>70000</v>
      </c>
      <c r="Q9" s="130">
        <v>0.14000000000000001</v>
      </c>
    </row>
    <row r="10" spans="1:17" x14ac:dyDescent="0.3">
      <c r="A10" s="7" t="s">
        <v>551</v>
      </c>
      <c r="B10" s="84">
        <v>72090</v>
      </c>
      <c r="F10" s="7" t="s">
        <v>869</v>
      </c>
      <c r="G10" s="91">
        <v>1644</v>
      </c>
      <c r="H10" s="91">
        <v>1596</v>
      </c>
      <c r="I10" s="91">
        <v>1534</v>
      </c>
      <c r="J10" s="91">
        <v>950</v>
      </c>
      <c r="K10" s="91">
        <v>778</v>
      </c>
      <c r="L10" s="91">
        <v>695</v>
      </c>
      <c r="M10" s="91">
        <v>368</v>
      </c>
      <c r="P10" s="11">
        <v>80000</v>
      </c>
      <c r="Q10" s="130">
        <v>0.16</v>
      </c>
    </row>
    <row r="11" spans="1:17" x14ac:dyDescent="0.3">
      <c r="A11" s="7" t="s">
        <v>630</v>
      </c>
      <c r="B11" s="84">
        <v>75150</v>
      </c>
      <c r="F11" s="7" t="s">
        <v>870</v>
      </c>
      <c r="G11" s="91">
        <v>713</v>
      </c>
      <c r="H11" s="91">
        <v>1721</v>
      </c>
      <c r="I11" s="91">
        <v>920</v>
      </c>
      <c r="J11" s="91">
        <v>769</v>
      </c>
      <c r="K11" s="91">
        <v>605</v>
      </c>
      <c r="L11" s="91">
        <v>713</v>
      </c>
      <c r="M11" s="91">
        <v>431</v>
      </c>
      <c r="P11" s="11">
        <v>90000</v>
      </c>
      <c r="Q11" s="130">
        <v>0.18</v>
      </c>
    </row>
    <row r="12" spans="1:17" x14ac:dyDescent="0.3">
      <c r="A12" s="7" t="s">
        <v>479</v>
      </c>
      <c r="B12" s="84">
        <v>74840</v>
      </c>
      <c r="F12" s="7" t="s">
        <v>871</v>
      </c>
      <c r="G12" s="91">
        <v>1901</v>
      </c>
      <c r="H12" s="91">
        <v>856</v>
      </c>
      <c r="I12" s="91">
        <v>1202</v>
      </c>
      <c r="J12" s="91">
        <v>580</v>
      </c>
      <c r="K12" s="91">
        <v>907</v>
      </c>
      <c r="L12" s="91">
        <v>472</v>
      </c>
      <c r="M12" s="91">
        <v>747</v>
      </c>
      <c r="P12" s="11">
        <v>100000</v>
      </c>
      <c r="Q12" s="130">
        <v>0.2</v>
      </c>
    </row>
    <row r="13" spans="1:17" x14ac:dyDescent="0.3">
      <c r="A13" s="7" t="s">
        <v>459</v>
      </c>
      <c r="B13" s="84">
        <v>30780</v>
      </c>
      <c r="F13" s="7" t="s">
        <v>872</v>
      </c>
      <c r="G13" s="91">
        <v>1781</v>
      </c>
      <c r="H13" s="91">
        <v>2095</v>
      </c>
      <c r="I13" s="91">
        <v>1499</v>
      </c>
      <c r="J13" s="91">
        <v>1004</v>
      </c>
      <c r="K13" s="91">
        <v>807</v>
      </c>
      <c r="L13" s="91">
        <v>618</v>
      </c>
      <c r="M13" s="91">
        <v>1027</v>
      </c>
    </row>
    <row r="14" spans="1:17" x14ac:dyDescent="0.3">
      <c r="A14" s="7" t="s">
        <v>542</v>
      </c>
      <c r="B14" s="84">
        <v>49350</v>
      </c>
      <c r="G14" s="92"/>
      <c r="H14" s="92"/>
      <c r="I14" s="92"/>
      <c r="J14" s="92"/>
      <c r="K14" s="92"/>
      <c r="L14" s="92"/>
      <c r="M14" s="92"/>
    </row>
    <row r="15" spans="1:17" x14ac:dyDescent="0.3">
      <c r="A15" s="7" t="s">
        <v>556</v>
      </c>
      <c r="B15" s="84">
        <v>37670</v>
      </c>
    </row>
    <row r="16" spans="1:17" x14ac:dyDescent="0.3">
      <c r="A16" s="7" t="s">
        <v>130</v>
      </c>
      <c r="B16" s="84">
        <v>58290</v>
      </c>
    </row>
    <row r="17" spans="1:2" x14ac:dyDescent="0.3">
      <c r="A17" s="7" t="s">
        <v>464</v>
      </c>
      <c r="B17" s="84">
        <v>30445</v>
      </c>
    </row>
    <row r="18" spans="1:2" x14ac:dyDescent="0.3">
      <c r="A18" s="7" t="s">
        <v>632</v>
      </c>
      <c r="B18" s="84">
        <v>15240</v>
      </c>
    </row>
    <row r="19" spans="1:2" x14ac:dyDescent="0.3">
      <c r="A19" s="7" t="s">
        <v>773</v>
      </c>
      <c r="B19" s="84">
        <v>17735</v>
      </c>
    </row>
    <row r="20" spans="1:2" x14ac:dyDescent="0.3">
      <c r="A20" s="7" t="s">
        <v>506</v>
      </c>
      <c r="B20" s="84">
        <v>29070</v>
      </c>
    </row>
    <row r="21" spans="1:2" x14ac:dyDescent="0.3">
      <c r="A21" s="7" t="s">
        <v>499</v>
      </c>
      <c r="B21" s="84">
        <v>10636</v>
      </c>
    </row>
    <row r="22" spans="1:2" x14ac:dyDescent="0.3">
      <c r="A22" s="7" t="s">
        <v>668</v>
      </c>
      <c r="B22" s="84">
        <v>66580</v>
      </c>
    </row>
    <row r="23" spans="1:2" x14ac:dyDescent="0.3">
      <c r="A23" s="7" t="s">
        <v>437</v>
      </c>
      <c r="B23" s="84">
        <v>76690</v>
      </c>
    </row>
    <row r="24" spans="1:2" x14ac:dyDescent="0.3">
      <c r="A24" s="7" t="s">
        <v>250</v>
      </c>
      <c r="B24" s="84">
        <v>41350</v>
      </c>
    </row>
    <row r="25" spans="1:2" x14ac:dyDescent="0.3">
      <c r="A25" s="7" t="s">
        <v>410</v>
      </c>
      <c r="B25" s="84">
        <v>73440</v>
      </c>
    </row>
    <row r="26" spans="1:2" x14ac:dyDescent="0.3">
      <c r="A26" s="7" t="s">
        <v>168</v>
      </c>
      <c r="B26" s="84">
        <v>49360</v>
      </c>
    </row>
    <row r="27" spans="1:2" x14ac:dyDescent="0.3">
      <c r="A27" s="7" t="s">
        <v>746</v>
      </c>
      <c r="B27" s="84">
        <v>47850</v>
      </c>
    </row>
    <row r="28" spans="1:2" x14ac:dyDescent="0.3">
      <c r="A28" s="7" t="s">
        <v>660</v>
      </c>
      <c r="B28" s="84">
        <v>56440</v>
      </c>
    </row>
    <row r="29" spans="1:2" x14ac:dyDescent="0.3">
      <c r="A29" s="7" t="s">
        <v>745</v>
      </c>
      <c r="B29" s="84">
        <v>33640</v>
      </c>
    </row>
    <row r="30" spans="1:2" x14ac:dyDescent="0.3">
      <c r="A30" s="7" t="s">
        <v>725</v>
      </c>
      <c r="B30" s="84">
        <v>30350</v>
      </c>
    </row>
    <row r="31" spans="1:2" x14ac:dyDescent="0.3">
      <c r="A31" s="7" t="s">
        <v>731</v>
      </c>
      <c r="B31" s="84">
        <v>51180</v>
      </c>
    </row>
    <row r="32" spans="1:2" x14ac:dyDescent="0.3">
      <c r="A32" s="7" t="s">
        <v>607</v>
      </c>
      <c r="B32" s="84">
        <v>11025</v>
      </c>
    </row>
    <row r="33" spans="1:5" x14ac:dyDescent="0.3">
      <c r="A33" s="7" t="s">
        <v>106</v>
      </c>
      <c r="B33" s="84">
        <v>20028</v>
      </c>
    </row>
    <row r="34" spans="1:5" x14ac:dyDescent="0.3">
      <c r="A34" s="7" t="s">
        <v>194</v>
      </c>
      <c r="B34" s="84">
        <v>46220</v>
      </c>
    </row>
    <row r="35" spans="1:5" x14ac:dyDescent="0.3">
      <c r="A35" s="7" t="s">
        <v>748</v>
      </c>
      <c r="B35" s="84">
        <v>46095</v>
      </c>
    </row>
    <row r="36" spans="1:5" x14ac:dyDescent="0.3">
      <c r="A36" s="7" t="s">
        <v>713</v>
      </c>
      <c r="B36" s="84">
        <v>28680</v>
      </c>
    </row>
    <row r="37" spans="1:5" x14ac:dyDescent="0.3">
      <c r="A37" s="7" t="s">
        <v>662</v>
      </c>
      <c r="B37" s="84">
        <v>58130</v>
      </c>
    </row>
    <row r="38" spans="1:5" x14ac:dyDescent="0.3">
      <c r="A38" s="7" t="s">
        <v>111</v>
      </c>
      <c r="B38" s="84">
        <v>49810</v>
      </c>
      <c r="E38" s="13"/>
    </row>
    <row r="39" spans="1:5" x14ac:dyDescent="0.3">
      <c r="A39" s="7" t="s">
        <v>563</v>
      </c>
      <c r="B39" s="84">
        <v>85920</v>
      </c>
    </row>
    <row r="40" spans="1:5" x14ac:dyDescent="0.3">
      <c r="A40" s="7" t="s">
        <v>418</v>
      </c>
      <c r="B40" s="84">
        <v>61400</v>
      </c>
    </row>
    <row r="41" spans="1:5" x14ac:dyDescent="0.3">
      <c r="A41" s="7" t="s">
        <v>503</v>
      </c>
      <c r="B41" s="84">
        <v>31830</v>
      </c>
    </row>
    <row r="42" spans="1:5" x14ac:dyDescent="0.3">
      <c r="A42" s="7" t="s">
        <v>171</v>
      </c>
      <c r="B42" s="84">
        <v>71150</v>
      </c>
    </row>
    <row r="43" spans="1:5" x14ac:dyDescent="0.3">
      <c r="A43" s="7" t="s">
        <v>757</v>
      </c>
      <c r="B43" s="84">
        <v>71670</v>
      </c>
    </row>
    <row r="44" spans="1:5" x14ac:dyDescent="0.3">
      <c r="A44" s="7" t="s">
        <v>793</v>
      </c>
      <c r="B44" s="84">
        <v>74670</v>
      </c>
    </row>
    <row r="45" spans="1:5" x14ac:dyDescent="0.3">
      <c r="A45" s="7" t="s">
        <v>639</v>
      </c>
      <c r="B45" s="84">
        <v>31910</v>
      </c>
    </row>
    <row r="46" spans="1:5" x14ac:dyDescent="0.3">
      <c r="A46" s="7" t="s">
        <v>201</v>
      </c>
      <c r="B46" s="84">
        <v>67890</v>
      </c>
    </row>
    <row r="47" spans="1:5" x14ac:dyDescent="0.3">
      <c r="A47" s="7" t="s">
        <v>609</v>
      </c>
      <c r="B47" s="84">
        <v>77350</v>
      </c>
    </row>
    <row r="48" spans="1:5" x14ac:dyDescent="0.3">
      <c r="A48" s="7" t="s">
        <v>737</v>
      </c>
      <c r="B48" s="84">
        <v>82120</v>
      </c>
    </row>
    <row r="49" spans="1:5" x14ac:dyDescent="0.3">
      <c r="A49" s="7" t="s">
        <v>664</v>
      </c>
      <c r="B49" s="84">
        <v>77580</v>
      </c>
    </row>
    <row r="50" spans="1:5" x14ac:dyDescent="0.3">
      <c r="A50" s="7" t="s">
        <v>317</v>
      </c>
      <c r="B50" s="84">
        <v>40920</v>
      </c>
    </row>
    <row r="51" spans="1:5" x14ac:dyDescent="0.3">
      <c r="A51" s="7" t="s">
        <v>521</v>
      </c>
      <c r="B51" s="84">
        <v>61030</v>
      </c>
    </row>
    <row r="52" spans="1:5" x14ac:dyDescent="0.3">
      <c r="A52" s="7" t="s">
        <v>552</v>
      </c>
      <c r="B52" s="84">
        <v>34780</v>
      </c>
    </row>
    <row r="53" spans="1:5" x14ac:dyDescent="0.3">
      <c r="A53" s="7" t="s">
        <v>797</v>
      </c>
      <c r="B53" s="84">
        <v>32100</v>
      </c>
      <c r="E53" s="13"/>
    </row>
    <row r="54" spans="1:5" x14ac:dyDescent="0.3">
      <c r="A54" s="7" t="s">
        <v>537</v>
      </c>
      <c r="B54" s="84">
        <v>27180</v>
      </c>
    </row>
    <row r="55" spans="1:5" x14ac:dyDescent="0.3">
      <c r="A55" s="7" t="s">
        <v>830</v>
      </c>
      <c r="B55" s="84">
        <v>28650</v>
      </c>
    </row>
    <row r="56" spans="1:5" x14ac:dyDescent="0.3">
      <c r="A56" s="7" t="s">
        <v>514</v>
      </c>
      <c r="B56" s="84">
        <v>62790</v>
      </c>
    </row>
    <row r="57" spans="1:5" x14ac:dyDescent="0.3">
      <c r="A57" s="7" t="s">
        <v>191</v>
      </c>
      <c r="B57" s="84">
        <v>71950</v>
      </c>
    </row>
    <row r="58" spans="1:5" x14ac:dyDescent="0.3">
      <c r="A58" s="7" t="s">
        <v>184</v>
      </c>
      <c r="B58" s="84">
        <v>85880</v>
      </c>
      <c r="E58" s="13"/>
    </row>
    <row r="59" spans="1:5" x14ac:dyDescent="0.3">
      <c r="A59" s="7" t="s">
        <v>695</v>
      </c>
      <c r="B59" s="84">
        <v>87280</v>
      </c>
    </row>
    <row r="60" spans="1:5" x14ac:dyDescent="0.3">
      <c r="A60" s="7" t="s">
        <v>362</v>
      </c>
      <c r="B60" s="84">
        <v>66890</v>
      </c>
      <c r="E60" s="13"/>
    </row>
    <row r="61" spans="1:5" x14ac:dyDescent="0.3">
      <c r="A61" s="7" t="s">
        <v>566</v>
      </c>
      <c r="B61" s="84">
        <v>41490</v>
      </c>
    </row>
    <row r="62" spans="1:5" x14ac:dyDescent="0.3">
      <c r="A62" s="7" t="s">
        <v>682</v>
      </c>
      <c r="B62" s="84">
        <v>38730</v>
      </c>
    </row>
    <row r="63" spans="1:5" x14ac:dyDescent="0.3">
      <c r="A63" s="7" t="s">
        <v>255</v>
      </c>
      <c r="B63" s="84">
        <v>23280</v>
      </c>
    </row>
    <row r="64" spans="1:5" x14ac:dyDescent="0.3">
      <c r="A64" s="7" t="s">
        <v>249</v>
      </c>
      <c r="B64" s="84">
        <v>77820</v>
      </c>
    </row>
    <row r="65" spans="1:2" x14ac:dyDescent="0.3">
      <c r="A65" s="7" t="s">
        <v>176</v>
      </c>
      <c r="B65" s="84">
        <v>74710</v>
      </c>
    </row>
    <row r="66" spans="1:2" x14ac:dyDescent="0.3">
      <c r="A66" s="7" t="s">
        <v>209</v>
      </c>
      <c r="B66" s="84">
        <v>68910</v>
      </c>
    </row>
    <row r="67" spans="1:2" x14ac:dyDescent="0.3">
      <c r="A67" s="7" t="s">
        <v>277</v>
      </c>
      <c r="B67" s="84">
        <v>13800</v>
      </c>
    </row>
    <row r="68" spans="1:2" x14ac:dyDescent="0.3">
      <c r="A68" s="7" t="s">
        <v>295</v>
      </c>
      <c r="B68" s="84">
        <v>26890</v>
      </c>
    </row>
    <row r="69" spans="1:2" x14ac:dyDescent="0.3">
      <c r="A69" s="7" t="s">
        <v>844</v>
      </c>
      <c r="B69" s="84">
        <v>38920</v>
      </c>
    </row>
    <row r="70" spans="1:2" x14ac:dyDescent="0.3">
      <c r="A70" s="7" t="s">
        <v>481</v>
      </c>
      <c r="B70" s="84">
        <v>48415</v>
      </c>
    </row>
    <row r="71" spans="1:2" x14ac:dyDescent="0.3">
      <c r="A71" s="7" t="s">
        <v>579</v>
      </c>
      <c r="B71" s="84">
        <v>23380</v>
      </c>
    </row>
    <row r="72" spans="1:2" x14ac:dyDescent="0.3">
      <c r="A72" s="7" t="s">
        <v>555</v>
      </c>
      <c r="B72" s="84">
        <v>35280</v>
      </c>
    </row>
    <row r="73" spans="1:2" x14ac:dyDescent="0.3">
      <c r="A73" s="7" t="s">
        <v>329</v>
      </c>
      <c r="B73" s="84">
        <v>22535</v>
      </c>
    </row>
    <row r="74" spans="1:2" x14ac:dyDescent="0.3">
      <c r="A74" s="7" t="s">
        <v>478</v>
      </c>
      <c r="B74" s="84">
        <v>14568</v>
      </c>
    </row>
    <row r="75" spans="1:2" x14ac:dyDescent="0.3">
      <c r="A75" s="7" t="s">
        <v>818</v>
      </c>
      <c r="B75" s="84">
        <v>18500</v>
      </c>
    </row>
    <row r="76" spans="1:2" x14ac:dyDescent="0.3">
      <c r="A76" s="7" t="s">
        <v>477</v>
      </c>
      <c r="B76" s="84">
        <v>33056</v>
      </c>
    </row>
    <row r="77" spans="1:2" x14ac:dyDescent="0.3">
      <c r="A77" s="7" t="s">
        <v>337</v>
      </c>
      <c r="B77" s="84">
        <v>30080</v>
      </c>
    </row>
    <row r="78" spans="1:2" x14ac:dyDescent="0.3">
      <c r="A78" s="7" t="s">
        <v>200</v>
      </c>
      <c r="B78" s="84">
        <v>42940</v>
      </c>
    </row>
    <row r="79" spans="1:2" x14ac:dyDescent="0.3">
      <c r="A79" s="7" t="s">
        <v>613</v>
      </c>
      <c r="B79" s="84">
        <v>64460</v>
      </c>
    </row>
    <row r="80" spans="1:2" x14ac:dyDescent="0.3">
      <c r="A80" s="7" t="s">
        <v>259</v>
      </c>
      <c r="B80" s="84">
        <v>83020</v>
      </c>
    </row>
    <row r="81" spans="1:2" x14ac:dyDescent="0.3">
      <c r="A81" s="7" t="s">
        <v>512</v>
      </c>
      <c r="B81" s="84">
        <v>46670</v>
      </c>
    </row>
    <row r="82" spans="1:2" x14ac:dyDescent="0.3">
      <c r="A82" s="7" t="s">
        <v>414</v>
      </c>
      <c r="B82" s="84">
        <v>64390</v>
      </c>
    </row>
    <row r="83" spans="1:2" x14ac:dyDescent="0.3">
      <c r="A83" s="7" t="s">
        <v>406</v>
      </c>
      <c r="B83" s="84">
        <v>50550</v>
      </c>
    </row>
    <row r="84" spans="1:2" x14ac:dyDescent="0.3">
      <c r="A84" s="7" t="s">
        <v>738</v>
      </c>
      <c r="B84" s="84">
        <v>89310</v>
      </c>
    </row>
    <row r="85" spans="1:2" x14ac:dyDescent="0.3">
      <c r="A85" s="7" t="s">
        <v>348</v>
      </c>
      <c r="B85" s="84">
        <v>74740</v>
      </c>
    </row>
    <row r="86" spans="1:2" x14ac:dyDescent="0.3">
      <c r="A86" s="7" t="s">
        <v>389</v>
      </c>
      <c r="B86" s="84">
        <v>84200</v>
      </c>
    </row>
    <row r="87" spans="1:2" x14ac:dyDescent="0.3">
      <c r="A87" s="7" t="s">
        <v>233</v>
      </c>
      <c r="B87" s="84">
        <v>85480</v>
      </c>
    </row>
    <row r="88" spans="1:2" x14ac:dyDescent="0.3">
      <c r="A88" s="7" t="s">
        <v>497</v>
      </c>
      <c r="B88" s="84">
        <v>63340</v>
      </c>
    </row>
    <row r="89" spans="1:2" x14ac:dyDescent="0.3">
      <c r="A89" s="7" t="s">
        <v>789</v>
      </c>
      <c r="B89" s="84">
        <v>88000</v>
      </c>
    </row>
    <row r="90" spans="1:2" x14ac:dyDescent="0.3">
      <c r="A90" s="7" t="s">
        <v>212</v>
      </c>
      <c r="B90" s="84">
        <v>30340</v>
      </c>
    </row>
    <row r="91" spans="1:2" x14ac:dyDescent="0.3">
      <c r="A91" s="7" t="s">
        <v>161</v>
      </c>
      <c r="B91" s="84">
        <v>76930</v>
      </c>
    </row>
    <row r="92" spans="1:2" x14ac:dyDescent="0.3">
      <c r="A92" s="7" t="s">
        <v>739</v>
      </c>
      <c r="B92" s="84">
        <v>23560</v>
      </c>
    </row>
    <row r="93" spans="1:2" x14ac:dyDescent="0.3">
      <c r="A93" s="7" t="s">
        <v>768</v>
      </c>
      <c r="B93" s="84">
        <v>83070</v>
      </c>
    </row>
    <row r="94" spans="1:2" x14ac:dyDescent="0.3">
      <c r="A94" s="7" t="s">
        <v>827</v>
      </c>
      <c r="B94" s="84">
        <v>62150</v>
      </c>
    </row>
    <row r="95" spans="1:2" x14ac:dyDescent="0.3">
      <c r="A95" s="7" t="s">
        <v>364</v>
      </c>
      <c r="B95" s="84">
        <v>25790</v>
      </c>
    </row>
    <row r="96" spans="1:2" x14ac:dyDescent="0.3">
      <c r="A96" s="7" t="s">
        <v>759</v>
      </c>
      <c r="B96" s="84">
        <v>79460</v>
      </c>
    </row>
    <row r="97" spans="1:2" x14ac:dyDescent="0.3">
      <c r="A97" s="7" t="s">
        <v>290</v>
      </c>
      <c r="B97" s="84">
        <v>86530</v>
      </c>
    </row>
    <row r="98" spans="1:2" x14ac:dyDescent="0.3">
      <c r="A98" s="7" t="s">
        <v>819</v>
      </c>
      <c r="B98" s="84">
        <v>36630</v>
      </c>
    </row>
    <row r="99" spans="1:2" x14ac:dyDescent="0.3">
      <c r="A99" s="7" t="s">
        <v>473</v>
      </c>
      <c r="B99" s="84">
        <v>71120</v>
      </c>
    </row>
    <row r="100" spans="1:2" x14ac:dyDescent="0.3">
      <c r="A100" s="7" t="s">
        <v>671</v>
      </c>
      <c r="B100" s="84">
        <v>76440</v>
      </c>
    </row>
    <row r="101" spans="1:2" x14ac:dyDescent="0.3">
      <c r="A101" s="7" t="s">
        <v>569</v>
      </c>
      <c r="B101" s="84">
        <v>46230</v>
      </c>
    </row>
    <row r="102" spans="1:2" x14ac:dyDescent="0.3">
      <c r="A102" s="7" t="s">
        <v>142</v>
      </c>
      <c r="B102" s="84">
        <v>78860</v>
      </c>
    </row>
    <row r="103" spans="1:2" x14ac:dyDescent="0.3">
      <c r="A103" s="7" t="s">
        <v>421</v>
      </c>
      <c r="B103" s="84">
        <v>35620</v>
      </c>
    </row>
    <row r="104" spans="1:2" x14ac:dyDescent="0.3">
      <c r="A104" s="7" t="s">
        <v>300</v>
      </c>
      <c r="B104" s="84">
        <v>59350</v>
      </c>
    </row>
    <row r="105" spans="1:2" x14ac:dyDescent="0.3">
      <c r="A105" s="7" t="s">
        <v>557</v>
      </c>
      <c r="B105" s="84">
        <v>69060</v>
      </c>
    </row>
    <row r="106" spans="1:2" x14ac:dyDescent="0.3">
      <c r="A106" s="7" t="s">
        <v>447</v>
      </c>
      <c r="B106" s="84">
        <v>22920</v>
      </c>
    </row>
    <row r="107" spans="1:2" x14ac:dyDescent="0.3">
      <c r="A107" s="7" t="s">
        <v>484</v>
      </c>
      <c r="B107" s="84">
        <v>26510</v>
      </c>
    </row>
    <row r="108" spans="1:2" x14ac:dyDescent="0.3">
      <c r="A108" s="7" t="s">
        <v>791</v>
      </c>
      <c r="B108" s="84">
        <v>68300</v>
      </c>
    </row>
    <row r="109" spans="1:2" x14ac:dyDescent="0.3">
      <c r="A109" s="7" t="s">
        <v>173</v>
      </c>
      <c r="B109" s="84">
        <v>49860</v>
      </c>
    </row>
    <row r="110" spans="1:2" x14ac:dyDescent="0.3">
      <c r="A110" s="7" t="s">
        <v>234</v>
      </c>
      <c r="B110" s="84">
        <v>43680</v>
      </c>
    </row>
    <row r="111" spans="1:2" x14ac:dyDescent="0.3">
      <c r="A111" s="7" t="s">
        <v>460</v>
      </c>
      <c r="B111" s="84">
        <v>28625</v>
      </c>
    </row>
    <row r="112" spans="1:2" x14ac:dyDescent="0.3">
      <c r="A112" s="7" t="s">
        <v>382</v>
      </c>
      <c r="B112" s="84">
        <v>10520</v>
      </c>
    </row>
    <row r="113" spans="1:2" x14ac:dyDescent="0.3">
      <c r="A113" s="7" t="s">
        <v>263</v>
      </c>
      <c r="B113" s="84">
        <v>27484</v>
      </c>
    </row>
    <row r="114" spans="1:2" x14ac:dyDescent="0.3">
      <c r="A114" s="7" t="s">
        <v>426</v>
      </c>
      <c r="B114" s="84">
        <v>37620</v>
      </c>
    </row>
    <row r="115" spans="1:2" x14ac:dyDescent="0.3">
      <c r="A115" s="7" t="s">
        <v>553</v>
      </c>
      <c r="B115" s="84">
        <v>82500</v>
      </c>
    </row>
    <row r="116" spans="1:2" x14ac:dyDescent="0.3">
      <c r="A116" s="7" t="s">
        <v>156</v>
      </c>
      <c r="B116" s="84">
        <v>82760</v>
      </c>
    </row>
    <row r="117" spans="1:2" x14ac:dyDescent="0.3">
      <c r="A117" s="7" t="s">
        <v>522</v>
      </c>
      <c r="B117" s="84">
        <v>80120</v>
      </c>
    </row>
    <row r="118" spans="1:2" x14ac:dyDescent="0.3">
      <c r="A118" s="7" t="s">
        <v>463</v>
      </c>
      <c r="B118" s="84">
        <v>50110</v>
      </c>
    </row>
    <row r="119" spans="1:2" x14ac:dyDescent="0.3">
      <c r="A119" s="7" t="s">
        <v>811</v>
      </c>
      <c r="B119" s="84">
        <v>61330</v>
      </c>
    </row>
    <row r="120" spans="1:2" x14ac:dyDescent="0.3">
      <c r="A120" s="7" t="s">
        <v>138</v>
      </c>
      <c r="B120" s="84">
        <v>61150</v>
      </c>
    </row>
    <row r="121" spans="1:2" x14ac:dyDescent="0.3">
      <c r="A121" s="7" t="s">
        <v>181</v>
      </c>
      <c r="B121" s="84">
        <v>39740</v>
      </c>
    </row>
    <row r="122" spans="1:2" x14ac:dyDescent="0.3">
      <c r="A122" s="7" t="s">
        <v>322</v>
      </c>
      <c r="B122" s="84">
        <v>18655</v>
      </c>
    </row>
    <row r="123" spans="1:2" x14ac:dyDescent="0.3">
      <c r="A123" s="7" t="s">
        <v>436</v>
      </c>
      <c r="B123" s="84">
        <v>42905</v>
      </c>
    </row>
    <row r="124" spans="1:2" x14ac:dyDescent="0.3">
      <c r="A124" s="7" t="s">
        <v>627</v>
      </c>
      <c r="B124" s="84">
        <v>14712</v>
      </c>
    </row>
    <row r="125" spans="1:2" x14ac:dyDescent="0.3">
      <c r="A125" s="7" t="s">
        <v>640</v>
      </c>
      <c r="B125" s="84">
        <v>12676</v>
      </c>
    </row>
    <row r="126" spans="1:2" x14ac:dyDescent="0.3">
      <c r="A126" s="7" t="s">
        <v>274</v>
      </c>
      <c r="B126" s="84">
        <v>80050</v>
      </c>
    </row>
    <row r="127" spans="1:2" x14ac:dyDescent="0.3">
      <c r="A127" s="7" t="s">
        <v>433</v>
      </c>
      <c r="B127" s="84">
        <v>35260</v>
      </c>
    </row>
    <row r="128" spans="1:2" x14ac:dyDescent="0.3">
      <c r="A128" s="7" t="s">
        <v>591</v>
      </c>
      <c r="B128" s="84">
        <v>76020</v>
      </c>
    </row>
    <row r="129" spans="1:2" x14ac:dyDescent="0.3">
      <c r="A129" s="7" t="s">
        <v>510</v>
      </c>
      <c r="B129" s="84">
        <v>64470</v>
      </c>
    </row>
    <row r="130" spans="1:2" x14ac:dyDescent="0.3">
      <c r="A130" s="7" t="s">
        <v>140</v>
      </c>
      <c r="B130" s="84">
        <v>32940</v>
      </c>
    </row>
    <row r="131" spans="1:2" x14ac:dyDescent="0.3">
      <c r="A131" s="7" t="s">
        <v>230</v>
      </c>
      <c r="B131" s="84">
        <v>86970</v>
      </c>
    </row>
    <row r="132" spans="1:2" x14ac:dyDescent="0.3">
      <c r="A132" s="7" t="s">
        <v>411</v>
      </c>
      <c r="B132" s="84">
        <v>73390</v>
      </c>
    </row>
    <row r="133" spans="1:2" x14ac:dyDescent="0.3">
      <c r="A133" s="7" t="s">
        <v>703</v>
      </c>
      <c r="B133" s="84">
        <v>66740</v>
      </c>
    </row>
    <row r="134" spans="1:2" x14ac:dyDescent="0.3">
      <c r="A134" s="7" t="s">
        <v>438</v>
      </c>
      <c r="B134" s="84">
        <v>75060</v>
      </c>
    </row>
    <row r="135" spans="1:2" x14ac:dyDescent="0.3">
      <c r="A135" s="7" t="s">
        <v>405</v>
      </c>
      <c r="B135" s="84">
        <v>47350</v>
      </c>
    </row>
    <row r="136" spans="1:2" x14ac:dyDescent="0.3">
      <c r="A136" s="7" t="s">
        <v>239</v>
      </c>
      <c r="B136" s="84">
        <v>79150</v>
      </c>
    </row>
    <row r="137" spans="1:2" x14ac:dyDescent="0.3">
      <c r="A137" s="7" t="s">
        <v>799</v>
      </c>
      <c r="B137" s="84">
        <v>60060</v>
      </c>
    </row>
    <row r="138" spans="1:2" x14ac:dyDescent="0.3">
      <c r="A138" s="7" t="s">
        <v>540</v>
      </c>
      <c r="B138" s="84">
        <v>32360</v>
      </c>
    </row>
    <row r="139" spans="1:2" x14ac:dyDescent="0.3">
      <c r="A139" s="7" t="s">
        <v>577</v>
      </c>
      <c r="B139" s="84">
        <v>35360</v>
      </c>
    </row>
    <row r="140" spans="1:2" x14ac:dyDescent="0.3">
      <c r="A140" s="7" t="s">
        <v>792</v>
      </c>
      <c r="B140" s="84">
        <v>32140</v>
      </c>
    </row>
    <row r="141" spans="1:2" x14ac:dyDescent="0.3">
      <c r="A141" s="7" t="s">
        <v>354</v>
      </c>
      <c r="B141" s="84">
        <v>64510</v>
      </c>
    </row>
    <row r="142" spans="1:2" x14ac:dyDescent="0.3">
      <c r="A142" s="7" t="s">
        <v>154</v>
      </c>
      <c r="B142" s="84">
        <v>46340</v>
      </c>
    </row>
    <row r="143" spans="1:2" x14ac:dyDescent="0.3">
      <c r="A143" s="7" t="s">
        <v>296</v>
      </c>
      <c r="B143" s="84">
        <v>31840</v>
      </c>
    </row>
    <row r="144" spans="1:2" x14ac:dyDescent="0.3">
      <c r="A144" s="7" t="s">
        <v>568</v>
      </c>
      <c r="B144" s="84">
        <v>72900</v>
      </c>
    </row>
    <row r="145" spans="1:2" x14ac:dyDescent="0.3">
      <c r="A145" s="7" t="s">
        <v>343</v>
      </c>
      <c r="B145" s="84">
        <v>49260</v>
      </c>
    </row>
    <row r="146" spans="1:2" x14ac:dyDescent="0.3">
      <c r="A146" s="7" t="s">
        <v>580</v>
      </c>
      <c r="B146" s="84">
        <v>63780</v>
      </c>
    </row>
    <row r="147" spans="1:2" x14ac:dyDescent="0.3">
      <c r="A147" s="7" t="s">
        <v>333</v>
      </c>
      <c r="B147" s="84">
        <v>37750</v>
      </c>
    </row>
    <row r="148" spans="1:2" x14ac:dyDescent="0.3">
      <c r="A148" s="7" t="s">
        <v>400</v>
      </c>
      <c r="B148" s="84">
        <v>56870</v>
      </c>
    </row>
    <row r="149" spans="1:2" x14ac:dyDescent="0.3">
      <c r="A149" s="7" t="s">
        <v>397</v>
      </c>
      <c r="B149" s="84">
        <v>71010</v>
      </c>
    </row>
    <row r="150" spans="1:2" x14ac:dyDescent="0.3">
      <c r="A150" s="7" t="s">
        <v>198</v>
      </c>
      <c r="B150" s="84">
        <v>82400</v>
      </c>
    </row>
    <row r="151" spans="1:2" x14ac:dyDescent="0.3">
      <c r="A151" s="7" t="s">
        <v>527</v>
      </c>
      <c r="B151" s="84">
        <v>39680</v>
      </c>
    </row>
    <row r="152" spans="1:2" x14ac:dyDescent="0.3">
      <c r="A152" s="7" t="s">
        <v>299</v>
      </c>
      <c r="B152" s="84">
        <v>71380</v>
      </c>
    </row>
    <row r="153" spans="1:2" x14ac:dyDescent="0.3">
      <c r="A153" s="7" t="s">
        <v>810</v>
      </c>
      <c r="B153" s="84">
        <v>42480</v>
      </c>
    </row>
    <row r="154" spans="1:2" x14ac:dyDescent="0.3">
      <c r="A154" s="7" t="s">
        <v>676</v>
      </c>
      <c r="B154" s="84">
        <v>65560</v>
      </c>
    </row>
    <row r="155" spans="1:2" x14ac:dyDescent="0.3">
      <c r="A155" s="7" t="s">
        <v>545</v>
      </c>
      <c r="B155" s="84">
        <v>22410</v>
      </c>
    </row>
    <row r="156" spans="1:2" x14ac:dyDescent="0.3">
      <c r="A156" s="7" t="s">
        <v>210</v>
      </c>
      <c r="B156" s="84">
        <v>32640</v>
      </c>
    </row>
    <row r="157" spans="1:2" x14ac:dyDescent="0.3">
      <c r="A157" s="7" t="s">
        <v>743</v>
      </c>
      <c r="B157" s="84">
        <v>42620</v>
      </c>
    </row>
    <row r="158" spans="1:2" x14ac:dyDescent="0.3">
      <c r="A158" s="7" t="s">
        <v>762</v>
      </c>
      <c r="B158" s="84">
        <v>34110</v>
      </c>
    </row>
    <row r="159" spans="1:2" x14ac:dyDescent="0.3">
      <c r="A159" s="7" t="s">
        <v>303</v>
      </c>
      <c r="B159" s="84">
        <v>15005</v>
      </c>
    </row>
    <row r="160" spans="1:2" x14ac:dyDescent="0.3">
      <c r="A160" s="7" t="s">
        <v>516</v>
      </c>
      <c r="B160" s="84">
        <v>21220</v>
      </c>
    </row>
    <row r="161" spans="1:2" x14ac:dyDescent="0.3">
      <c r="A161" s="7" t="s">
        <v>616</v>
      </c>
      <c r="B161" s="84">
        <v>32835</v>
      </c>
    </row>
    <row r="162" spans="1:2" x14ac:dyDescent="0.3">
      <c r="A162" s="7" t="s">
        <v>408</v>
      </c>
      <c r="B162" s="84">
        <v>39515</v>
      </c>
    </row>
    <row r="163" spans="1:2" x14ac:dyDescent="0.3">
      <c r="A163" s="7" t="s">
        <v>550</v>
      </c>
      <c r="B163" s="84">
        <v>38768</v>
      </c>
    </row>
    <row r="164" spans="1:2" x14ac:dyDescent="0.3">
      <c r="A164" s="7" t="s">
        <v>179</v>
      </c>
      <c r="B164" s="84">
        <v>15744</v>
      </c>
    </row>
    <row r="165" spans="1:2" x14ac:dyDescent="0.3">
      <c r="A165" s="7" t="s">
        <v>204</v>
      </c>
      <c r="B165" s="84">
        <v>22320</v>
      </c>
    </row>
    <row r="166" spans="1:2" x14ac:dyDescent="0.3">
      <c r="A166" s="7" t="s">
        <v>742</v>
      </c>
      <c r="B166" s="84">
        <v>81070</v>
      </c>
    </row>
    <row r="167" spans="1:2" x14ac:dyDescent="0.3">
      <c r="A167" s="7" t="s">
        <v>524</v>
      </c>
      <c r="B167" s="84">
        <v>64090</v>
      </c>
    </row>
    <row r="168" spans="1:2" x14ac:dyDescent="0.3">
      <c r="A168" s="7" t="s">
        <v>163</v>
      </c>
      <c r="B168" s="84">
        <v>45040</v>
      </c>
    </row>
    <row r="169" spans="1:2" x14ac:dyDescent="0.3">
      <c r="A169" s="7" t="s">
        <v>306</v>
      </c>
      <c r="B169" s="84">
        <v>26360</v>
      </c>
    </row>
    <row r="170" spans="1:2" x14ac:dyDescent="0.3">
      <c r="A170" s="7" t="s">
        <v>304</v>
      </c>
      <c r="B170" s="84">
        <v>40560</v>
      </c>
    </row>
    <row r="171" spans="1:2" x14ac:dyDescent="0.3">
      <c r="A171" s="7" t="s">
        <v>440</v>
      </c>
      <c r="B171" s="84">
        <v>25120</v>
      </c>
    </row>
    <row r="172" spans="1:2" x14ac:dyDescent="0.3">
      <c r="A172" s="7" t="s">
        <v>620</v>
      </c>
      <c r="B172" s="84">
        <v>31970</v>
      </c>
    </row>
    <row r="173" spans="1:2" x14ac:dyDescent="0.3">
      <c r="A173" s="7" t="s">
        <v>288</v>
      </c>
      <c r="B173" s="84">
        <v>56920</v>
      </c>
    </row>
    <row r="174" spans="1:2" x14ac:dyDescent="0.3">
      <c r="A174" s="7" t="s">
        <v>548</v>
      </c>
      <c r="B174" s="84">
        <v>45830</v>
      </c>
    </row>
    <row r="175" spans="1:2" x14ac:dyDescent="0.3">
      <c r="A175" s="7" t="s">
        <v>817</v>
      </c>
      <c r="B175" s="84">
        <v>45710</v>
      </c>
    </row>
    <row r="176" spans="1:2" x14ac:dyDescent="0.3">
      <c r="A176" s="7" t="s">
        <v>371</v>
      </c>
      <c r="B176" s="84">
        <v>89140</v>
      </c>
    </row>
    <row r="177" spans="1:2" x14ac:dyDescent="0.3">
      <c r="A177" s="7" t="s">
        <v>196</v>
      </c>
      <c r="B177" s="84">
        <v>45150</v>
      </c>
    </row>
    <row r="178" spans="1:2" x14ac:dyDescent="0.3">
      <c r="A178" s="7" t="s">
        <v>205</v>
      </c>
      <c r="B178" s="84">
        <v>89780</v>
      </c>
    </row>
    <row r="179" spans="1:2" x14ac:dyDescent="0.3">
      <c r="A179" s="7" t="s">
        <v>211</v>
      </c>
      <c r="B179" s="84">
        <v>51800</v>
      </c>
    </row>
    <row r="180" spans="1:2" x14ac:dyDescent="0.3">
      <c r="A180" s="7" t="s">
        <v>435</v>
      </c>
      <c r="B180" s="84">
        <v>61860</v>
      </c>
    </row>
    <row r="181" spans="1:2" x14ac:dyDescent="0.3">
      <c r="A181" s="7" t="s">
        <v>779</v>
      </c>
      <c r="B181" s="84">
        <v>85130</v>
      </c>
    </row>
    <row r="182" spans="1:2" x14ac:dyDescent="0.3">
      <c r="A182" s="7" t="s">
        <v>714</v>
      </c>
      <c r="B182" s="84">
        <v>69410</v>
      </c>
    </row>
    <row r="183" spans="1:2" x14ac:dyDescent="0.3">
      <c r="A183" s="7" t="s">
        <v>174</v>
      </c>
      <c r="B183" s="84">
        <v>71190</v>
      </c>
    </row>
    <row r="184" spans="1:2" x14ac:dyDescent="0.3">
      <c r="A184" s="7" t="s">
        <v>488</v>
      </c>
      <c r="B184" s="84">
        <v>56900</v>
      </c>
    </row>
    <row r="185" spans="1:2" x14ac:dyDescent="0.3">
      <c r="A185" s="7" t="s">
        <v>445</v>
      </c>
      <c r="B185" s="84">
        <v>52940</v>
      </c>
    </row>
    <row r="186" spans="1:2" x14ac:dyDescent="0.3">
      <c r="A186" s="7" t="s">
        <v>180</v>
      </c>
      <c r="B186" s="84">
        <v>60380</v>
      </c>
    </row>
    <row r="187" spans="1:2" x14ac:dyDescent="0.3">
      <c r="A187" s="7" t="s">
        <v>519</v>
      </c>
      <c r="B187" s="84">
        <v>58910</v>
      </c>
    </row>
    <row r="188" spans="1:2" x14ac:dyDescent="0.3">
      <c r="A188" s="7" t="s">
        <v>151</v>
      </c>
      <c r="B188" s="84">
        <v>26190</v>
      </c>
    </row>
    <row r="189" spans="1:2" x14ac:dyDescent="0.3">
      <c r="A189" s="7" t="s">
        <v>326</v>
      </c>
      <c r="B189" s="84">
        <v>45500</v>
      </c>
    </row>
    <row r="190" spans="1:2" x14ac:dyDescent="0.3">
      <c r="A190" s="7" t="s">
        <v>128</v>
      </c>
      <c r="B190" s="84">
        <v>23330</v>
      </c>
    </row>
    <row r="191" spans="1:2" x14ac:dyDescent="0.3">
      <c r="A191" s="7" t="s">
        <v>709</v>
      </c>
      <c r="B191" s="84">
        <v>81980</v>
      </c>
    </row>
    <row r="192" spans="1:2" x14ac:dyDescent="0.3">
      <c r="A192" s="7" t="s">
        <v>404</v>
      </c>
      <c r="B192" s="84">
        <v>24710</v>
      </c>
    </row>
    <row r="193" spans="1:2" x14ac:dyDescent="0.3">
      <c r="A193" s="7" t="s">
        <v>617</v>
      </c>
      <c r="B193" s="84">
        <v>81010</v>
      </c>
    </row>
    <row r="194" spans="1:2" x14ac:dyDescent="0.3">
      <c r="A194" s="7" t="s">
        <v>109</v>
      </c>
      <c r="B194" s="84">
        <v>34480</v>
      </c>
    </row>
    <row r="195" spans="1:2" x14ac:dyDescent="0.3">
      <c r="A195" s="7" t="s">
        <v>750</v>
      </c>
      <c r="B195" s="84">
        <v>24300</v>
      </c>
    </row>
    <row r="196" spans="1:2" x14ac:dyDescent="0.3">
      <c r="A196" s="7" t="s">
        <v>339</v>
      </c>
      <c r="B196" s="84">
        <v>63070</v>
      </c>
    </row>
    <row r="197" spans="1:2" x14ac:dyDescent="0.3">
      <c r="A197" s="7" t="s">
        <v>840</v>
      </c>
      <c r="B197" s="84">
        <v>67050</v>
      </c>
    </row>
    <row r="198" spans="1:2" x14ac:dyDescent="0.3">
      <c r="A198" s="7" t="s">
        <v>678</v>
      </c>
      <c r="B198" s="84">
        <v>38940</v>
      </c>
    </row>
    <row r="199" spans="1:2" x14ac:dyDescent="0.3">
      <c r="A199" s="7" t="s">
        <v>377</v>
      </c>
      <c r="B199" s="84">
        <v>73072</v>
      </c>
    </row>
    <row r="200" spans="1:2" x14ac:dyDescent="0.3">
      <c r="A200" s="7" t="s">
        <v>685</v>
      </c>
      <c r="B200" s="84">
        <v>86260</v>
      </c>
    </row>
    <row r="201" spans="1:2" x14ac:dyDescent="0.3">
      <c r="A201" s="7" t="s">
        <v>498</v>
      </c>
      <c r="B201" s="84">
        <v>44270</v>
      </c>
    </row>
    <row r="202" spans="1:2" x14ac:dyDescent="0.3">
      <c r="A202" s="7" t="s">
        <v>547</v>
      </c>
      <c r="B202" s="84">
        <v>73450</v>
      </c>
    </row>
    <row r="203" spans="1:2" x14ac:dyDescent="0.3">
      <c r="A203" s="7" t="s">
        <v>351</v>
      </c>
      <c r="B203" s="84">
        <v>39520</v>
      </c>
    </row>
    <row r="204" spans="1:2" x14ac:dyDescent="0.3">
      <c r="A204" s="7" t="s">
        <v>269</v>
      </c>
      <c r="B204" s="84">
        <v>45480</v>
      </c>
    </row>
    <row r="205" spans="1:2" x14ac:dyDescent="0.3">
      <c r="A205" s="7" t="s">
        <v>820</v>
      </c>
      <c r="B205" s="84">
        <v>59320</v>
      </c>
    </row>
    <row r="206" spans="1:2" x14ac:dyDescent="0.3">
      <c r="A206" s="7" t="s">
        <v>227</v>
      </c>
      <c r="B206" s="84">
        <v>73144</v>
      </c>
    </row>
    <row r="207" spans="1:2" x14ac:dyDescent="0.3">
      <c r="A207" s="7" t="s">
        <v>195</v>
      </c>
      <c r="B207" s="84">
        <v>79730</v>
      </c>
    </row>
    <row r="208" spans="1:2" x14ac:dyDescent="0.3">
      <c r="A208" s="7" t="s">
        <v>847</v>
      </c>
      <c r="B208" s="84">
        <v>32390</v>
      </c>
    </row>
    <row r="209" spans="1:2" x14ac:dyDescent="0.3">
      <c r="A209" s="7" t="s">
        <v>534</v>
      </c>
      <c r="B209" s="84">
        <v>44920</v>
      </c>
    </row>
    <row r="210" spans="1:2" x14ac:dyDescent="0.3">
      <c r="A210" s="7" t="s">
        <v>273</v>
      </c>
      <c r="B210" s="84">
        <v>60280</v>
      </c>
    </row>
    <row r="211" spans="1:2" x14ac:dyDescent="0.3">
      <c r="A211" s="7" t="s">
        <v>572</v>
      </c>
      <c r="B211" s="84">
        <v>61150</v>
      </c>
    </row>
    <row r="212" spans="1:2" x14ac:dyDescent="0.3">
      <c r="A212" s="7" t="s">
        <v>424</v>
      </c>
      <c r="B212" s="84">
        <v>60100</v>
      </c>
    </row>
    <row r="213" spans="1:2" x14ac:dyDescent="0.3">
      <c r="A213" s="7" t="s">
        <v>530</v>
      </c>
      <c r="B213" s="84">
        <v>66430</v>
      </c>
    </row>
    <row r="214" spans="1:2" x14ac:dyDescent="0.3">
      <c r="A214" s="7" t="s">
        <v>342</v>
      </c>
      <c r="B214" s="84">
        <v>70020</v>
      </c>
    </row>
    <row r="215" spans="1:2" x14ac:dyDescent="0.3">
      <c r="A215" s="7" t="s">
        <v>656</v>
      </c>
      <c r="B215" s="84">
        <v>78570</v>
      </c>
    </row>
    <row r="216" spans="1:2" x14ac:dyDescent="0.3">
      <c r="A216" s="7" t="s">
        <v>704</v>
      </c>
      <c r="B216" s="84">
        <v>35460</v>
      </c>
    </row>
    <row r="217" spans="1:2" x14ac:dyDescent="0.3">
      <c r="A217" s="7" t="s">
        <v>558</v>
      </c>
      <c r="B217" s="84">
        <v>89740</v>
      </c>
    </row>
    <row r="218" spans="1:2" x14ac:dyDescent="0.3">
      <c r="A218" s="7" t="s">
        <v>355</v>
      </c>
      <c r="B218" s="84">
        <v>55450</v>
      </c>
    </row>
    <row r="219" spans="1:2" x14ac:dyDescent="0.3">
      <c r="A219" s="7" t="s">
        <v>767</v>
      </c>
      <c r="B219" s="84">
        <v>40340</v>
      </c>
    </row>
    <row r="220" spans="1:2" x14ac:dyDescent="0.3">
      <c r="A220" s="7" t="s">
        <v>683</v>
      </c>
      <c r="B220" s="84">
        <v>75120</v>
      </c>
    </row>
    <row r="221" spans="1:2" x14ac:dyDescent="0.3">
      <c r="A221" s="7" t="s">
        <v>674</v>
      </c>
      <c r="B221" s="84">
        <v>33210</v>
      </c>
    </row>
    <row r="222" spans="1:2" x14ac:dyDescent="0.3">
      <c r="A222" s="7" t="s">
        <v>150</v>
      </c>
      <c r="B222" s="84">
        <v>88240</v>
      </c>
    </row>
    <row r="223" spans="1:2" x14ac:dyDescent="0.3">
      <c r="A223" s="7" t="s">
        <v>490</v>
      </c>
      <c r="B223" s="84">
        <v>22660</v>
      </c>
    </row>
    <row r="224" spans="1:2" x14ac:dyDescent="0.3">
      <c r="A224" s="7" t="s">
        <v>760</v>
      </c>
      <c r="B224" s="84">
        <v>81400</v>
      </c>
    </row>
    <row r="225" spans="1:2" x14ac:dyDescent="0.3">
      <c r="A225" s="7" t="s">
        <v>324</v>
      </c>
      <c r="B225" s="84">
        <v>61330</v>
      </c>
    </row>
    <row r="226" spans="1:2" x14ac:dyDescent="0.3">
      <c r="A226" s="7" t="s">
        <v>291</v>
      </c>
      <c r="B226" s="84">
        <v>68750</v>
      </c>
    </row>
    <row r="227" spans="1:2" x14ac:dyDescent="0.3">
      <c r="A227" s="7" t="s">
        <v>457</v>
      </c>
      <c r="B227" s="84">
        <v>37760</v>
      </c>
    </row>
    <row r="228" spans="1:2" x14ac:dyDescent="0.3">
      <c r="A228" s="7" t="s">
        <v>582</v>
      </c>
      <c r="B228" s="84">
        <v>40060</v>
      </c>
    </row>
    <row r="229" spans="1:2" x14ac:dyDescent="0.3">
      <c r="A229" s="7" t="s">
        <v>137</v>
      </c>
      <c r="B229" s="84">
        <v>35820</v>
      </c>
    </row>
    <row r="230" spans="1:2" x14ac:dyDescent="0.3">
      <c r="A230" s="7" t="s">
        <v>429</v>
      </c>
      <c r="B230" s="84">
        <v>67280</v>
      </c>
    </row>
    <row r="231" spans="1:2" x14ac:dyDescent="0.3">
      <c r="A231" s="7" t="s">
        <v>535</v>
      </c>
      <c r="B231" s="84">
        <v>76192</v>
      </c>
    </row>
    <row r="232" spans="1:2" x14ac:dyDescent="0.3">
      <c r="A232" s="7" t="s">
        <v>628</v>
      </c>
      <c r="B232" s="84">
        <v>23650</v>
      </c>
    </row>
    <row r="233" spans="1:2" x14ac:dyDescent="0.3">
      <c r="A233" s="7" t="s">
        <v>238</v>
      </c>
      <c r="B233" s="84">
        <v>38870</v>
      </c>
    </row>
    <row r="234" spans="1:2" x14ac:dyDescent="0.3">
      <c r="A234" s="7" t="s">
        <v>536</v>
      </c>
      <c r="B234" s="84">
        <v>66010</v>
      </c>
    </row>
    <row r="235" spans="1:2" x14ac:dyDescent="0.3">
      <c r="A235" s="7" t="s">
        <v>608</v>
      </c>
      <c r="B235" s="84">
        <v>25310</v>
      </c>
    </row>
    <row r="236" spans="1:2" x14ac:dyDescent="0.3">
      <c r="A236" s="7" t="s">
        <v>838</v>
      </c>
      <c r="B236" s="84">
        <v>62750</v>
      </c>
    </row>
    <row r="237" spans="1:2" x14ac:dyDescent="0.3">
      <c r="A237" s="7" t="s">
        <v>129</v>
      </c>
      <c r="B237" s="84">
        <v>28970</v>
      </c>
    </row>
    <row r="238" spans="1:2" x14ac:dyDescent="0.3">
      <c r="A238" s="7" t="s">
        <v>814</v>
      </c>
      <c r="B238" s="84">
        <v>64130</v>
      </c>
    </row>
    <row r="239" spans="1:2" x14ac:dyDescent="0.3">
      <c r="A239" s="7" t="s">
        <v>293</v>
      </c>
      <c r="B239" s="84">
        <v>69080</v>
      </c>
    </row>
    <row r="240" spans="1:2" x14ac:dyDescent="0.3">
      <c r="A240" s="7" t="s">
        <v>788</v>
      </c>
      <c r="B240" s="84">
        <v>54230</v>
      </c>
    </row>
    <row r="241" spans="1:2" x14ac:dyDescent="0.3">
      <c r="A241" s="7" t="s">
        <v>134</v>
      </c>
      <c r="B241" s="84">
        <v>30920</v>
      </c>
    </row>
    <row r="242" spans="1:2" x14ac:dyDescent="0.3">
      <c r="A242" s="7" t="s">
        <v>235</v>
      </c>
      <c r="B242" s="84">
        <v>75176</v>
      </c>
    </row>
    <row r="243" spans="1:2" x14ac:dyDescent="0.3">
      <c r="A243" s="7" t="s">
        <v>334</v>
      </c>
      <c r="B243" s="84">
        <v>47340</v>
      </c>
    </row>
    <row r="244" spans="1:2" x14ac:dyDescent="0.3">
      <c r="A244" s="7" t="s">
        <v>642</v>
      </c>
      <c r="B244" s="84">
        <v>70760</v>
      </c>
    </row>
    <row r="245" spans="1:2" x14ac:dyDescent="0.3">
      <c r="A245" s="7" t="s">
        <v>523</v>
      </c>
      <c r="B245" s="84">
        <v>87760</v>
      </c>
    </row>
    <row r="246" spans="1:2" x14ac:dyDescent="0.3">
      <c r="A246" s="7" t="s">
        <v>764</v>
      </c>
      <c r="B246" s="84">
        <v>41060</v>
      </c>
    </row>
    <row r="247" spans="1:2" x14ac:dyDescent="0.3">
      <c r="A247" s="7" t="s">
        <v>756</v>
      </c>
      <c r="B247" s="84">
        <v>61060</v>
      </c>
    </row>
    <row r="248" spans="1:2" x14ac:dyDescent="0.3">
      <c r="A248" s="7" t="s">
        <v>125</v>
      </c>
      <c r="B248" s="84">
        <v>68710</v>
      </c>
    </row>
    <row r="249" spans="1:2" x14ac:dyDescent="0.3">
      <c r="A249" s="7" t="s">
        <v>689</v>
      </c>
      <c r="B249" s="84">
        <v>76584</v>
      </c>
    </row>
    <row r="250" spans="1:2" x14ac:dyDescent="0.3">
      <c r="A250" s="7" t="s">
        <v>284</v>
      </c>
      <c r="B250" s="84">
        <v>65720</v>
      </c>
    </row>
    <row r="251" spans="1:2" x14ac:dyDescent="0.3">
      <c r="A251" s="7" t="s">
        <v>425</v>
      </c>
      <c r="B251" s="84">
        <v>29420</v>
      </c>
    </row>
    <row r="252" spans="1:2" x14ac:dyDescent="0.3">
      <c r="A252" s="7" t="s">
        <v>107</v>
      </c>
      <c r="B252" s="84">
        <v>71030</v>
      </c>
    </row>
    <row r="253" spans="1:2" x14ac:dyDescent="0.3">
      <c r="A253" s="7" t="s">
        <v>752</v>
      </c>
      <c r="B253" s="84">
        <v>46220</v>
      </c>
    </row>
    <row r="254" spans="1:2" x14ac:dyDescent="0.3">
      <c r="A254" s="7" t="s">
        <v>644</v>
      </c>
      <c r="B254" s="84">
        <v>71490</v>
      </c>
    </row>
    <row r="255" spans="1:2" x14ac:dyDescent="0.3">
      <c r="A255" s="7" t="s">
        <v>232</v>
      </c>
      <c r="B255" s="84">
        <v>59420</v>
      </c>
    </row>
    <row r="256" spans="1:2" x14ac:dyDescent="0.3">
      <c r="A256" s="7" t="s">
        <v>529</v>
      </c>
      <c r="B256" s="84">
        <v>69320</v>
      </c>
    </row>
    <row r="257" spans="1:2" x14ac:dyDescent="0.3">
      <c r="A257" s="7" t="s">
        <v>796</v>
      </c>
      <c r="B257" s="84">
        <v>78170</v>
      </c>
    </row>
    <row r="258" spans="1:2" x14ac:dyDescent="0.3">
      <c r="A258" s="7" t="s">
        <v>432</v>
      </c>
      <c r="B258" s="84">
        <v>34690</v>
      </c>
    </row>
    <row r="259" spans="1:2" x14ac:dyDescent="0.3">
      <c r="A259" s="7" t="s">
        <v>770</v>
      </c>
      <c r="B259" s="84">
        <v>35600</v>
      </c>
    </row>
    <row r="260" spans="1:2" x14ac:dyDescent="0.3">
      <c r="A260" s="7" t="s">
        <v>621</v>
      </c>
      <c r="B260" s="84">
        <v>35300</v>
      </c>
    </row>
    <row r="261" spans="1:2" x14ac:dyDescent="0.3">
      <c r="A261" s="7" t="s">
        <v>427</v>
      </c>
      <c r="B261" s="84">
        <v>43820</v>
      </c>
    </row>
    <row r="262" spans="1:2" x14ac:dyDescent="0.3">
      <c r="A262" s="7" t="s">
        <v>801</v>
      </c>
      <c r="B262" s="84">
        <v>44260</v>
      </c>
    </row>
    <row r="263" spans="1:2" x14ac:dyDescent="0.3">
      <c r="A263" s="7" t="s">
        <v>649</v>
      </c>
      <c r="B263" s="84">
        <v>47440</v>
      </c>
    </row>
    <row r="264" spans="1:2" x14ac:dyDescent="0.3">
      <c r="A264" s="7" t="s">
        <v>839</v>
      </c>
      <c r="B264" s="84">
        <v>18895</v>
      </c>
    </row>
    <row r="265" spans="1:2" x14ac:dyDescent="0.3">
      <c r="A265" s="7" t="s">
        <v>305</v>
      </c>
      <c r="B265" s="84">
        <v>15260</v>
      </c>
    </row>
    <row r="266" spans="1:2" x14ac:dyDescent="0.3">
      <c r="A266" s="7" t="s">
        <v>631</v>
      </c>
      <c r="B266" s="84">
        <v>46285</v>
      </c>
    </row>
    <row r="267" spans="1:2" x14ac:dyDescent="0.3">
      <c r="A267" s="7" t="s">
        <v>466</v>
      </c>
      <c r="B267" s="84">
        <v>46645</v>
      </c>
    </row>
    <row r="268" spans="1:2" x14ac:dyDescent="0.3">
      <c r="A268" s="7" t="s">
        <v>475</v>
      </c>
      <c r="B268" s="84">
        <v>48835</v>
      </c>
    </row>
    <row r="269" spans="1:2" x14ac:dyDescent="0.3">
      <c r="A269" s="7" t="s">
        <v>139</v>
      </c>
      <c r="B269" s="84">
        <v>21670</v>
      </c>
    </row>
    <row r="270" spans="1:2" x14ac:dyDescent="0.3">
      <c r="A270" s="7" t="s">
        <v>603</v>
      </c>
      <c r="B270" s="84">
        <v>48190</v>
      </c>
    </row>
    <row r="271" spans="1:2" x14ac:dyDescent="0.3">
      <c r="A271" s="7" t="s">
        <v>321</v>
      </c>
      <c r="B271" s="84">
        <v>11065</v>
      </c>
    </row>
    <row r="272" spans="1:2" x14ac:dyDescent="0.3">
      <c r="A272" s="7" t="s">
        <v>711</v>
      </c>
      <c r="B272" s="84">
        <v>17270</v>
      </c>
    </row>
    <row r="273" spans="1:2" x14ac:dyDescent="0.3">
      <c r="A273" s="7" t="s">
        <v>612</v>
      </c>
      <c r="B273" s="84">
        <v>41615</v>
      </c>
    </row>
    <row r="274" spans="1:2" x14ac:dyDescent="0.3">
      <c r="A274" s="7" t="s">
        <v>571</v>
      </c>
      <c r="B274" s="84">
        <v>46710</v>
      </c>
    </row>
    <row r="275" spans="1:2" x14ac:dyDescent="0.3">
      <c r="A275" s="7" t="s">
        <v>761</v>
      </c>
      <c r="B275" s="84">
        <v>24460</v>
      </c>
    </row>
    <row r="276" spans="1:2" x14ac:dyDescent="0.3">
      <c r="A276" s="7" t="s">
        <v>222</v>
      </c>
      <c r="B276" s="84">
        <v>22344</v>
      </c>
    </row>
    <row r="277" spans="1:2" x14ac:dyDescent="0.3">
      <c r="A277" s="7" t="s">
        <v>392</v>
      </c>
      <c r="B277" s="84">
        <v>30416</v>
      </c>
    </row>
    <row r="278" spans="1:2" x14ac:dyDescent="0.3">
      <c r="A278" s="7" t="s">
        <v>798</v>
      </c>
      <c r="B278" s="84">
        <v>22472</v>
      </c>
    </row>
    <row r="279" spans="1:2" x14ac:dyDescent="0.3">
      <c r="A279" s="7" t="s">
        <v>231</v>
      </c>
      <c r="B279" s="84">
        <v>29176</v>
      </c>
    </row>
    <row r="280" spans="1:2" x14ac:dyDescent="0.3">
      <c r="A280" s="7" t="s">
        <v>667</v>
      </c>
      <c r="B280" s="84">
        <v>8904</v>
      </c>
    </row>
    <row r="281" spans="1:2" x14ac:dyDescent="0.3">
      <c r="A281" s="7" t="s">
        <v>763</v>
      </c>
      <c r="B281" s="84">
        <v>37612</v>
      </c>
    </row>
    <row r="282" spans="1:2" x14ac:dyDescent="0.3">
      <c r="A282" s="7" t="s">
        <v>626</v>
      </c>
      <c r="B282" s="84">
        <v>9424</v>
      </c>
    </row>
    <row r="283" spans="1:2" x14ac:dyDescent="0.3">
      <c r="A283" s="7" t="s">
        <v>672</v>
      </c>
      <c r="B283" s="84">
        <v>8892</v>
      </c>
    </row>
    <row r="284" spans="1:2" x14ac:dyDescent="0.3">
      <c r="A284" s="7" t="s">
        <v>146</v>
      </c>
      <c r="B284" s="84">
        <v>14416</v>
      </c>
    </row>
    <row r="285" spans="1:2" x14ac:dyDescent="0.3">
      <c r="A285" s="7" t="s">
        <v>599</v>
      </c>
      <c r="B285" s="84">
        <v>10572</v>
      </c>
    </row>
    <row r="286" spans="1:2" x14ac:dyDescent="0.3">
      <c r="A286" s="7" t="s">
        <v>347</v>
      </c>
      <c r="B286" s="84">
        <v>28424</v>
      </c>
    </row>
    <row r="287" spans="1:2" x14ac:dyDescent="0.3">
      <c r="A287" s="7" t="s">
        <v>692</v>
      </c>
      <c r="B287" s="84">
        <v>32190</v>
      </c>
    </row>
    <row r="288" spans="1:2" x14ac:dyDescent="0.3">
      <c r="A288" s="7" t="s">
        <v>145</v>
      </c>
      <c r="B288" s="84">
        <v>49530</v>
      </c>
    </row>
    <row r="289" spans="1:2" x14ac:dyDescent="0.3">
      <c r="A289" s="7" t="s">
        <v>165</v>
      </c>
      <c r="B289" s="84">
        <v>73990</v>
      </c>
    </row>
    <row r="290" spans="1:2" x14ac:dyDescent="0.3">
      <c r="A290" s="7" t="s">
        <v>702</v>
      </c>
      <c r="B290" s="84">
        <v>64430</v>
      </c>
    </row>
    <row r="291" spans="1:2" x14ac:dyDescent="0.3">
      <c r="A291" s="7" t="s">
        <v>285</v>
      </c>
      <c r="B291" s="84">
        <v>79220</v>
      </c>
    </row>
    <row r="292" spans="1:2" x14ac:dyDescent="0.3">
      <c r="A292" s="7" t="s">
        <v>618</v>
      </c>
      <c r="B292" s="84">
        <v>45770</v>
      </c>
    </row>
    <row r="293" spans="1:2" x14ac:dyDescent="0.3">
      <c r="A293" s="7" t="s">
        <v>340</v>
      </c>
      <c r="B293" s="84">
        <v>35460</v>
      </c>
    </row>
    <row r="294" spans="1:2" x14ac:dyDescent="0.3">
      <c r="A294" s="7" t="s">
        <v>826</v>
      </c>
      <c r="B294" s="84">
        <v>63310</v>
      </c>
    </row>
    <row r="295" spans="1:2" x14ac:dyDescent="0.3">
      <c r="A295" s="7" t="s">
        <v>758</v>
      </c>
      <c r="B295" s="84">
        <v>80690</v>
      </c>
    </row>
    <row r="296" spans="1:2" x14ac:dyDescent="0.3">
      <c r="A296" s="7" t="s">
        <v>275</v>
      </c>
      <c r="B296" s="84">
        <v>24410</v>
      </c>
    </row>
    <row r="297" spans="1:2" x14ac:dyDescent="0.3">
      <c r="A297" s="7" t="s">
        <v>262</v>
      </c>
      <c r="B297" s="84">
        <v>52940</v>
      </c>
    </row>
    <row r="298" spans="1:2" x14ac:dyDescent="0.3">
      <c r="A298" s="7" t="s">
        <v>781</v>
      </c>
      <c r="B298" s="84">
        <v>28260</v>
      </c>
    </row>
    <row r="299" spans="1:2" x14ac:dyDescent="0.3">
      <c r="A299" s="7" t="s">
        <v>352</v>
      </c>
      <c r="B299" s="84">
        <v>66010</v>
      </c>
    </row>
    <row r="300" spans="1:2" x14ac:dyDescent="0.3">
      <c r="A300" s="7" t="s">
        <v>224</v>
      </c>
      <c r="B300" s="84">
        <v>42150</v>
      </c>
    </row>
    <row r="301" spans="1:2" x14ac:dyDescent="0.3">
      <c r="A301" s="7" t="s">
        <v>315</v>
      </c>
      <c r="B301" s="84">
        <v>76910</v>
      </c>
    </row>
    <row r="302" spans="1:2" x14ac:dyDescent="0.3">
      <c r="A302" s="7" t="s">
        <v>187</v>
      </c>
      <c r="B302" s="84">
        <v>71710</v>
      </c>
    </row>
    <row r="303" spans="1:2" x14ac:dyDescent="0.3">
      <c r="A303" s="7" t="s">
        <v>538</v>
      </c>
      <c r="B303" s="84">
        <v>68260</v>
      </c>
    </row>
    <row r="304" spans="1:2" x14ac:dyDescent="0.3">
      <c r="A304" s="7" t="s">
        <v>423</v>
      </c>
      <c r="B304" s="84">
        <v>72520</v>
      </c>
    </row>
    <row r="305" spans="1:2" x14ac:dyDescent="0.3">
      <c r="A305" s="7" t="s">
        <v>253</v>
      </c>
      <c r="B305" s="84">
        <v>45050</v>
      </c>
    </row>
    <row r="306" spans="1:2" x14ac:dyDescent="0.3">
      <c r="A306" s="7" t="s">
        <v>229</v>
      </c>
      <c r="B306" s="84">
        <v>25130</v>
      </c>
    </row>
    <row r="307" spans="1:2" x14ac:dyDescent="0.3">
      <c r="A307" s="7" t="s">
        <v>641</v>
      </c>
      <c r="B307" s="84">
        <v>27380</v>
      </c>
    </row>
    <row r="308" spans="1:2" x14ac:dyDescent="0.3">
      <c r="A308" s="7" t="s">
        <v>596</v>
      </c>
      <c r="B308" s="84">
        <v>23810</v>
      </c>
    </row>
    <row r="309" spans="1:2" x14ac:dyDescent="0.3">
      <c r="A309" s="7" t="s">
        <v>841</v>
      </c>
      <c r="B309" s="84">
        <v>41840</v>
      </c>
    </row>
    <row r="310" spans="1:2" x14ac:dyDescent="0.3">
      <c r="A310" s="7" t="s">
        <v>720</v>
      </c>
      <c r="B310" s="84">
        <v>57600</v>
      </c>
    </row>
    <row r="311" spans="1:2" x14ac:dyDescent="0.3">
      <c r="A311" s="7" t="s">
        <v>780</v>
      </c>
      <c r="B311" s="84">
        <v>57760</v>
      </c>
    </row>
    <row r="312" spans="1:2" x14ac:dyDescent="0.3">
      <c r="A312" s="7" t="s">
        <v>242</v>
      </c>
      <c r="B312" s="84">
        <v>89520</v>
      </c>
    </row>
    <row r="313" spans="1:2" x14ac:dyDescent="0.3">
      <c r="A313" s="7" t="s">
        <v>254</v>
      </c>
      <c r="B313" s="84">
        <v>45420</v>
      </c>
    </row>
    <row r="314" spans="1:2" x14ac:dyDescent="0.3">
      <c r="A314" s="7" t="s">
        <v>539</v>
      </c>
      <c r="B314" s="84">
        <v>68510</v>
      </c>
    </row>
    <row r="315" spans="1:2" x14ac:dyDescent="0.3">
      <c r="A315" s="7" t="s">
        <v>398</v>
      </c>
      <c r="B315" s="84">
        <v>52770</v>
      </c>
    </row>
    <row r="316" spans="1:2" x14ac:dyDescent="0.3">
      <c r="A316" s="7" t="s">
        <v>108</v>
      </c>
      <c r="B316" s="84">
        <v>61370</v>
      </c>
    </row>
    <row r="317" spans="1:2" x14ac:dyDescent="0.3">
      <c r="A317" s="7" t="s">
        <v>483</v>
      </c>
      <c r="B317" s="84">
        <v>75420</v>
      </c>
    </row>
    <row r="318" spans="1:2" x14ac:dyDescent="0.3">
      <c r="A318" s="7" t="s">
        <v>699</v>
      </c>
      <c r="B318" s="84">
        <v>64220</v>
      </c>
    </row>
    <row r="319" spans="1:2" x14ac:dyDescent="0.3">
      <c r="A319" s="7" t="s">
        <v>706</v>
      </c>
      <c r="B319" s="84">
        <v>57410</v>
      </c>
    </row>
    <row r="320" spans="1:2" x14ac:dyDescent="0.3">
      <c r="A320" s="7" t="s">
        <v>122</v>
      </c>
      <c r="B320" s="84">
        <v>39300</v>
      </c>
    </row>
    <row r="321" spans="1:2" x14ac:dyDescent="0.3">
      <c r="A321" s="7" t="s">
        <v>560</v>
      </c>
      <c r="B321" s="84">
        <v>71830</v>
      </c>
    </row>
    <row r="322" spans="1:2" x14ac:dyDescent="0.3">
      <c r="A322" s="7" t="s">
        <v>236</v>
      </c>
      <c r="B322" s="84">
        <v>37980</v>
      </c>
    </row>
    <row r="323" spans="1:2" x14ac:dyDescent="0.3">
      <c r="A323" s="7" t="s">
        <v>394</v>
      </c>
      <c r="B323" s="84">
        <v>40940</v>
      </c>
    </row>
    <row r="324" spans="1:2" x14ac:dyDescent="0.3">
      <c r="A324" s="7" t="s">
        <v>133</v>
      </c>
      <c r="B324" s="84">
        <v>39680</v>
      </c>
    </row>
    <row r="325" spans="1:2" x14ac:dyDescent="0.3">
      <c r="A325" s="7" t="s">
        <v>610</v>
      </c>
      <c r="B325" s="84">
        <v>59330</v>
      </c>
    </row>
    <row r="326" spans="1:2" x14ac:dyDescent="0.3">
      <c r="A326" s="7" t="s">
        <v>113</v>
      </c>
      <c r="B326" s="84">
        <v>80330</v>
      </c>
    </row>
    <row r="327" spans="1:2" x14ac:dyDescent="0.3">
      <c r="A327" s="7" t="s">
        <v>220</v>
      </c>
      <c r="B327" s="84">
        <v>63850</v>
      </c>
    </row>
    <row r="328" spans="1:2" x14ac:dyDescent="0.3">
      <c r="A328" s="7" t="s">
        <v>199</v>
      </c>
      <c r="B328" s="84">
        <v>62780</v>
      </c>
    </row>
    <row r="329" spans="1:2" x14ac:dyDescent="0.3">
      <c r="A329" s="7" t="s">
        <v>842</v>
      </c>
      <c r="B329" s="84">
        <v>84170</v>
      </c>
    </row>
    <row r="330" spans="1:2" x14ac:dyDescent="0.3">
      <c r="A330" s="7" t="s">
        <v>623</v>
      </c>
      <c r="B330" s="84">
        <v>60040</v>
      </c>
    </row>
    <row r="331" spans="1:2" x14ac:dyDescent="0.3">
      <c r="A331" s="7" t="s">
        <v>448</v>
      </c>
      <c r="B331" s="84">
        <v>78520</v>
      </c>
    </row>
    <row r="332" spans="1:2" x14ac:dyDescent="0.3">
      <c r="A332" s="7" t="s">
        <v>472</v>
      </c>
      <c r="B332" s="84">
        <v>88840</v>
      </c>
    </row>
    <row r="333" spans="1:2" x14ac:dyDescent="0.3">
      <c r="A333" s="7" t="s">
        <v>118</v>
      </c>
      <c r="B333" s="84">
        <v>37840</v>
      </c>
    </row>
    <row r="334" spans="1:2" x14ac:dyDescent="0.3">
      <c r="A334" s="7" t="s">
        <v>744</v>
      </c>
      <c r="B334" s="84">
        <v>57110</v>
      </c>
    </row>
    <row r="335" spans="1:2" x14ac:dyDescent="0.3">
      <c r="A335" s="7" t="s">
        <v>265</v>
      </c>
      <c r="B335" s="84">
        <v>39160</v>
      </c>
    </row>
    <row r="336" spans="1:2" x14ac:dyDescent="0.3">
      <c r="A336" s="7" t="s">
        <v>416</v>
      </c>
      <c r="B336" s="84">
        <v>59140</v>
      </c>
    </row>
    <row r="337" spans="1:2" x14ac:dyDescent="0.3">
      <c r="A337" s="7" t="s">
        <v>446</v>
      </c>
      <c r="B337" s="84">
        <v>53870</v>
      </c>
    </row>
    <row r="338" spans="1:2" x14ac:dyDescent="0.3">
      <c r="A338" s="7" t="s">
        <v>546</v>
      </c>
      <c r="B338" s="84">
        <v>71400</v>
      </c>
    </row>
    <row r="339" spans="1:2" x14ac:dyDescent="0.3">
      <c r="A339" s="7" t="s">
        <v>651</v>
      </c>
      <c r="B339" s="84">
        <v>27250</v>
      </c>
    </row>
    <row r="340" spans="1:2" x14ac:dyDescent="0.3">
      <c r="A340" s="7" t="s">
        <v>701</v>
      </c>
      <c r="B340" s="84">
        <v>74500</v>
      </c>
    </row>
    <row r="341" spans="1:2" x14ac:dyDescent="0.3">
      <c r="A341" s="7" t="s">
        <v>657</v>
      </c>
      <c r="B341" s="84">
        <v>61890</v>
      </c>
    </row>
    <row r="342" spans="1:2" x14ac:dyDescent="0.3">
      <c r="A342" s="7" t="s">
        <v>590</v>
      </c>
      <c r="B342" s="84">
        <v>31260</v>
      </c>
    </row>
    <row r="343" spans="1:2" x14ac:dyDescent="0.3">
      <c r="A343" s="7" t="s">
        <v>257</v>
      </c>
      <c r="B343" s="84">
        <v>62740</v>
      </c>
    </row>
    <row r="344" spans="1:2" x14ac:dyDescent="0.3">
      <c r="A344" s="7" t="s">
        <v>769</v>
      </c>
      <c r="B344" s="84">
        <v>22900</v>
      </c>
    </row>
    <row r="345" spans="1:2" x14ac:dyDescent="0.3">
      <c r="A345" s="7" t="s">
        <v>729</v>
      </c>
      <c r="B345" s="84">
        <v>87120</v>
      </c>
    </row>
    <row r="346" spans="1:2" x14ac:dyDescent="0.3">
      <c r="A346" s="7" t="s">
        <v>311</v>
      </c>
      <c r="B346" s="84">
        <v>60560</v>
      </c>
    </row>
    <row r="347" spans="1:2" x14ac:dyDescent="0.3">
      <c r="A347" s="7" t="s">
        <v>824</v>
      </c>
      <c r="B347" s="84">
        <v>37020</v>
      </c>
    </row>
    <row r="348" spans="1:2" x14ac:dyDescent="0.3">
      <c r="A348" s="7" t="s">
        <v>188</v>
      </c>
      <c r="B348" s="84">
        <v>73930</v>
      </c>
    </row>
    <row r="349" spans="1:2" x14ac:dyDescent="0.3">
      <c r="A349" s="7" t="s">
        <v>786</v>
      </c>
      <c r="B349" s="84">
        <v>45180</v>
      </c>
    </row>
    <row r="350" spans="1:2" x14ac:dyDescent="0.3">
      <c r="A350" s="7" t="s">
        <v>765</v>
      </c>
      <c r="B350" s="84">
        <v>86540</v>
      </c>
    </row>
    <row r="351" spans="1:2" x14ac:dyDescent="0.3">
      <c r="A351" s="7" t="s">
        <v>213</v>
      </c>
      <c r="B351" s="84">
        <v>65250</v>
      </c>
    </row>
    <row r="352" spans="1:2" x14ac:dyDescent="0.3">
      <c r="A352" s="7" t="s">
        <v>112</v>
      </c>
      <c r="B352" s="84">
        <v>66920</v>
      </c>
    </row>
    <row r="353" spans="1:2" x14ac:dyDescent="0.3">
      <c r="A353" s="7" t="s">
        <v>258</v>
      </c>
      <c r="B353" s="84">
        <v>70480</v>
      </c>
    </row>
    <row r="354" spans="1:2" x14ac:dyDescent="0.3">
      <c r="A354" s="7" t="s">
        <v>774</v>
      </c>
      <c r="B354" s="84">
        <v>48800</v>
      </c>
    </row>
    <row r="355" spans="1:2" x14ac:dyDescent="0.3">
      <c r="A355" s="7" t="s">
        <v>697</v>
      </c>
      <c r="B355" s="84">
        <v>57560</v>
      </c>
    </row>
    <row r="356" spans="1:2" x14ac:dyDescent="0.3">
      <c r="A356" s="7" t="s">
        <v>600</v>
      </c>
      <c r="B356" s="84">
        <v>81640</v>
      </c>
    </row>
    <row r="357" spans="1:2" x14ac:dyDescent="0.3">
      <c r="A357" s="7" t="s">
        <v>439</v>
      </c>
      <c r="B357" s="84">
        <v>86830</v>
      </c>
    </row>
    <row r="358" spans="1:2" x14ac:dyDescent="0.3">
      <c r="A358" s="7" t="s">
        <v>504</v>
      </c>
      <c r="B358" s="84">
        <v>82110</v>
      </c>
    </row>
    <row r="359" spans="1:2" x14ac:dyDescent="0.3">
      <c r="A359" s="7" t="s">
        <v>390</v>
      </c>
      <c r="B359" s="84">
        <v>49770</v>
      </c>
    </row>
    <row r="360" spans="1:2" x14ac:dyDescent="0.3">
      <c r="A360" s="7" t="s">
        <v>172</v>
      </c>
      <c r="B360" s="84">
        <v>46030</v>
      </c>
    </row>
    <row r="361" spans="1:2" x14ac:dyDescent="0.3">
      <c r="A361" s="7" t="s">
        <v>335</v>
      </c>
      <c r="B361" s="84">
        <v>51410</v>
      </c>
    </row>
    <row r="362" spans="1:2" x14ac:dyDescent="0.3">
      <c r="A362" s="7" t="s">
        <v>526</v>
      </c>
      <c r="B362" s="84">
        <v>43460</v>
      </c>
    </row>
    <row r="363" spans="1:2" x14ac:dyDescent="0.3">
      <c r="A363" s="7" t="s">
        <v>533</v>
      </c>
      <c r="B363" s="84">
        <v>44220</v>
      </c>
    </row>
    <row r="364" spans="1:2" x14ac:dyDescent="0.3">
      <c r="A364" s="7" t="s">
        <v>387</v>
      </c>
      <c r="B364" s="84">
        <v>52490</v>
      </c>
    </row>
    <row r="365" spans="1:2" x14ac:dyDescent="0.3">
      <c r="A365" s="7" t="s">
        <v>518</v>
      </c>
      <c r="B365" s="84">
        <v>48990</v>
      </c>
    </row>
    <row r="366" spans="1:2" x14ac:dyDescent="0.3">
      <c r="A366" s="7" t="s">
        <v>399</v>
      </c>
      <c r="B366" s="84">
        <v>47610</v>
      </c>
    </row>
    <row r="367" spans="1:2" x14ac:dyDescent="0.3">
      <c r="A367" s="7" t="s">
        <v>297</v>
      </c>
      <c r="B367" s="84">
        <v>44150</v>
      </c>
    </row>
    <row r="368" spans="1:2" x14ac:dyDescent="0.3">
      <c r="A368" s="7" t="s">
        <v>455</v>
      </c>
      <c r="B368" s="84">
        <v>45260</v>
      </c>
    </row>
    <row r="369" spans="1:2" x14ac:dyDescent="0.3">
      <c r="A369" s="7" t="s">
        <v>379</v>
      </c>
      <c r="B369" s="84">
        <v>75780</v>
      </c>
    </row>
    <row r="370" spans="1:2" x14ac:dyDescent="0.3">
      <c r="A370" s="7" t="s">
        <v>186</v>
      </c>
      <c r="B370" s="84">
        <v>33970</v>
      </c>
    </row>
    <row r="371" spans="1:2" x14ac:dyDescent="0.3">
      <c r="A371" s="7" t="s">
        <v>829</v>
      </c>
      <c r="B371" s="84">
        <v>13090</v>
      </c>
    </row>
    <row r="372" spans="1:2" x14ac:dyDescent="0.3">
      <c r="A372" s="7" t="s">
        <v>104</v>
      </c>
      <c r="B372" s="84">
        <v>47885</v>
      </c>
    </row>
    <row r="373" spans="1:2" x14ac:dyDescent="0.3">
      <c r="A373" s="7" t="s">
        <v>595</v>
      </c>
      <c r="B373" s="84">
        <v>28880</v>
      </c>
    </row>
    <row r="374" spans="1:2" x14ac:dyDescent="0.3">
      <c r="A374" s="7" t="s">
        <v>292</v>
      </c>
      <c r="B374" s="84">
        <v>26790</v>
      </c>
    </row>
    <row r="375" spans="1:2" x14ac:dyDescent="0.3">
      <c r="A375" s="7" t="s">
        <v>677</v>
      </c>
      <c r="B375" s="84">
        <v>31110</v>
      </c>
    </row>
    <row r="376" spans="1:2" x14ac:dyDescent="0.3">
      <c r="A376" s="7" t="s">
        <v>388</v>
      </c>
      <c r="B376" s="84">
        <v>15910</v>
      </c>
    </row>
    <row r="377" spans="1:2" x14ac:dyDescent="0.3">
      <c r="A377" s="7" t="s">
        <v>647</v>
      </c>
      <c r="B377" s="84">
        <v>47295</v>
      </c>
    </row>
    <row r="378" spans="1:2" x14ac:dyDescent="0.3">
      <c r="A378" s="7" t="s">
        <v>520</v>
      </c>
      <c r="B378" s="84">
        <v>31255</v>
      </c>
    </row>
    <row r="379" spans="1:2" x14ac:dyDescent="0.3">
      <c r="A379" s="7" t="s">
        <v>723</v>
      </c>
      <c r="B379" s="84">
        <v>47705</v>
      </c>
    </row>
    <row r="380" spans="1:2" x14ac:dyDescent="0.3">
      <c r="A380" s="7" t="s">
        <v>246</v>
      </c>
      <c r="B380" s="84">
        <v>38575</v>
      </c>
    </row>
    <row r="381" spans="1:2" x14ac:dyDescent="0.3">
      <c r="A381" s="7" t="s">
        <v>544</v>
      </c>
      <c r="B381" s="84">
        <v>20040</v>
      </c>
    </row>
    <row r="382" spans="1:2" x14ac:dyDescent="0.3">
      <c r="A382" s="7" t="s">
        <v>409</v>
      </c>
      <c r="B382" s="84">
        <v>36844</v>
      </c>
    </row>
    <row r="383" spans="1:2" x14ac:dyDescent="0.3">
      <c r="A383" s="7" t="s">
        <v>575</v>
      </c>
      <c r="B383" s="84">
        <v>29000</v>
      </c>
    </row>
    <row r="384" spans="1:2" x14ac:dyDescent="0.3">
      <c r="A384" s="7" t="s">
        <v>157</v>
      </c>
      <c r="B384" s="84">
        <v>81930</v>
      </c>
    </row>
    <row r="385" spans="1:5" x14ac:dyDescent="0.3">
      <c r="A385" s="7" t="s">
        <v>619</v>
      </c>
      <c r="B385" s="84">
        <v>53870</v>
      </c>
    </row>
    <row r="386" spans="1:5" x14ac:dyDescent="0.3">
      <c r="A386" s="7" t="s">
        <v>135</v>
      </c>
      <c r="B386" s="84">
        <v>63850</v>
      </c>
    </row>
    <row r="387" spans="1:5" x14ac:dyDescent="0.3">
      <c r="A387" s="7" t="s">
        <v>680</v>
      </c>
      <c r="B387" s="84">
        <v>77930</v>
      </c>
    </row>
    <row r="388" spans="1:5" x14ac:dyDescent="0.3">
      <c r="A388" s="7" t="s">
        <v>654</v>
      </c>
      <c r="B388" s="84">
        <v>47620</v>
      </c>
    </row>
    <row r="389" spans="1:5" x14ac:dyDescent="0.3">
      <c r="A389" s="7" t="s">
        <v>422</v>
      </c>
      <c r="B389" s="84">
        <v>31270</v>
      </c>
    </row>
    <row r="390" spans="1:5" x14ac:dyDescent="0.3">
      <c r="A390" s="7" t="s">
        <v>837</v>
      </c>
      <c r="B390" s="84">
        <v>50200</v>
      </c>
    </row>
    <row r="391" spans="1:5" x14ac:dyDescent="0.3">
      <c r="A391" s="7" t="s">
        <v>121</v>
      </c>
      <c r="B391" s="84">
        <v>57520</v>
      </c>
    </row>
    <row r="392" spans="1:5" x14ac:dyDescent="0.3">
      <c r="A392" s="7" t="s">
        <v>115</v>
      </c>
      <c r="B392" s="84">
        <v>74470</v>
      </c>
    </row>
    <row r="393" spans="1:5" x14ac:dyDescent="0.3">
      <c r="A393" s="7" t="s">
        <v>226</v>
      </c>
      <c r="B393" s="84">
        <v>39110</v>
      </c>
    </row>
    <row r="394" spans="1:5" x14ac:dyDescent="0.3">
      <c r="A394" s="7" t="s">
        <v>474</v>
      </c>
      <c r="B394" s="84">
        <v>48550</v>
      </c>
      <c r="E394" s="13"/>
    </row>
    <row r="395" spans="1:5" x14ac:dyDescent="0.3">
      <c r="A395" s="7" t="s">
        <v>361</v>
      </c>
      <c r="B395" s="84">
        <v>87980</v>
      </c>
    </row>
    <row r="396" spans="1:5" x14ac:dyDescent="0.3">
      <c r="A396" s="7" t="s">
        <v>794</v>
      </c>
      <c r="B396" s="84">
        <v>22860</v>
      </c>
    </row>
    <row r="397" spans="1:5" x14ac:dyDescent="0.3">
      <c r="A397" s="7" t="s">
        <v>833</v>
      </c>
      <c r="B397" s="84">
        <v>23520</v>
      </c>
    </row>
    <row r="398" spans="1:5" x14ac:dyDescent="0.3">
      <c r="A398" s="7" t="s">
        <v>785</v>
      </c>
      <c r="B398" s="84">
        <v>68410</v>
      </c>
    </row>
    <row r="399" spans="1:5" x14ac:dyDescent="0.3">
      <c r="A399" s="7" t="s">
        <v>505</v>
      </c>
      <c r="B399" s="84">
        <v>45450</v>
      </c>
    </row>
    <row r="400" spans="1:5" x14ac:dyDescent="0.3">
      <c r="A400" s="7" t="s">
        <v>835</v>
      </c>
      <c r="B400" s="84">
        <v>71820</v>
      </c>
      <c r="E400" s="13"/>
    </row>
    <row r="401" spans="1:2" x14ac:dyDescent="0.3">
      <c r="A401" s="7" t="s">
        <v>734</v>
      </c>
      <c r="B401" s="84">
        <v>62180</v>
      </c>
    </row>
    <row r="402" spans="1:2" x14ac:dyDescent="0.3">
      <c r="A402" s="7" t="s">
        <v>496</v>
      </c>
      <c r="B402" s="84">
        <v>49405</v>
      </c>
    </row>
    <row r="403" spans="1:2" x14ac:dyDescent="0.3">
      <c r="A403" s="7" t="s">
        <v>693</v>
      </c>
      <c r="B403" s="84">
        <v>20500</v>
      </c>
    </row>
    <row r="404" spans="1:2" x14ac:dyDescent="0.3">
      <c r="A404" s="7" t="s">
        <v>314</v>
      </c>
      <c r="B404" s="84">
        <v>35312</v>
      </c>
    </row>
    <row r="405" spans="1:2" x14ac:dyDescent="0.3">
      <c r="A405" s="7" t="s">
        <v>584</v>
      </c>
      <c r="B405" s="84">
        <v>21668</v>
      </c>
    </row>
    <row r="406" spans="1:2" x14ac:dyDescent="0.3">
      <c r="A406" s="7" t="s">
        <v>360</v>
      </c>
      <c r="B406" s="84">
        <v>11044</v>
      </c>
    </row>
    <row r="407" spans="1:2" x14ac:dyDescent="0.3">
      <c r="A407" s="7" t="s">
        <v>666</v>
      </c>
      <c r="B407" s="84">
        <v>54190</v>
      </c>
    </row>
    <row r="408" spans="1:2" x14ac:dyDescent="0.3">
      <c r="A408" s="7" t="s">
        <v>614</v>
      </c>
      <c r="B408" s="84">
        <v>86470</v>
      </c>
    </row>
    <row r="409" spans="1:2" x14ac:dyDescent="0.3">
      <c r="A409" s="7" t="s">
        <v>391</v>
      </c>
      <c r="B409" s="84">
        <v>72480</v>
      </c>
    </row>
    <row r="410" spans="1:2" x14ac:dyDescent="0.3">
      <c r="A410" s="7" t="s">
        <v>270</v>
      </c>
      <c r="B410" s="84">
        <v>29540</v>
      </c>
    </row>
    <row r="411" spans="1:2" x14ac:dyDescent="0.3">
      <c r="A411" s="7" t="s">
        <v>368</v>
      </c>
      <c r="B411" s="84">
        <v>78100</v>
      </c>
    </row>
    <row r="412" spans="1:2" x14ac:dyDescent="0.3">
      <c r="A412" s="7" t="s">
        <v>276</v>
      </c>
      <c r="B412" s="84">
        <v>74020</v>
      </c>
    </row>
    <row r="413" spans="1:2" x14ac:dyDescent="0.3">
      <c r="A413" s="7" t="s">
        <v>124</v>
      </c>
      <c r="B413" s="84">
        <v>75100</v>
      </c>
    </row>
    <row r="414" spans="1:2" x14ac:dyDescent="0.3">
      <c r="A414" s="7" t="s">
        <v>507</v>
      </c>
      <c r="B414" s="84">
        <v>63190</v>
      </c>
    </row>
    <row r="415" spans="1:2" x14ac:dyDescent="0.3">
      <c r="A415" s="7" t="s">
        <v>312</v>
      </c>
      <c r="B415" s="84">
        <v>71700</v>
      </c>
    </row>
    <row r="416" spans="1:2" x14ac:dyDescent="0.3">
      <c r="A416" s="7" t="s">
        <v>462</v>
      </c>
      <c r="B416" s="84">
        <v>25120</v>
      </c>
    </row>
    <row r="417" spans="1:2" x14ac:dyDescent="0.3">
      <c r="A417" s="7" t="s">
        <v>309</v>
      </c>
      <c r="B417" s="84">
        <v>44820</v>
      </c>
    </row>
    <row r="418" spans="1:2" x14ac:dyDescent="0.3">
      <c r="A418" s="7" t="s">
        <v>777</v>
      </c>
      <c r="B418" s="84">
        <v>61470</v>
      </c>
    </row>
    <row r="419" spans="1:2" x14ac:dyDescent="0.3">
      <c r="A419" s="7" t="s">
        <v>185</v>
      </c>
      <c r="B419" s="84">
        <v>43580</v>
      </c>
    </row>
    <row r="420" spans="1:2" x14ac:dyDescent="0.3">
      <c r="A420" s="7" t="s">
        <v>301</v>
      </c>
      <c r="B420" s="84">
        <v>43190</v>
      </c>
    </row>
    <row r="421" spans="1:2" x14ac:dyDescent="0.3">
      <c r="A421" s="7" t="s">
        <v>747</v>
      </c>
      <c r="B421" s="84">
        <v>26360</v>
      </c>
    </row>
    <row r="422" spans="1:2" x14ac:dyDescent="0.3">
      <c r="A422" s="7" t="s">
        <v>454</v>
      </c>
      <c r="B422" s="84">
        <v>79770</v>
      </c>
    </row>
    <row r="423" spans="1:2" x14ac:dyDescent="0.3">
      <c r="A423" s="7" t="s">
        <v>658</v>
      </c>
      <c r="B423" s="84">
        <v>75370</v>
      </c>
    </row>
    <row r="424" spans="1:2" x14ac:dyDescent="0.3">
      <c r="A424" s="7" t="s">
        <v>103</v>
      </c>
      <c r="B424" s="84">
        <v>46910</v>
      </c>
    </row>
    <row r="425" spans="1:2" x14ac:dyDescent="0.3">
      <c r="A425" s="7" t="s">
        <v>845</v>
      </c>
      <c r="B425" s="84">
        <v>68010</v>
      </c>
    </row>
    <row r="426" spans="1:2" x14ac:dyDescent="0.3">
      <c r="A426" s="7" t="s">
        <v>476</v>
      </c>
      <c r="B426" s="84">
        <v>73030</v>
      </c>
    </row>
    <row r="427" spans="1:2" x14ac:dyDescent="0.3">
      <c r="A427" s="7" t="s">
        <v>141</v>
      </c>
      <c r="B427" s="84">
        <v>87030</v>
      </c>
    </row>
    <row r="428" spans="1:2" x14ac:dyDescent="0.3">
      <c r="A428" s="7" t="s">
        <v>802</v>
      </c>
      <c r="B428" s="84">
        <v>88850</v>
      </c>
    </row>
    <row r="429" spans="1:2" x14ac:dyDescent="0.3">
      <c r="A429" s="7" t="s">
        <v>452</v>
      </c>
      <c r="B429" s="84">
        <v>77840</v>
      </c>
    </row>
    <row r="430" spans="1:2" x14ac:dyDescent="0.3">
      <c r="A430" s="7" t="s">
        <v>698</v>
      </c>
      <c r="B430" s="84">
        <v>25830</v>
      </c>
    </row>
    <row r="431" spans="1:2" x14ac:dyDescent="0.3">
      <c r="A431" s="7" t="s">
        <v>659</v>
      </c>
      <c r="B431" s="84">
        <v>63080</v>
      </c>
    </row>
    <row r="432" spans="1:2" x14ac:dyDescent="0.3">
      <c r="A432" s="7" t="s">
        <v>726</v>
      </c>
      <c r="B432" s="84">
        <v>43410</v>
      </c>
    </row>
    <row r="433" spans="1:2" x14ac:dyDescent="0.3">
      <c r="A433" s="7" t="s">
        <v>736</v>
      </c>
      <c r="B433" s="84">
        <v>67230</v>
      </c>
    </row>
    <row r="434" spans="1:2" x14ac:dyDescent="0.3">
      <c r="A434" s="7" t="s">
        <v>643</v>
      </c>
      <c r="B434" s="84">
        <v>77950</v>
      </c>
    </row>
    <row r="435" spans="1:2" x14ac:dyDescent="0.3">
      <c r="A435" s="7" t="s">
        <v>605</v>
      </c>
      <c r="B435" s="84">
        <v>68520</v>
      </c>
    </row>
    <row r="436" spans="1:2" x14ac:dyDescent="0.3">
      <c r="A436" s="7" t="s">
        <v>197</v>
      </c>
      <c r="B436" s="84">
        <v>74530</v>
      </c>
    </row>
    <row r="437" spans="1:2" x14ac:dyDescent="0.3">
      <c r="A437" s="7" t="s">
        <v>645</v>
      </c>
      <c r="B437" s="84">
        <v>86200</v>
      </c>
    </row>
    <row r="438" spans="1:2" x14ac:dyDescent="0.3">
      <c r="A438" s="7" t="s">
        <v>661</v>
      </c>
      <c r="B438" s="84">
        <v>47060</v>
      </c>
    </row>
    <row r="439" spans="1:2" x14ac:dyDescent="0.3">
      <c r="A439" s="7" t="s">
        <v>836</v>
      </c>
      <c r="B439" s="84">
        <v>27560</v>
      </c>
    </row>
    <row r="440" spans="1:2" x14ac:dyDescent="0.3">
      <c r="A440" s="7" t="s">
        <v>691</v>
      </c>
      <c r="B440" s="84">
        <v>50990</v>
      </c>
    </row>
    <row r="441" spans="1:2" x14ac:dyDescent="0.3">
      <c r="A441" s="7" t="s">
        <v>252</v>
      </c>
      <c r="B441" s="84">
        <v>80880</v>
      </c>
    </row>
    <row r="442" spans="1:2" x14ac:dyDescent="0.3">
      <c r="A442" s="7" t="s">
        <v>376</v>
      </c>
      <c r="B442" s="84">
        <v>80090</v>
      </c>
    </row>
    <row r="443" spans="1:2" x14ac:dyDescent="0.3">
      <c r="A443" s="7" t="s">
        <v>795</v>
      </c>
      <c r="B443" s="84">
        <v>66840</v>
      </c>
    </row>
    <row r="444" spans="1:2" x14ac:dyDescent="0.3">
      <c r="A444" s="7" t="s">
        <v>700</v>
      </c>
      <c r="B444" s="84">
        <v>35045</v>
      </c>
    </row>
    <row r="445" spans="1:2" x14ac:dyDescent="0.3">
      <c r="A445" s="7" t="s">
        <v>244</v>
      </c>
      <c r="B445" s="84">
        <v>13435</v>
      </c>
    </row>
    <row r="446" spans="1:2" x14ac:dyDescent="0.3">
      <c r="A446" s="7" t="s">
        <v>508</v>
      </c>
      <c r="B446" s="84">
        <v>29005</v>
      </c>
    </row>
    <row r="447" spans="1:2" x14ac:dyDescent="0.3">
      <c r="A447" s="7" t="s">
        <v>350</v>
      </c>
      <c r="B447" s="84">
        <v>33810</v>
      </c>
    </row>
    <row r="448" spans="1:2" x14ac:dyDescent="0.3">
      <c r="A448" s="7" t="s">
        <v>494</v>
      </c>
      <c r="B448" s="84">
        <v>47760</v>
      </c>
    </row>
    <row r="449" spans="1:2" x14ac:dyDescent="0.3">
      <c r="A449" s="7" t="s">
        <v>367</v>
      </c>
      <c r="B449" s="84">
        <v>16925</v>
      </c>
    </row>
    <row r="450" spans="1:2" x14ac:dyDescent="0.3">
      <c r="A450" s="7" t="s">
        <v>515</v>
      </c>
      <c r="B450" s="84">
        <v>39764</v>
      </c>
    </row>
    <row r="451" spans="1:2" x14ac:dyDescent="0.3">
      <c r="A451" s="7" t="s">
        <v>272</v>
      </c>
      <c r="B451" s="84">
        <v>21648</v>
      </c>
    </row>
    <row r="452" spans="1:2" x14ac:dyDescent="0.3">
      <c r="A452" s="7" t="s">
        <v>469</v>
      </c>
      <c r="B452" s="84">
        <v>33512</v>
      </c>
    </row>
    <row r="453" spans="1:2" x14ac:dyDescent="0.3">
      <c r="A453" s="7" t="s">
        <v>576</v>
      </c>
      <c r="B453" s="84">
        <v>15056</v>
      </c>
    </row>
    <row r="454" spans="1:2" x14ac:dyDescent="0.3">
      <c r="A454" s="7" t="s">
        <v>260</v>
      </c>
      <c r="B454" s="84">
        <v>9180</v>
      </c>
    </row>
    <row r="455" spans="1:2" x14ac:dyDescent="0.3">
      <c r="A455" s="7" t="s">
        <v>251</v>
      </c>
      <c r="B455" s="84">
        <v>32650</v>
      </c>
    </row>
    <row r="456" spans="1:2" x14ac:dyDescent="0.3">
      <c r="A456" s="7" t="s">
        <v>359</v>
      </c>
      <c r="B456" s="84">
        <v>66710</v>
      </c>
    </row>
    <row r="457" spans="1:2" x14ac:dyDescent="0.3">
      <c r="A457" s="7" t="s">
        <v>825</v>
      </c>
      <c r="B457" s="84">
        <v>63330</v>
      </c>
    </row>
    <row r="458" spans="1:2" x14ac:dyDescent="0.3">
      <c r="A458" s="7" t="s">
        <v>318</v>
      </c>
      <c r="B458" s="84">
        <v>30300</v>
      </c>
    </row>
    <row r="459" spans="1:2" x14ac:dyDescent="0.3">
      <c r="A459" s="7" t="s">
        <v>143</v>
      </c>
      <c r="B459" s="84">
        <v>54000</v>
      </c>
    </row>
    <row r="460" spans="1:2" x14ac:dyDescent="0.3">
      <c r="A460" s="7" t="s">
        <v>831</v>
      </c>
      <c r="B460" s="84">
        <v>39440</v>
      </c>
    </row>
    <row r="461" spans="1:2" x14ac:dyDescent="0.3">
      <c r="A461" s="7" t="s">
        <v>280</v>
      </c>
      <c r="B461" s="84">
        <v>84300</v>
      </c>
    </row>
    <row r="462" spans="1:2" x14ac:dyDescent="0.3">
      <c r="A462" s="7" t="s">
        <v>567</v>
      </c>
      <c r="B462" s="84">
        <v>32600</v>
      </c>
    </row>
    <row r="463" spans="1:2" x14ac:dyDescent="0.3">
      <c r="A463" s="7" t="s">
        <v>724</v>
      </c>
      <c r="B463" s="84">
        <v>43110</v>
      </c>
    </row>
    <row r="464" spans="1:2" x14ac:dyDescent="0.3">
      <c r="A464" s="7" t="s">
        <v>727</v>
      </c>
      <c r="B464" s="84">
        <v>40940</v>
      </c>
    </row>
    <row r="465" spans="1:2" x14ac:dyDescent="0.3">
      <c r="A465" s="7" t="s">
        <v>589</v>
      </c>
      <c r="B465" s="84">
        <v>71730</v>
      </c>
    </row>
    <row r="466" spans="1:2" x14ac:dyDescent="0.3">
      <c r="A466" s="7" t="s">
        <v>587</v>
      </c>
      <c r="B466" s="84">
        <v>87950</v>
      </c>
    </row>
    <row r="467" spans="1:2" x14ac:dyDescent="0.3">
      <c r="A467" s="7" t="s">
        <v>218</v>
      </c>
      <c r="B467" s="84">
        <v>35320</v>
      </c>
    </row>
    <row r="468" spans="1:2" x14ac:dyDescent="0.3">
      <c r="A468" s="7" t="s">
        <v>287</v>
      </c>
      <c r="B468" s="84">
        <v>69400</v>
      </c>
    </row>
    <row r="469" spans="1:2" x14ac:dyDescent="0.3">
      <c r="A469" s="7" t="s">
        <v>843</v>
      </c>
      <c r="B469" s="84">
        <v>77720</v>
      </c>
    </row>
    <row r="470" spans="1:2" x14ac:dyDescent="0.3">
      <c r="A470" s="7" t="s">
        <v>541</v>
      </c>
      <c r="B470" s="84">
        <v>44560</v>
      </c>
    </row>
    <row r="471" spans="1:2" x14ac:dyDescent="0.3">
      <c r="A471" s="7" t="s">
        <v>732</v>
      </c>
      <c r="B471" s="84">
        <v>81530</v>
      </c>
    </row>
    <row r="472" spans="1:2" x14ac:dyDescent="0.3">
      <c r="A472" s="7" t="s">
        <v>543</v>
      </c>
      <c r="B472" s="84">
        <v>44620</v>
      </c>
    </row>
    <row r="473" spans="1:2" x14ac:dyDescent="0.3">
      <c r="A473" s="7" t="s">
        <v>385</v>
      </c>
      <c r="B473" s="84">
        <v>24815</v>
      </c>
    </row>
    <row r="474" spans="1:2" x14ac:dyDescent="0.3">
      <c r="A474" s="7" t="s">
        <v>471</v>
      </c>
      <c r="B474" s="84">
        <v>39620</v>
      </c>
    </row>
    <row r="475" spans="1:2" x14ac:dyDescent="0.3">
      <c r="A475" s="7" t="s">
        <v>715</v>
      </c>
      <c r="B475" s="84">
        <v>16015</v>
      </c>
    </row>
    <row r="476" spans="1:2" x14ac:dyDescent="0.3">
      <c r="A476" s="7" t="s">
        <v>441</v>
      </c>
      <c r="B476" s="84">
        <v>33232</v>
      </c>
    </row>
    <row r="477" spans="1:2" x14ac:dyDescent="0.3">
      <c r="A477" s="7" t="s">
        <v>615</v>
      </c>
      <c r="B477" s="84">
        <v>49070</v>
      </c>
    </row>
    <row r="478" spans="1:2" x14ac:dyDescent="0.3">
      <c r="A478" s="7" t="s">
        <v>828</v>
      </c>
      <c r="B478" s="84">
        <v>48080</v>
      </c>
    </row>
    <row r="479" spans="1:2" x14ac:dyDescent="0.3">
      <c r="A479" s="7" t="s">
        <v>319</v>
      </c>
      <c r="B479" s="84">
        <v>46110</v>
      </c>
    </row>
    <row r="480" spans="1:2" x14ac:dyDescent="0.3">
      <c r="A480" s="7" t="s">
        <v>267</v>
      </c>
      <c r="B480" s="84">
        <v>24090</v>
      </c>
    </row>
    <row r="481" spans="1:5" x14ac:dyDescent="0.3">
      <c r="A481" s="7" t="s">
        <v>202</v>
      </c>
      <c r="B481" s="84">
        <v>77740</v>
      </c>
    </row>
    <row r="482" spans="1:5" x14ac:dyDescent="0.3">
      <c r="A482" s="7" t="s">
        <v>182</v>
      </c>
      <c r="B482" s="84">
        <v>54500</v>
      </c>
    </row>
    <row r="483" spans="1:5" x14ac:dyDescent="0.3">
      <c r="A483" s="7" t="s">
        <v>823</v>
      </c>
      <c r="B483" s="84">
        <v>79400</v>
      </c>
    </row>
    <row r="484" spans="1:5" x14ac:dyDescent="0.3">
      <c r="A484" s="7" t="s">
        <v>282</v>
      </c>
      <c r="B484" s="84">
        <v>71680</v>
      </c>
    </row>
    <row r="485" spans="1:5" x14ac:dyDescent="0.3">
      <c r="A485" s="7" t="s">
        <v>593</v>
      </c>
      <c r="B485" s="84">
        <v>23320</v>
      </c>
    </row>
    <row r="486" spans="1:5" x14ac:dyDescent="0.3">
      <c r="A486" s="7" t="s">
        <v>554</v>
      </c>
      <c r="B486" s="84">
        <v>63440</v>
      </c>
    </row>
    <row r="487" spans="1:5" x14ac:dyDescent="0.3">
      <c r="A487" s="7" t="s">
        <v>127</v>
      </c>
      <c r="B487" s="84">
        <v>69420</v>
      </c>
    </row>
    <row r="488" spans="1:5" x14ac:dyDescent="0.3">
      <c r="A488" s="7" t="s">
        <v>753</v>
      </c>
      <c r="B488" s="84">
        <v>62688</v>
      </c>
    </row>
    <row r="489" spans="1:5" x14ac:dyDescent="0.3">
      <c r="A489" s="7" t="s">
        <v>665</v>
      </c>
      <c r="B489" s="84">
        <v>88820</v>
      </c>
    </row>
    <row r="490" spans="1:5" x14ac:dyDescent="0.3">
      <c r="A490" s="7" t="s">
        <v>594</v>
      </c>
      <c r="B490" s="84">
        <v>50570</v>
      </c>
      <c r="E490" s="13"/>
    </row>
    <row r="491" spans="1:5" x14ac:dyDescent="0.3">
      <c r="A491" s="7" t="s">
        <v>755</v>
      </c>
      <c r="B491" s="84">
        <v>61148</v>
      </c>
    </row>
    <row r="492" spans="1:5" x14ac:dyDescent="0.3">
      <c r="A492" s="7" t="s">
        <v>470</v>
      </c>
      <c r="B492" s="84">
        <v>29760</v>
      </c>
    </row>
    <row r="493" spans="1:5" x14ac:dyDescent="0.3">
      <c r="A493" s="7" t="s">
        <v>228</v>
      </c>
      <c r="B493" s="84">
        <v>72640</v>
      </c>
    </row>
    <row r="494" spans="1:5" x14ac:dyDescent="0.3">
      <c r="A494" s="7" t="s">
        <v>601</v>
      </c>
      <c r="B494" s="84">
        <v>47340</v>
      </c>
    </row>
    <row r="495" spans="1:5" x14ac:dyDescent="0.3">
      <c r="A495" s="7" t="s">
        <v>622</v>
      </c>
      <c r="B495" s="84">
        <v>72700</v>
      </c>
    </row>
    <row r="496" spans="1:5" x14ac:dyDescent="0.3">
      <c r="A496" s="7" t="s">
        <v>395</v>
      </c>
      <c r="B496" s="84">
        <v>63270</v>
      </c>
    </row>
    <row r="497" spans="1:5" x14ac:dyDescent="0.3">
      <c r="A497" s="7" t="s">
        <v>307</v>
      </c>
      <c r="B497" s="84">
        <v>34060</v>
      </c>
    </row>
    <row r="498" spans="1:5" x14ac:dyDescent="0.3">
      <c r="A498" s="7" t="s">
        <v>562</v>
      </c>
      <c r="B498" s="84">
        <v>24340</v>
      </c>
    </row>
    <row r="499" spans="1:5" x14ac:dyDescent="0.3">
      <c r="A499" s="7" t="s">
        <v>778</v>
      </c>
      <c r="B499" s="84">
        <v>22870</v>
      </c>
      <c r="E499" s="13"/>
    </row>
    <row r="500" spans="1:5" x14ac:dyDescent="0.3">
      <c r="A500" s="7" t="s">
        <v>511</v>
      </c>
      <c r="B500" s="84">
        <v>73740</v>
      </c>
    </row>
    <row r="501" spans="1:5" x14ac:dyDescent="0.3">
      <c r="A501" s="7" t="s">
        <v>357</v>
      </c>
      <c r="B501" s="84">
        <v>61420</v>
      </c>
    </row>
    <row r="502" spans="1:5" x14ac:dyDescent="0.3">
      <c r="A502" s="7" t="s">
        <v>800</v>
      </c>
      <c r="B502" s="84">
        <v>36890</v>
      </c>
    </row>
    <row r="503" spans="1:5" x14ac:dyDescent="0.3">
      <c r="A503" s="7" t="s">
        <v>365</v>
      </c>
      <c r="B503" s="84">
        <v>54580</v>
      </c>
    </row>
    <row r="504" spans="1:5" x14ac:dyDescent="0.3">
      <c r="A504" s="7" t="s">
        <v>648</v>
      </c>
      <c r="B504" s="84">
        <v>45000</v>
      </c>
    </row>
    <row r="505" spans="1:5" x14ac:dyDescent="0.3">
      <c r="A505" s="7" t="s">
        <v>549</v>
      </c>
      <c r="B505" s="84">
        <v>46360</v>
      </c>
    </row>
    <row r="506" spans="1:5" x14ac:dyDescent="0.3">
      <c r="A506" s="7" t="s">
        <v>245</v>
      </c>
      <c r="B506" s="84">
        <v>65910</v>
      </c>
    </row>
    <row r="507" spans="1:5" x14ac:dyDescent="0.3">
      <c r="A507" s="7" t="s">
        <v>559</v>
      </c>
      <c r="B507" s="84">
        <v>62400</v>
      </c>
    </row>
    <row r="508" spans="1:5" x14ac:dyDescent="0.3">
      <c r="A508" s="7" t="s">
        <v>597</v>
      </c>
      <c r="B508" s="84">
        <v>48330</v>
      </c>
    </row>
    <row r="509" spans="1:5" x14ac:dyDescent="0.3">
      <c r="A509" s="7" t="s">
        <v>652</v>
      </c>
      <c r="B509" s="84">
        <v>29130</v>
      </c>
    </row>
    <row r="510" spans="1:5" x14ac:dyDescent="0.3">
      <c r="A510" s="7" t="s">
        <v>775</v>
      </c>
      <c r="B510" s="84">
        <v>45100</v>
      </c>
    </row>
    <row r="511" spans="1:5" x14ac:dyDescent="0.3">
      <c r="A511" s="7" t="s">
        <v>636</v>
      </c>
      <c r="B511" s="84">
        <v>23560</v>
      </c>
    </row>
    <row r="512" spans="1:5" x14ac:dyDescent="0.3">
      <c r="A512" s="7" t="s">
        <v>705</v>
      </c>
      <c r="B512" s="84">
        <v>76910</v>
      </c>
    </row>
    <row r="513" spans="1:2" x14ac:dyDescent="0.3">
      <c r="A513" s="7" t="s">
        <v>650</v>
      </c>
      <c r="B513" s="84">
        <v>61330</v>
      </c>
    </row>
    <row r="514" spans="1:2" x14ac:dyDescent="0.3">
      <c r="A514" s="7" t="s">
        <v>434</v>
      </c>
      <c r="B514" s="84">
        <v>62688</v>
      </c>
    </row>
    <row r="515" spans="1:2" x14ac:dyDescent="0.3">
      <c r="A515" s="7" t="s">
        <v>203</v>
      </c>
      <c r="B515" s="84">
        <v>65880</v>
      </c>
    </row>
    <row r="516" spans="1:2" x14ac:dyDescent="0.3">
      <c r="A516" s="7" t="s">
        <v>281</v>
      </c>
      <c r="B516" s="84">
        <v>73830</v>
      </c>
    </row>
    <row r="517" spans="1:2" x14ac:dyDescent="0.3">
      <c r="A517" s="7" t="s">
        <v>708</v>
      </c>
      <c r="B517" s="84">
        <v>42020</v>
      </c>
    </row>
    <row r="518" spans="1:2" x14ac:dyDescent="0.3">
      <c r="A518" s="7" t="s">
        <v>629</v>
      </c>
      <c r="B518" s="84">
        <v>44650</v>
      </c>
    </row>
    <row r="519" spans="1:2" x14ac:dyDescent="0.3">
      <c r="A519" s="7" t="s">
        <v>495</v>
      </c>
      <c r="B519" s="84">
        <v>64320</v>
      </c>
    </row>
    <row r="520" spans="1:2" x14ac:dyDescent="0.3">
      <c r="A520" s="7" t="s">
        <v>653</v>
      </c>
      <c r="B520" s="84">
        <v>24790</v>
      </c>
    </row>
    <row r="521" spans="1:2" x14ac:dyDescent="0.3">
      <c r="A521" s="7" t="s">
        <v>116</v>
      </c>
      <c r="B521" s="84">
        <v>54190</v>
      </c>
    </row>
    <row r="522" spans="1:2" x14ac:dyDescent="0.3">
      <c r="A522" s="7" t="s">
        <v>669</v>
      </c>
      <c r="B522" s="84">
        <v>59150</v>
      </c>
    </row>
    <row r="523" spans="1:2" x14ac:dyDescent="0.3">
      <c r="A523" s="7" t="s">
        <v>123</v>
      </c>
      <c r="B523" s="84">
        <v>63206</v>
      </c>
    </row>
    <row r="524" spans="1:2" x14ac:dyDescent="0.3">
      <c r="A524" s="7" t="s">
        <v>164</v>
      </c>
      <c r="B524" s="84">
        <v>86500</v>
      </c>
    </row>
    <row r="525" spans="1:2" x14ac:dyDescent="0.3">
      <c r="A525" s="7" t="s">
        <v>383</v>
      </c>
      <c r="B525" s="84">
        <v>46380</v>
      </c>
    </row>
    <row r="526" spans="1:2" x14ac:dyDescent="0.3">
      <c r="A526" s="7" t="s">
        <v>456</v>
      </c>
      <c r="B526" s="84">
        <v>10700</v>
      </c>
    </row>
    <row r="527" spans="1:2" x14ac:dyDescent="0.3">
      <c r="A527" s="7" t="s">
        <v>356</v>
      </c>
      <c r="B527" s="84">
        <v>31205</v>
      </c>
    </row>
    <row r="528" spans="1:2" x14ac:dyDescent="0.3">
      <c r="A528" s="7" t="s">
        <v>787</v>
      </c>
      <c r="B528" s="84">
        <v>45750</v>
      </c>
    </row>
    <row r="529" spans="1:2" x14ac:dyDescent="0.3">
      <c r="A529" s="7" t="s">
        <v>393</v>
      </c>
      <c r="B529" s="84">
        <v>22475</v>
      </c>
    </row>
    <row r="530" spans="1:2" x14ac:dyDescent="0.3">
      <c r="A530" s="7" t="s">
        <v>449</v>
      </c>
      <c r="B530" s="84">
        <v>12545</v>
      </c>
    </row>
    <row r="531" spans="1:2" x14ac:dyDescent="0.3">
      <c r="A531" s="7" t="s">
        <v>583</v>
      </c>
      <c r="B531" s="84">
        <v>32900</v>
      </c>
    </row>
    <row r="532" spans="1:2" x14ac:dyDescent="0.3">
      <c r="A532" s="7" t="s">
        <v>279</v>
      </c>
      <c r="B532" s="84">
        <v>10630</v>
      </c>
    </row>
    <row r="533" spans="1:2" x14ac:dyDescent="0.3">
      <c r="A533" s="7" t="s">
        <v>420</v>
      </c>
      <c r="B533" s="84">
        <v>45565</v>
      </c>
    </row>
    <row r="534" spans="1:2" x14ac:dyDescent="0.3">
      <c r="A534" s="7" t="s">
        <v>561</v>
      </c>
      <c r="B534" s="84">
        <v>25245</v>
      </c>
    </row>
    <row r="535" spans="1:2" x14ac:dyDescent="0.3">
      <c r="A535" s="7" t="s">
        <v>776</v>
      </c>
      <c r="B535" s="84">
        <v>48700</v>
      </c>
    </row>
    <row r="536" spans="1:2" x14ac:dyDescent="0.3">
      <c r="A536" s="7" t="s">
        <v>716</v>
      </c>
      <c r="B536" s="84">
        <v>11810</v>
      </c>
    </row>
    <row r="537" spans="1:2" x14ac:dyDescent="0.3">
      <c r="A537" s="7" t="s">
        <v>193</v>
      </c>
      <c r="B537" s="84">
        <v>49355</v>
      </c>
    </row>
    <row r="538" spans="1:2" x14ac:dyDescent="0.3">
      <c r="A538" s="7" t="s">
        <v>637</v>
      </c>
      <c r="B538" s="84">
        <v>14332</v>
      </c>
    </row>
    <row r="539" spans="1:2" x14ac:dyDescent="0.3">
      <c r="A539" s="7" t="s">
        <v>369</v>
      </c>
      <c r="B539" s="84">
        <v>16688</v>
      </c>
    </row>
    <row r="540" spans="1:2" x14ac:dyDescent="0.3">
      <c r="A540" s="7" t="s">
        <v>480</v>
      </c>
      <c r="B540" s="84">
        <v>37016</v>
      </c>
    </row>
    <row r="541" spans="1:2" x14ac:dyDescent="0.3">
      <c r="A541" s="7" t="s">
        <v>221</v>
      </c>
      <c r="B541" s="84">
        <v>36052</v>
      </c>
    </row>
    <row r="542" spans="1:2" x14ac:dyDescent="0.3">
      <c r="A542" s="7" t="s">
        <v>341</v>
      </c>
      <c r="B542" s="84">
        <v>23020</v>
      </c>
    </row>
    <row r="543" spans="1:2" x14ac:dyDescent="0.3">
      <c r="A543" s="7" t="s">
        <v>443</v>
      </c>
      <c r="B543" s="84">
        <v>58650</v>
      </c>
    </row>
    <row r="544" spans="1:2" x14ac:dyDescent="0.3">
      <c r="A544" s="7" t="s">
        <v>741</v>
      </c>
      <c r="B544" s="84">
        <v>79380</v>
      </c>
    </row>
    <row r="545" spans="1:5" x14ac:dyDescent="0.3">
      <c r="A545" s="7" t="s">
        <v>606</v>
      </c>
      <c r="B545" s="84">
        <v>52750</v>
      </c>
    </row>
    <row r="546" spans="1:5" x14ac:dyDescent="0.3">
      <c r="A546" s="7" t="s">
        <v>219</v>
      </c>
      <c r="B546" s="84">
        <v>50840</v>
      </c>
    </row>
    <row r="547" spans="1:5" x14ac:dyDescent="0.3">
      <c r="A547" s="7" t="s">
        <v>162</v>
      </c>
      <c r="B547" s="84">
        <v>47590</v>
      </c>
    </row>
    <row r="548" spans="1:5" x14ac:dyDescent="0.3">
      <c r="A548" s="7" t="s">
        <v>136</v>
      </c>
      <c r="B548" s="84">
        <v>60550</v>
      </c>
    </row>
    <row r="549" spans="1:5" x14ac:dyDescent="0.3">
      <c r="A549" s="7" t="s">
        <v>183</v>
      </c>
      <c r="B549" s="84">
        <v>44720</v>
      </c>
    </row>
    <row r="550" spans="1:5" x14ac:dyDescent="0.3">
      <c r="A550" s="7" t="s">
        <v>166</v>
      </c>
      <c r="B550" s="84">
        <v>56650</v>
      </c>
    </row>
    <row r="551" spans="1:5" x14ac:dyDescent="0.3">
      <c r="A551" s="7" t="s">
        <v>298</v>
      </c>
      <c r="B551" s="84">
        <v>85980</v>
      </c>
    </row>
    <row r="552" spans="1:5" x14ac:dyDescent="0.3">
      <c r="A552" s="7" t="s">
        <v>366</v>
      </c>
      <c r="B552" s="84">
        <v>33120</v>
      </c>
    </row>
    <row r="553" spans="1:5" x14ac:dyDescent="0.3">
      <c r="A553" s="7" t="s">
        <v>513</v>
      </c>
      <c r="B553" s="84">
        <v>76870</v>
      </c>
    </row>
    <row r="554" spans="1:5" x14ac:dyDescent="0.3">
      <c r="A554" s="7" t="s">
        <v>243</v>
      </c>
      <c r="B554" s="84">
        <v>73190</v>
      </c>
    </row>
    <row r="555" spans="1:5" x14ac:dyDescent="0.3">
      <c r="A555" s="7" t="s">
        <v>117</v>
      </c>
      <c r="B555" s="84">
        <v>60070</v>
      </c>
    </row>
    <row r="556" spans="1:5" x14ac:dyDescent="0.3">
      <c r="A556" s="7" t="s">
        <v>492</v>
      </c>
      <c r="B556" s="84">
        <v>49530</v>
      </c>
      <c r="E556" s="13"/>
    </row>
    <row r="557" spans="1:5" x14ac:dyDescent="0.3">
      <c r="A557" s="7" t="s">
        <v>289</v>
      </c>
      <c r="B557" s="84">
        <v>36230</v>
      </c>
    </row>
    <row r="558" spans="1:5" x14ac:dyDescent="0.3">
      <c r="A558" s="7" t="s">
        <v>735</v>
      </c>
      <c r="B558" s="84">
        <v>47520</v>
      </c>
    </row>
    <row r="559" spans="1:5" x14ac:dyDescent="0.3">
      <c r="A559" s="7" t="s">
        <v>261</v>
      </c>
      <c r="B559" s="84">
        <v>57990</v>
      </c>
      <c r="E559" s="13"/>
    </row>
    <row r="560" spans="1:5" x14ac:dyDescent="0.3">
      <c r="A560" s="7" t="s">
        <v>578</v>
      </c>
      <c r="B560" s="84">
        <v>71300</v>
      </c>
    </row>
    <row r="561" spans="1:5" x14ac:dyDescent="0.3">
      <c r="A561" s="7" t="s">
        <v>346</v>
      </c>
      <c r="B561" s="84">
        <v>89640</v>
      </c>
      <c r="E561" s="13"/>
    </row>
    <row r="562" spans="1:5" x14ac:dyDescent="0.3">
      <c r="A562" s="7" t="s">
        <v>160</v>
      </c>
      <c r="B562" s="84">
        <v>60070</v>
      </c>
    </row>
    <row r="563" spans="1:5" x14ac:dyDescent="0.3">
      <c r="A563" s="7" t="s">
        <v>167</v>
      </c>
      <c r="B563" s="84">
        <v>61580</v>
      </c>
    </row>
    <row r="564" spans="1:5" x14ac:dyDescent="0.3">
      <c r="A564" s="7" t="s">
        <v>190</v>
      </c>
      <c r="B564" s="84">
        <v>39550</v>
      </c>
    </row>
    <row r="565" spans="1:5" x14ac:dyDescent="0.3">
      <c r="A565" s="7" t="s">
        <v>313</v>
      </c>
      <c r="B565" s="84">
        <v>57680</v>
      </c>
    </row>
    <row r="566" spans="1:5" x14ac:dyDescent="0.3">
      <c r="A566" s="7" t="s">
        <v>803</v>
      </c>
      <c r="B566" s="84">
        <v>53900</v>
      </c>
    </row>
    <row r="567" spans="1:5" x14ac:dyDescent="0.3">
      <c r="A567" s="7" t="s">
        <v>784</v>
      </c>
      <c r="B567" s="84">
        <v>24840</v>
      </c>
    </row>
    <row r="568" spans="1:5" x14ac:dyDescent="0.3">
      <c r="A568" s="7" t="s">
        <v>241</v>
      </c>
      <c r="B568" s="84">
        <v>67920</v>
      </c>
    </row>
    <row r="569" spans="1:5" x14ac:dyDescent="0.3">
      <c r="A569" s="7" t="s">
        <v>733</v>
      </c>
      <c r="B569" s="84">
        <v>63050</v>
      </c>
    </row>
    <row r="570" spans="1:5" x14ac:dyDescent="0.3">
      <c r="A570" s="7" t="s">
        <v>565</v>
      </c>
      <c r="B570" s="84">
        <v>54830</v>
      </c>
    </row>
    <row r="571" spans="1:5" x14ac:dyDescent="0.3">
      <c r="A571" s="7" t="s">
        <v>694</v>
      </c>
      <c r="B571" s="84">
        <v>65571</v>
      </c>
    </row>
    <row r="572" spans="1:5" x14ac:dyDescent="0.3">
      <c r="A572" s="7" t="s">
        <v>486</v>
      </c>
      <c r="B572" s="84">
        <v>68470</v>
      </c>
      <c r="E572" s="13"/>
    </row>
    <row r="573" spans="1:5" x14ac:dyDescent="0.3">
      <c r="A573" s="7" t="s">
        <v>189</v>
      </c>
      <c r="B573" s="84">
        <v>86240</v>
      </c>
    </row>
    <row r="574" spans="1:5" x14ac:dyDescent="0.3">
      <c r="A574" s="7" t="s">
        <v>363</v>
      </c>
      <c r="B574" s="84">
        <v>54270</v>
      </c>
    </row>
    <row r="575" spans="1:5" x14ac:dyDescent="0.3">
      <c r="A575" s="7" t="s">
        <v>175</v>
      </c>
      <c r="B575" s="84">
        <v>45110</v>
      </c>
    </row>
    <row r="576" spans="1:5" x14ac:dyDescent="0.3">
      <c r="A576" s="7" t="s">
        <v>509</v>
      </c>
      <c r="B576" s="84">
        <v>66824</v>
      </c>
    </row>
    <row r="577" spans="1:2" x14ac:dyDescent="0.3">
      <c r="A577" s="7" t="s">
        <v>266</v>
      </c>
      <c r="B577" s="84">
        <v>54200</v>
      </c>
    </row>
    <row r="578" spans="1:2" x14ac:dyDescent="0.3">
      <c r="A578" s="7" t="s">
        <v>215</v>
      </c>
      <c r="B578" s="84">
        <v>48490</v>
      </c>
    </row>
    <row r="579" spans="1:2" x14ac:dyDescent="0.3">
      <c r="A579" s="7" t="s">
        <v>638</v>
      </c>
      <c r="B579" s="84">
        <v>39000</v>
      </c>
    </row>
    <row r="580" spans="1:2" x14ac:dyDescent="0.3">
      <c r="A580" s="7" t="s">
        <v>501</v>
      </c>
      <c r="B580" s="84">
        <v>82700</v>
      </c>
    </row>
    <row r="581" spans="1:2" x14ac:dyDescent="0.3">
      <c r="A581" s="7" t="s">
        <v>687</v>
      </c>
      <c r="B581" s="84">
        <v>63030</v>
      </c>
    </row>
    <row r="582" spans="1:2" x14ac:dyDescent="0.3">
      <c r="A582" s="7" t="s">
        <v>380</v>
      </c>
      <c r="B582" s="84">
        <v>66440</v>
      </c>
    </row>
    <row r="583" spans="1:2" x14ac:dyDescent="0.3">
      <c r="A583" s="7" t="s">
        <v>358</v>
      </c>
      <c r="B583" s="84">
        <v>34330</v>
      </c>
    </row>
    <row r="584" spans="1:2" x14ac:dyDescent="0.3">
      <c r="A584" s="7" t="s">
        <v>338</v>
      </c>
      <c r="B584" s="84">
        <v>62965</v>
      </c>
    </row>
    <row r="585" spans="1:2" x14ac:dyDescent="0.3">
      <c r="A585" s="7" t="s">
        <v>268</v>
      </c>
      <c r="B585" s="84">
        <v>78710</v>
      </c>
    </row>
    <row r="586" spans="1:2" x14ac:dyDescent="0.3">
      <c r="A586" s="7" t="s">
        <v>690</v>
      </c>
      <c r="B586" s="84">
        <v>37770</v>
      </c>
    </row>
    <row r="587" spans="1:2" x14ac:dyDescent="0.3">
      <c r="A587" s="7" t="s">
        <v>500</v>
      </c>
      <c r="B587" s="84">
        <v>32120</v>
      </c>
    </row>
    <row r="588" spans="1:2" x14ac:dyDescent="0.3">
      <c r="A588" s="7" t="s">
        <v>144</v>
      </c>
      <c r="B588" s="84">
        <v>70280</v>
      </c>
    </row>
    <row r="589" spans="1:2" x14ac:dyDescent="0.3">
      <c r="A589" s="7" t="s">
        <v>170</v>
      </c>
      <c r="B589" s="84">
        <v>78950</v>
      </c>
    </row>
    <row r="590" spans="1:2" x14ac:dyDescent="0.3">
      <c r="A590" s="7" t="s">
        <v>816</v>
      </c>
      <c r="B590" s="84">
        <v>79610</v>
      </c>
    </row>
    <row r="591" spans="1:2" x14ac:dyDescent="0.3">
      <c r="A591" s="7" t="s">
        <v>431</v>
      </c>
      <c r="B591" s="84">
        <v>67407</v>
      </c>
    </row>
    <row r="592" spans="1:2" x14ac:dyDescent="0.3">
      <c r="A592" s="7" t="s">
        <v>336</v>
      </c>
      <c r="B592" s="84">
        <v>58410</v>
      </c>
    </row>
    <row r="593" spans="1:2" x14ac:dyDescent="0.3">
      <c r="A593" s="7" t="s">
        <v>256</v>
      </c>
      <c r="B593" s="84">
        <v>39000</v>
      </c>
    </row>
    <row r="594" spans="1:2" x14ac:dyDescent="0.3">
      <c r="A594" s="7" t="s">
        <v>216</v>
      </c>
      <c r="B594" s="84">
        <v>69200</v>
      </c>
    </row>
    <row r="595" spans="1:2" x14ac:dyDescent="0.3">
      <c r="A595" s="7" t="s">
        <v>316</v>
      </c>
      <c r="B595" s="84">
        <v>67020</v>
      </c>
    </row>
    <row r="596" spans="1:2" x14ac:dyDescent="0.3">
      <c r="A596" s="7" t="s">
        <v>491</v>
      </c>
      <c r="B596" s="84">
        <v>45880</v>
      </c>
    </row>
    <row r="597" spans="1:2" x14ac:dyDescent="0.3">
      <c r="A597" s="7" t="s">
        <v>485</v>
      </c>
      <c r="B597" s="84">
        <v>48250</v>
      </c>
    </row>
    <row r="598" spans="1:2" x14ac:dyDescent="0.3">
      <c r="A598" s="7" t="s">
        <v>502</v>
      </c>
      <c r="B598" s="84">
        <v>29260</v>
      </c>
    </row>
    <row r="599" spans="1:2" x14ac:dyDescent="0.3">
      <c r="A599" s="7" t="s">
        <v>766</v>
      </c>
      <c r="B599" s="84">
        <v>82490</v>
      </c>
    </row>
    <row r="600" spans="1:2" x14ac:dyDescent="0.3">
      <c r="A600" s="7" t="s">
        <v>207</v>
      </c>
      <c r="B600" s="84">
        <v>29210</v>
      </c>
    </row>
    <row r="601" spans="1:2" x14ac:dyDescent="0.3">
      <c r="A601" s="7" t="s">
        <v>132</v>
      </c>
      <c r="B601" s="84">
        <v>31910</v>
      </c>
    </row>
    <row r="602" spans="1:2" x14ac:dyDescent="0.3">
      <c r="A602" s="7" t="s">
        <v>673</v>
      </c>
      <c r="B602" s="84">
        <v>83710</v>
      </c>
    </row>
    <row r="603" spans="1:2" x14ac:dyDescent="0.3">
      <c r="A603" s="7" t="s">
        <v>771</v>
      </c>
      <c r="B603" s="84">
        <v>73560</v>
      </c>
    </row>
    <row r="604" spans="1:2" x14ac:dyDescent="0.3">
      <c r="A604" s="7" t="s">
        <v>528</v>
      </c>
      <c r="B604" s="84">
        <v>43600</v>
      </c>
    </row>
    <row r="605" spans="1:2" x14ac:dyDescent="0.3">
      <c r="A605" s="7" t="s">
        <v>214</v>
      </c>
      <c r="B605" s="84">
        <v>29330</v>
      </c>
    </row>
    <row r="606" spans="1:2" x14ac:dyDescent="0.3">
      <c r="A606" s="7" t="s">
        <v>489</v>
      </c>
      <c r="B606" s="84">
        <v>72060</v>
      </c>
    </row>
    <row r="607" spans="1:2" x14ac:dyDescent="0.3">
      <c r="A607" s="7" t="s">
        <v>525</v>
      </c>
      <c r="B607" s="84">
        <v>23190</v>
      </c>
    </row>
    <row r="608" spans="1:2" x14ac:dyDescent="0.3">
      <c r="A608" s="7" t="s">
        <v>237</v>
      </c>
      <c r="B608" s="84">
        <v>80260</v>
      </c>
    </row>
    <row r="609" spans="1:2" x14ac:dyDescent="0.3">
      <c r="A609" s="7" t="s">
        <v>278</v>
      </c>
      <c r="B609" s="84">
        <v>25885</v>
      </c>
    </row>
    <row r="610" spans="1:2" x14ac:dyDescent="0.3">
      <c r="A610" s="7" t="s">
        <v>730</v>
      </c>
      <c r="B610" s="84">
        <v>42740</v>
      </c>
    </row>
    <row r="611" spans="1:2" x14ac:dyDescent="0.3">
      <c r="A611" s="7" t="s">
        <v>328</v>
      </c>
      <c r="B611" s="84">
        <v>39530</v>
      </c>
    </row>
    <row r="612" spans="1:2" x14ac:dyDescent="0.3">
      <c r="A612" s="7" t="s">
        <v>532</v>
      </c>
      <c r="B612" s="84">
        <v>34980</v>
      </c>
    </row>
    <row r="613" spans="1:2" x14ac:dyDescent="0.3">
      <c r="A613" s="7" t="s">
        <v>294</v>
      </c>
      <c r="B613" s="84">
        <v>47350</v>
      </c>
    </row>
    <row r="614" spans="1:2" x14ac:dyDescent="0.3">
      <c r="A614" s="7" t="s">
        <v>482</v>
      </c>
      <c r="B614" s="84">
        <v>20990</v>
      </c>
    </row>
    <row r="615" spans="1:2" x14ac:dyDescent="0.3">
      <c r="A615" s="7" t="s">
        <v>751</v>
      </c>
      <c r="B615" s="84">
        <v>28525</v>
      </c>
    </row>
    <row r="616" spans="1:2" x14ac:dyDescent="0.3">
      <c r="A616" s="7" t="s">
        <v>849</v>
      </c>
      <c r="B616" s="84">
        <v>48740</v>
      </c>
    </row>
    <row r="617" spans="1:2" x14ac:dyDescent="0.3">
      <c r="A617" s="7" t="s">
        <v>415</v>
      </c>
      <c r="B617" s="84">
        <v>30468</v>
      </c>
    </row>
    <row r="618" spans="1:2" x14ac:dyDescent="0.3">
      <c r="A618" s="7" t="s">
        <v>374</v>
      </c>
      <c r="B618" s="84">
        <v>26484</v>
      </c>
    </row>
    <row r="619" spans="1:2" x14ac:dyDescent="0.3">
      <c r="A619" s="7" t="s">
        <v>223</v>
      </c>
      <c r="B619" s="84">
        <v>36788</v>
      </c>
    </row>
    <row r="620" spans="1:2" x14ac:dyDescent="0.3">
      <c r="A620" s="7" t="s">
        <v>283</v>
      </c>
      <c r="B620" s="84">
        <v>23692</v>
      </c>
    </row>
    <row r="621" spans="1:2" x14ac:dyDescent="0.3">
      <c r="A621" s="7" t="s">
        <v>453</v>
      </c>
      <c r="B621" s="84">
        <v>33508</v>
      </c>
    </row>
    <row r="622" spans="1:2" x14ac:dyDescent="0.3">
      <c r="A622" s="7" t="s">
        <v>286</v>
      </c>
      <c r="B622" s="84">
        <v>12836</v>
      </c>
    </row>
    <row r="623" spans="1:2" x14ac:dyDescent="0.3">
      <c r="A623" s="7" t="s">
        <v>413</v>
      </c>
      <c r="B623" s="84">
        <v>17912</v>
      </c>
    </row>
    <row r="624" spans="1:2" x14ac:dyDescent="0.3">
      <c r="A624" s="7" t="s">
        <v>308</v>
      </c>
      <c r="B624" s="84">
        <v>15552</v>
      </c>
    </row>
    <row r="625" spans="1:2" x14ac:dyDescent="0.3">
      <c r="A625" s="7" t="s">
        <v>402</v>
      </c>
      <c r="B625" s="84">
        <v>89450</v>
      </c>
    </row>
    <row r="626" spans="1:2" x14ac:dyDescent="0.3">
      <c r="A626" s="7" t="s">
        <v>461</v>
      </c>
      <c r="B626" s="84">
        <v>46650</v>
      </c>
    </row>
    <row r="627" spans="1:2" x14ac:dyDescent="0.3">
      <c r="A627" s="7" t="s">
        <v>586</v>
      </c>
      <c r="B627" s="84">
        <v>55690</v>
      </c>
    </row>
    <row r="628" spans="1:2" x14ac:dyDescent="0.3">
      <c r="A628" s="7" t="s">
        <v>633</v>
      </c>
      <c r="B628" s="84">
        <v>86100</v>
      </c>
    </row>
    <row r="629" spans="1:2" x14ac:dyDescent="0.3">
      <c r="A629" s="7" t="s">
        <v>332</v>
      </c>
      <c r="B629" s="84">
        <v>59050</v>
      </c>
    </row>
    <row r="630" spans="1:2" x14ac:dyDescent="0.3">
      <c r="A630" s="7" t="s">
        <v>225</v>
      </c>
      <c r="B630" s="84">
        <v>53310</v>
      </c>
    </row>
    <row r="631" spans="1:2" x14ac:dyDescent="0.3">
      <c r="A631" s="7" t="s">
        <v>401</v>
      </c>
      <c r="B631" s="84">
        <v>60800</v>
      </c>
    </row>
    <row r="632" spans="1:2" x14ac:dyDescent="0.3">
      <c r="A632" s="7" t="s">
        <v>688</v>
      </c>
      <c r="B632" s="84">
        <v>54840</v>
      </c>
    </row>
    <row r="633" spans="1:2" x14ac:dyDescent="0.3">
      <c r="A633" s="7" t="s">
        <v>217</v>
      </c>
      <c r="B633" s="84">
        <v>77760</v>
      </c>
    </row>
    <row r="634" spans="1:2" x14ac:dyDescent="0.3">
      <c r="A634" s="7" t="s">
        <v>148</v>
      </c>
      <c r="B634" s="84">
        <v>46780</v>
      </c>
    </row>
    <row r="635" spans="1:2" x14ac:dyDescent="0.3">
      <c r="A635" s="7" t="s">
        <v>783</v>
      </c>
      <c r="B635" s="84">
        <v>64590</v>
      </c>
    </row>
    <row r="636" spans="1:2" x14ac:dyDescent="0.3">
      <c r="A636" s="7" t="s">
        <v>832</v>
      </c>
      <c r="B636" s="84">
        <v>85930</v>
      </c>
    </row>
    <row r="637" spans="1:2" x14ac:dyDescent="0.3">
      <c r="A637" s="7" t="s">
        <v>451</v>
      </c>
      <c r="B637" s="84">
        <v>43320</v>
      </c>
    </row>
    <row r="638" spans="1:2" x14ac:dyDescent="0.3">
      <c r="A638" s="7" t="s">
        <v>430</v>
      </c>
      <c r="B638" s="84">
        <v>21580</v>
      </c>
    </row>
    <row r="639" spans="1:2" x14ac:dyDescent="0.3">
      <c r="A639" s="7" t="s">
        <v>271</v>
      </c>
      <c r="B639" s="84">
        <v>24200</v>
      </c>
    </row>
    <row r="640" spans="1:2" x14ac:dyDescent="0.3">
      <c r="A640" s="7" t="s">
        <v>353</v>
      </c>
      <c r="B640" s="84">
        <v>46550</v>
      </c>
    </row>
    <row r="641" spans="1:2" x14ac:dyDescent="0.3">
      <c r="A641" s="7" t="s">
        <v>372</v>
      </c>
      <c r="B641" s="84">
        <v>62780</v>
      </c>
    </row>
    <row r="642" spans="1:2" x14ac:dyDescent="0.3">
      <c r="A642" s="7" t="s">
        <v>177</v>
      </c>
      <c r="B642" s="84">
        <v>32160</v>
      </c>
    </row>
    <row r="643" spans="1:2" x14ac:dyDescent="0.3">
      <c r="A643" s="7" t="s">
        <v>707</v>
      </c>
      <c r="B643" s="84">
        <v>59490</v>
      </c>
    </row>
    <row r="644" spans="1:2" x14ac:dyDescent="0.3">
      <c r="A644" s="7" t="s">
        <v>370</v>
      </c>
      <c r="B644" s="84">
        <v>46410</v>
      </c>
    </row>
    <row r="645" spans="1:2" x14ac:dyDescent="0.3">
      <c r="A645" s="7" t="s">
        <v>153</v>
      </c>
      <c r="B645" s="84">
        <v>87220</v>
      </c>
    </row>
    <row r="646" spans="1:2" x14ac:dyDescent="0.3">
      <c r="A646" s="7" t="s">
        <v>349</v>
      </c>
      <c r="B646" s="84">
        <v>73850</v>
      </c>
    </row>
    <row r="647" spans="1:2" x14ac:dyDescent="0.3">
      <c r="A647" s="7" t="s">
        <v>147</v>
      </c>
      <c r="B647" s="84">
        <v>69510</v>
      </c>
    </row>
    <row r="648" spans="1:2" x14ac:dyDescent="0.3">
      <c r="A648" s="7" t="s">
        <v>721</v>
      </c>
      <c r="B648" s="84">
        <v>64780</v>
      </c>
    </row>
    <row r="649" spans="1:2" x14ac:dyDescent="0.3">
      <c r="A649" s="7" t="s">
        <v>264</v>
      </c>
      <c r="B649" s="84">
        <v>33590</v>
      </c>
    </row>
    <row r="650" spans="1:2" x14ac:dyDescent="0.3">
      <c r="A650" s="7" t="s">
        <v>821</v>
      </c>
      <c r="B650" s="84">
        <v>58370</v>
      </c>
    </row>
    <row r="651" spans="1:2" x14ac:dyDescent="0.3">
      <c r="A651" s="7" t="s">
        <v>407</v>
      </c>
      <c r="B651" s="84">
        <v>31690</v>
      </c>
    </row>
    <row r="652" spans="1:2" x14ac:dyDescent="0.3">
      <c r="A652" s="7" t="s">
        <v>696</v>
      </c>
      <c r="B652" s="84">
        <v>27130</v>
      </c>
    </row>
    <row r="653" spans="1:2" x14ac:dyDescent="0.3">
      <c r="A653" s="7" t="s">
        <v>754</v>
      </c>
      <c r="B653" s="84">
        <v>41380</v>
      </c>
    </row>
    <row r="654" spans="1:2" x14ac:dyDescent="0.3">
      <c r="A654" s="7" t="s">
        <v>458</v>
      </c>
      <c r="B654" s="84">
        <v>86320</v>
      </c>
    </row>
    <row r="655" spans="1:2" x14ac:dyDescent="0.3">
      <c r="A655" s="7" t="s">
        <v>378</v>
      </c>
      <c r="B655" s="84">
        <v>64470</v>
      </c>
    </row>
    <row r="656" spans="1:2" x14ac:dyDescent="0.3">
      <c r="A656" s="7" t="s">
        <v>310</v>
      </c>
      <c r="B656" s="84">
        <v>48410</v>
      </c>
    </row>
    <row r="657" spans="1:2" x14ac:dyDescent="0.3">
      <c r="A657" s="7" t="s">
        <v>681</v>
      </c>
      <c r="B657" s="84">
        <v>77680</v>
      </c>
    </row>
    <row r="658" spans="1:2" x14ac:dyDescent="0.3">
      <c r="A658" s="7" t="s">
        <v>159</v>
      </c>
      <c r="B658" s="84">
        <v>61850</v>
      </c>
    </row>
    <row r="659" spans="1:2" x14ac:dyDescent="0.3">
      <c r="A659" s="7" t="s">
        <v>646</v>
      </c>
      <c r="B659" s="84">
        <v>35460</v>
      </c>
    </row>
    <row r="660" spans="1:2" x14ac:dyDescent="0.3">
      <c r="A660" s="7" t="s">
        <v>450</v>
      </c>
      <c r="B660" s="84">
        <v>71970</v>
      </c>
    </row>
    <row r="661" spans="1:2" x14ac:dyDescent="0.3">
      <c r="A661" s="7" t="s">
        <v>592</v>
      </c>
      <c r="B661" s="84">
        <v>65320</v>
      </c>
    </row>
    <row r="662" spans="1:2" x14ac:dyDescent="0.3">
      <c r="A662" s="7" t="s">
        <v>710</v>
      </c>
      <c r="B662" s="84">
        <v>47630</v>
      </c>
    </row>
    <row r="663" spans="1:2" x14ac:dyDescent="0.3">
      <c r="A663" s="7" t="s">
        <v>126</v>
      </c>
      <c r="B663" s="84">
        <v>49930</v>
      </c>
    </row>
    <row r="664" spans="1:2" x14ac:dyDescent="0.3">
      <c r="A664" s="7" t="s">
        <v>834</v>
      </c>
      <c r="B664" s="84">
        <v>63060</v>
      </c>
    </row>
    <row r="665" spans="1:2" x14ac:dyDescent="0.3">
      <c r="A665" s="7" t="s">
        <v>634</v>
      </c>
      <c r="B665" s="84">
        <v>78710</v>
      </c>
    </row>
    <row r="666" spans="1:2" x14ac:dyDescent="0.3">
      <c r="A666" s="7" t="s">
        <v>531</v>
      </c>
      <c r="B666" s="84">
        <v>60300</v>
      </c>
    </row>
    <row r="667" spans="1:2" x14ac:dyDescent="0.3">
      <c r="A667" s="7" t="s">
        <v>468</v>
      </c>
      <c r="B667" s="84">
        <v>48010</v>
      </c>
    </row>
    <row r="668" spans="1:2" x14ac:dyDescent="0.3">
      <c r="A668" s="7" t="s">
        <v>812</v>
      </c>
      <c r="B668" s="84">
        <v>48280</v>
      </c>
    </row>
    <row r="669" spans="1:2" x14ac:dyDescent="0.3">
      <c r="A669" s="7" t="s">
        <v>403</v>
      </c>
      <c r="B669" s="84">
        <v>81340</v>
      </c>
    </row>
    <row r="670" spans="1:2" x14ac:dyDescent="0.3">
      <c r="A670" s="7" t="s">
        <v>790</v>
      </c>
      <c r="B670" s="84">
        <v>44530</v>
      </c>
    </row>
    <row r="671" spans="1:2" x14ac:dyDescent="0.3">
      <c r="A671" s="7" t="s">
        <v>192</v>
      </c>
      <c r="B671" s="84">
        <v>25690</v>
      </c>
    </row>
    <row r="672" spans="1:2" x14ac:dyDescent="0.3">
      <c r="A672" s="7" t="s">
        <v>302</v>
      </c>
      <c r="B672" s="84">
        <v>24980</v>
      </c>
    </row>
    <row r="673" spans="1:2" x14ac:dyDescent="0.3">
      <c r="A673" s="7" t="s">
        <v>417</v>
      </c>
      <c r="B673" s="84">
        <v>68860</v>
      </c>
    </row>
    <row r="674" spans="1:2" x14ac:dyDescent="0.3">
      <c r="A674" s="7" t="s">
        <v>728</v>
      </c>
      <c r="B674" s="84">
        <v>79380</v>
      </c>
    </row>
    <row r="675" spans="1:2" x14ac:dyDescent="0.3">
      <c r="A675" s="7" t="s">
        <v>679</v>
      </c>
      <c r="B675" s="84">
        <v>22820</v>
      </c>
    </row>
    <row r="676" spans="1:2" x14ac:dyDescent="0.3">
      <c r="A676" s="7" t="s">
        <v>248</v>
      </c>
      <c r="B676" s="84">
        <v>82370</v>
      </c>
    </row>
    <row r="677" spans="1:2" x14ac:dyDescent="0.3">
      <c r="A677" s="7" t="s">
        <v>581</v>
      </c>
      <c r="B677" s="84">
        <v>34990</v>
      </c>
    </row>
    <row r="678" spans="1:2" x14ac:dyDescent="0.3">
      <c r="A678" s="7" t="s">
        <v>517</v>
      </c>
      <c r="B678" s="84">
        <v>70730</v>
      </c>
    </row>
    <row r="679" spans="1:2" x14ac:dyDescent="0.3">
      <c r="A679" s="7" t="s">
        <v>119</v>
      </c>
      <c r="B679" s="84">
        <v>46390</v>
      </c>
    </row>
    <row r="680" spans="1:2" x14ac:dyDescent="0.3">
      <c r="A680" s="7" t="s">
        <v>320</v>
      </c>
      <c r="B680" s="84">
        <v>86640</v>
      </c>
    </row>
    <row r="681" spans="1:2" x14ac:dyDescent="0.3">
      <c r="A681" s="7" t="s">
        <v>625</v>
      </c>
      <c r="B681" s="84">
        <v>23030</v>
      </c>
    </row>
    <row r="682" spans="1:2" x14ac:dyDescent="0.3">
      <c r="A682" s="7" t="s">
        <v>467</v>
      </c>
      <c r="B682" s="84">
        <v>40260</v>
      </c>
    </row>
    <row r="683" spans="1:2" x14ac:dyDescent="0.3">
      <c r="A683" s="7" t="s">
        <v>444</v>
      </c>
      <c r="B683" s="84">
        <v>13455</v>
      </c>
    </row>
    <row r="684" spans="1:2" x14ac:dyDescent="0.3">
      <c r="A684" s="7" t="s">
        <v>419</v>
      </c>
      <c r="B684" s="84">
        <v>19935</v>
      </c>
    </row>
    <row r="685" spans="1:2" x14ac:dyDescent="0.3">
      <c r="A685" s="7" t="s">
        <v>325</v>
      </c>
      <c r="B685" s="84">
        <v>27710</v>
      </c>
    </row>
    <row r="686" spans="1:2" x14ac:dyDescent="0.3">
      <c r="A686" s="7" t="s">
        <v>178</v>
      </c>
      <c r="B686" s="84">
        <v>11230</v>
      </c>
    </row>
    <row r="687" spans="1:2" x14ac:dyDescent="0.3">
      <c r="A687" s="7" t="s">
        <v>105</v>
      </c>
      <c r="B687" s="84">
        <v>49545</v>
      </c>
    </row>
    <row r="688" spans="1:2" x14ac:dyDescent="0.3">
      <c r="A688" s="7" t="s">
        <v>345</v>
      </c>
      <c r="B688" s="84">
        <v>23000</v>
      </c>
    </row>
    <row r="689" spans="1:2" x14ac:dyDescent="0.3">
      <c r="A689" s="7" t="s">
        <v>782</v>
      </c>
      <c r="B689" s="84">
        <v>38105</v>
      </c>
    </row>
    <row r="690" spans="1:2" x14ac:dyDescent="0.3">
      <c r="A690" s="7" t="s">
        <v>712</v>
      </c>
      <c r="B690" s="84">
        <v>37660</v>
      </c>
    </row>
    <row r="691" spans="1:2" x14ac:dyDescent="0.3">
      <c r="A691" s="7" t="s">
        <v>344</v>
      </c>
      <c r="B691" s="84">
        <v>13690</v>
      </c>
    </row>
    <row r="692" spans="1:2" x14ac:dyDescent="0.3">
      <c r="A692" s="7" t="s">
        <v>804</v>
      </c>
      <c r="B692" s="84">
        <v>46105</v>
      </c>
    </row>
    <row r="693" spans="1:2" x14ac:dyDescent="0.3">
      <c r="A693" s="7" t="s">
        <v>574</v>
      </c>
      <c r="B693" s="84">
        <v>19825</v>
      </c>
    </row>
    <row r="694" spans="1:2" x14ac:dyDescent="0.3">
      <c r="A694" s="7" t="s">
        <v>110</v>
      </c>
      <c r="B694" s="84">
        <v>26185</v>
      </c>
    </row>
    <row r="695" spans="1:2" x14ac:dyDescent="0.3">
      <c r="A695" s="7" t="s">
        <v>386</v>
      </c>
      <c r="B695" s="84">
        <v>17205</v>
      </c>
    </row>
    <row r="696" spans="1:2" x14ac:dyDescent="0.3">
      <c r="A696" s="7" t="s">
        <v>240</v>
      </c>
      <c r="B696" s="84">
        <v>49080</v>
      </c>
    </row>
    <row r="697" spans="1:2" x14ac:dyDescent="0.3">
      <c r="A697" s="7" t="s">
        <v>564</v>
      </c>
      <c r="B697" s="84">
        <v>26944</v>
      </c>
    </row>
    <row r="698" spans="1:2" x14ac:dyDescent="0.3">
      <c r="A698" s="7" t="s">
        <v>158</v>
      </c>
      <c r="B698" s="84">
        <v>33752</v>
      </c>
    </row>
    <row r="699" spans="1:2" x14ac:dyDescent="0.3">
      <c r="A699" s="7" t="s">
        <v>327</v>
      </c>
      <c r="B699" s="84">
        <v>28768</v>
      </c>
    </row>
    <row r="700" spans="1:2" x14ac:dyDescent="0.3">
      <c r="A700" s="7" t="s">
        <v>718</v>
      </c>
      <c r="B700" s="84">
        <v>32536</v>
      </c>
    </row>
    <row r="701" spans="1:2" x14ac:dyDescent="0.3">
      <c r="A701" s="7" t="s">
        <v>604</v>
      </c>
      <c r="B701" s="84">
        <v>37344</v>
      </c>
    </row>
    <row r="702" spans="1:2" x14ac:dyDescent="0.3">
      <c r="A702" s="7" t="s">
        <v>598</v>
      </c>
      <c r="B702" s="84">
        <v>23340</v>
      </c>
    </row>
    <row r="703" spans="1:2" x14ac:dyDescent="0.3">
      <c r="A703" s="7" t="s">
        <v>412</v>
      </c>
      <c r="B703" s="84">
        <v>63610</v>
      </c>
    </row>
    <row r="704" spans="1:2" x14ac:dyDescent="0.3">
      <c r="A704" s="7" t="s">
        <v>206</v>
      </c>
      <c r="B704" s="84">
        <v>34680</v>
      </c>
    </row>
    <row r="705" spans="1:2" x14ac:dyDescent="0.3">
      <c r="A705" s="7" t="s">
        <v>570</v>
      </c>
      <c r="B705" s="84">
        <v>26020</v>
      </c>
    </row>
    <row r="706" spans="1:2" x14ac:dyDescent="0.3">
      <c r="A706" s="7" t="s">
        <v>208</v>
      </c>
      <c r="B706" s="84">
        <v>62480</v>
      </c>
    </row>
    <row r="707" spans="1:2" x14ac:dyDescent="0.3">
      <c r="A707" s="7" t="s">
        <v>465</v>
      </c>
      <c r="B707" s="84">
        <v>61134</v>
      </c>
    </row>
    <row r="708" spans="1:2" x14ac:dyDescent="0.3">
      <c r="A708" s="7" t="s">
        <v>822</v>
      </c>
      <c r="B708" s="84">
        <v>57500</v>
      </c>
    </row>
    <row r="709" spans="1:2" x14ac:dyDescent="0.3">
      <c r="A709" s="7" t="s">
        <v>663</v>
      </c>
      <c r="B709" s="84">
        <v>59128</v>
      </c>
    </row>
    <row r="710" spans="1:2" x14ac:dyDescent="0.3">
      <c r="A710" s="7" t="s">
        <v>169</v>
      </c>
      <c r="B710" s="84">
        <v>70300</v>
      </c>
    </row>
    <row r="711" spans="1:2" x14ac:dyDescent="0.3">
      <c r="A711" s="7" t="s">
        <v>684</v>
      </c>
      <c r="B711" s="84">
        <v>70150</v>
      </c>
    </row>
    <row r="712" spans="1:2" x14ac:dyDescent="0.3">
      <c r="A712" s="7" t="s">
        <v>670</v>
      </c>
      <c r="B712" s="84">
        <v>63290</v>
      </c>
    </row>
    <row r="713" spans="1:2" x14ac:dyDescent="0.3">
      <c r="A713" s="7" t="s">
        <v>247</v>
      </c>
      <c r="B713" s="84">
        <v>75550</v>
      </c>
    </row>
    <row r="714" spans="1:2" x14ac:dyDescent="0.3">
      <c r="A714" s="7" t="s">
        <v>331</v>
      </c>
      <c r="B714" s="84">
        <v>78590</v>
      </c>
    </row>
    <row r="715" spans="1:2" x14ac:dyDescent="0.3">
      <c r="A715" s="7" t="s">
        <v>686</v>
      </c>
      <c r="B715" s="84">
        <v>35240</v>
      </c>
    </row>
    <row r="716" spans="1:2" x14ac:dyDescent="0.3">
      <c r="A716" s="7" t="s">
        <v>384</v>
      </c>
      <c r="B716" s="84">
        <v>45105</v>
      </c>
    </row>
    <row r="717" spans="1:2" x14ac:dyDescent="0.3">
      <c r="A717" s="7" t="s">
        <v>813</v>
      </c>
      <c r="B717" s="84">
        <v>64263</v>
      </c>
    </row>
    <row r="718" spans="1:2" x14ac:dyDescent="0.3">
      <c r="A718" s="7" t="s">
        <v>396</v>
      </c>
      <c r="B718" s="84">
        <v>41770</v>
      </c>
    </row>
    <row r="719" spans="1:2" x14ac:dyDescent="0.3">
      <c r="A719" s="7" t="s">
        <v>719</v>
      </c>
      <c r="B719" s="84">
        <v>87830</v>
      </c>
    </row>
    <row r="720" spans="1:2" x14ac:dyDescent="0.3">
      <c r="A720" s="7" t="s">
        <v>323</v>
      </c>
      <c r="B720" s="84">
        <v>45030</v>
      </c>
    </row>
    <row r="721" spans="1:2" x14ac:dyDescent="0.3">
      <c r="A721" s="7" t="s">
        <v>114</v>
      </c>
      <c r="B721" s="84">
        <v>58250</v>
      </c>
    </row>
    <row r="722" spans="1:2" x14ac:dyDescent="0.3">
      <c r="A722" s="7" t="s">
        <v>493</v>
      </c>
      <c r="B722" s="84">
        <v>77136</v>
      </c>
    </row>
    <row r="723" spans="1:2" x14ac:dyDescent="0.3">
      <c r="A723" s="7" t="s">
        <v>381</v>
      </c>
      <c r="B723" s="84">
        <v>28270</v>
      </c>
    </row>
    <row r="724" spans="1:2" x14ac:dyDescent="0.3">
      <c r="A724" s="7" t="s">
        <v>722</v>
      </c>
      <c r="B724" s="84">
        <v>25530</v>
      </c>
    </row>
    <row r="725" spans="1:2" x14ac:dyDescent="0.3">
      <c r="A725" s="7" t="s">
        <v>120</v>
      </c>
      <c r="B725" s="84">
        <v>49090</v>
      </c>
    </row>
    <row r="726" spans="1:2" x14ac:dyDescent="0.3">
      <c r="A726" s="7" t="s">
        <v>624</v>
      </c>
      <c r="B726" s="84">
        <v>32880</v>
      </c>
    </row>
    <row r="727" spans="1:2" x14ac:dyDescent="0.3">
      <c r="A727" s="7" t="s">
        <v>588</v>
      </c>
      <c r="B727" s="84">
        <v>86040</v>
      </c>
    </row>
    <row r="728" spans="1:2" x14ac:dyDescent="0.3">
      <c r="A728" s="7" t="s">
        <v>655</v>
      </c>
      <c r="B728" s="84">
        <v>80729</v>
      </c>
    </row>
    <row r="729" spans="1:2" x14ac:dyDescent="0.3">
      <c r="A729" s="7" t="s">
        <v>675</v>
      </c>
      <c r="B729" s="84">
        <v>47280</v>
      </c>
    </row>
    <row r="730" spans="1:2" x14ac:dyDescent="0.3">
      <c r="A730" s="7" t="s">
        <v>815</v>
      </c>
      <c r="B730" s="84">
        <v>46570</v>
      </c>
    </row>
    <row r="731" spans="1:2" x14ac:dyDescent="0.3">
      <c r="A731" s="7" t="s">
        <v>717</v>
      </c>
      <c r="B731" s="84">
        <v>55510</v>
      </c>
    </row>
    <row r="732" spans="1:2" x14ac:dyDescent="0.3">
      <c r="A732" s="7" t="s">
        <v>846</v>
      </c>
      <c r="B732" s="84">
        <v>42990</v>
      </c>
    </row>
    <row r="733" spans="1:2" x14ac:dyDescent="0.3">
      <c r="A733" s="7" t="s">
        <v>375</v>
      </c>
      <c r="B733" s="84">
        <v>63670</v>
      </c>
    </row>
    <row r="734" spans="1:2" x14ac:dyDescent="0.3">
      <c r="A734" s="7" t="s">
        <v>330</v>
      </c>
      <c r="B734" s="84">
        <v>40680</v>
      </c>
    </row>
    <row r="735" spans="1:2" x14ac:dyDescent="0.3">
      <c r="A735" s="7" t="s">
        <v>611</v>
      </c>
      <c r="B735" s="84">
        <v>42800</v>
      </c>
    </row>
    <row r="736" spans="1:2" x14ac:dyDescent="0.3">
      <c r="A736" s="7" t="s">
        <v>442</v>
      </c>
      <c r="B736" s="84">
        <v>85510</v>
      </c>
    </row>
    <row r="737" spans="1:2" x14ac:dyDescent="0.3">
      <c r="A737" s="7" t="s">
        <v>635</v>
      </c>
      <c r="B737" s="84">
        <v>66132</v>
      </c>
    </row>
    <row r="738" spans="1:2" x14ac:dyDescent="0.3">
      <c r="A738" s="7" t="s">
        <v>573</v>
      </c>
      <c r="B738" s="84">
        <v>46680</v>
      </c>
    </row>
    <row r="739" spans="1:2" x14ac:dyDescent="0.3">
      <c r="A739" s="7" t="s">
        <v>428</v>
      </c>
      <c r="B739" s="84">
        <v>31250</v>
      </c>
    </row>
    <row r="740" spans="1:2" x14ac:dyDescent="0.3">
      <c r="A740" s="7" t="s">
        <v>131</v>
      </c>
      <c r="B740" s="84">
        <v>19044</v>
      </c>
    </row>
    <row r="741" spans="1:2" x14ac:dyDescent="0.3">
      <c r="A741" s="7" t="s">
        <v>373</v>
      </c>
      <c r="B741" s="84">
        <v>60760</v>
      </c>
    </row>
    <row r="742" spans="1:2" x14ac:dyDescent="0.3">
      <c r="A742" s="7" t="s">
        <v>585</v>
      </c>
      <c r="B742" s="84">
        <v>64720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J15"/>
  <sheetViews>
    <sheetView zoomScale="190" zoomScaleNormal="190" workbookViewId="0">
      <selection activeCell="A2" sqref="A2"/>
    </sheetView>
  </sheetViews>
  <sheetFormatPr defaultColWidth="9.109375" defaultRowHeight="13.8" x14ac:dyDescent="0.3"/>
  <cols>
    <col min="1" max="1" width="10" style="109" customWidth="1"/>
    <col min="2" max="7" width="8.44140625" style="93" customWidth="1"/>
    <col min="8" max="8" width="7.33203125" style="93" bestFit="1" customWidth="1"/>
    <col min="9" max="9" width="9.109375" style="93"/>
    <col min="10" max="10" width="18" style="93" customWidth="1"/>
    <col min="11" max="16384" width="9.109375" style="93"/>
  </cols>
  <sheetData>
    <row r="1" spans="1:10" ht="16.8" thickTop="1" thickBot="1" x14ac:dyDescent="0.35">
      <c r="A1" s="135" t="s">
        <v>876</v>
      </c>
      <c r="B1" s="136"/>
      <c r="C1" s="136"/>
      <c r="D1" s="136"/>
      <c r="E1" s="136"/>
      <c r="F1" s="136"/>
      <c r="G1" s="136"/>
      <c r="H1" s="137"/>
      <c r="J1" s="94"/>
    </row>
    <row r="2" spans="1:10" ht="14.4" thickTop="1" x14ac:dyDescent="0.3">
      <c r="A2" s="95" t="s">
        <v>913</v>
      </c>
      <c r="B2" s="96"/>
      <c r="H2" s="97"/>
      <c r="J2" s="98"/>
    </row>
    <row r="3" spans="1:10" ht="27.6" x14ac:dyDescent="0.3">
      <c r="A3" s="99"/>
      <c r="B3" s="100" t="s">
        <v>877</v>
      </c>
      <c r="C3" s="100" t="s">
        <v>890</v>
      </c>
      <c r="D3" s="100" t="s">
        <v>891</v>
      </c>
      <c r="E3" s="101" t="s">
        <v>878</v>
      </c>
      <c r="F3" s="101" t="s">
        <v>879</v>
      </c>
      <c r="G3" s="101" t="s">
        <v>78</v>
      </c>
      <c r="H3" s="100" t="s">
        <v>880</v>
      </c>
    </row>
    <row r="4" spans="1:10" x14ac:dyDescent="0.3">
      <c r="A4" s="95" t="s">
        <v>881</v>
      </c>
      <c r="B4" s="102">
        <v>3390</v>
      </c>
      <c r="C4" s="102">
        <v>3630</v>
      </c>
      <c r="D4" s="102">
        <v>3960</v>
      </c>
      <c r="E4" s="102">
        <v>2880</v>
      </c>
      <c r="F4" s="102">
        <v>3450</v>
      </c>
      <c r="G4" s="102">
        <f>SUM(B4:F4)</f>
        <v>17310</v>
      </c>
      <c r="H4" s="103">
        <f>G4/$G$8</f>
        <v>0.32091212458286983</v>
      </c>
      <c r="I4" s="104"/>
    </row>
    <row r="5" spans="1:10" x14ac:dyDescent="0.3">
      <c r="A5" s="95" t="s">
        <v>882</v>
      </c>
      <c r="B5" s="102">
        <v>2550</v>
      </c>
      <c r="C5" s="102">
        <v>2760</v>
      </c>
      <c r="D5" s="102">
        <v>3090</v>
      </c>
      <c r="E5" s="102">
        <v>3990</v>
      </c>
      <c r="F5" s="102">
        <v>2940</v>
      </c>
      <c r="G5" s="102">
        <f>SUM(B5:F5)</f>
        <v>15330</v>
      </c>
      <c r="H5" s="103">
        <f>G5/$G$8</f>
        <v>0.28420467185761955</v>
      </c>
      <c r="I5" s="104"/>
    </row>
    <row r="6" spans="1:10" x14ac:dyDescent="0.3">
      <c r="A6" s="95" t="s">
        <v>883</v>
      </c>
      <c r="B6" s="102">
        <v>3270</v>
      </c>
      <c r="C6" s="102">
        <v>4230</v>
      </c>
      <c r="D6" s="102">
        <v>4260</v>
      </c>
      <c r="E6" s="102">
        <v>4920</v>
      </c>
      <c r="F6" s="102">
        <v>4620</v>
      </c>
      <c r="G6" s="102">
        <f>SUM(B6:F6)</f>
        <v>21300</v>
      </c>
      <c r="H6" s="103">
        <f>G6/$G$8</f>
        <v>0.39488320355951056</v>
      </c>
      <c r="I6" s="104"/>
    </row>
    <row r="7" spans="1:10" x14ac:dyDescent="0.3">
      <c r="A7" s="95"/>
      <c r="B7" s="102"/>
      <c r="C7" s="102"/>
      <c r="D7" s="102"/>
      <c r="E7" s="102"/>
      <c r="F7" s="102"/>
      <c r="G7" s="102"/>
      <c r="H7" s="103"/>
      <c r="I7" s="104"/>
    </row>
    <row r="8" spans="1:10" x14ac:dyDescent="0.3">
      <c r="A8" s="95" t="s">
        <v>78</v>
      </c>
      <c r="B8" s="102">
        <f t="shared" ref="B8:G8" si="0">SUM(B4:B6)</f>
        <v>9210</v>
      </c>
      <c r="C8" s="102">
        <f t="shared" si="0"/>
        <v>10620</v>
      </c>
      <c r="D8" s="102">
        <f t="shared" si="0"/>
        <v>11310</v>
      </c>
      <c r="E8" s="102">
        <f t="shared" si="0"/>
        <v>11790</v>
      </c>
      <c r="F8" s="102">
        <f t="shared" si="0"/>
        <v>11010</v>
      </c>
      <c r="G8" s="102">
        <f t="shared" si="0"/>
        <v>53940</v>
      </c>
      <c r="H8" s="103">
        <f>G8/$G$8</f>
        <v>1</v>
      </c>
      <c r="I8" s="104"/>
    </row>
    <row r="9" spans="1:10" x14ac:dyDescent="0.3">
      <c r="A9" s="105" t="s">
        <v>884</v>
      </c>
      <c r="B9" s="103">
        <f t="shared" ref="B9:G9" si="1">B8/$G$8</f>
        <v>0.1707452725250278</v>
      </c>
      <c r="C9" s="103">
        <f t="shared" si="1"/>
        <v>0.19688542825361513</v>
      </c>
      <c r="D9" s="103">
        <f t="shared" si="1"/>
        <v>0.20967741935483872</v>
      </c>
      <c r="E9" s="103">
        <f t="shared" si="1"/>
        <v>0.21857619577308121</v>
      </c>
      <c r="F9" s="103">
        <f t="shared" si="1"/>
        <v>0.20411568409343714</v>
      </c>
      <c r="G9" s="103">
        <f t="shared" si="1"/>
        <v>1</v>
      </c>
      <c r="H9" s="104"/>
      <c r="I9" s="104"/>
    </row>
    <row r="10" spans="1:10" x14ac:dyDescent="0.3">
      <c r="A10" s="106"/>
      <c r="B10" s="104"/>
      <c r="C10" s="104"/>
      <c r="D10" s="104"/>
      <c r="E10" s="104"/>
      <c r="F10" s="104"/>
      <c r="G10" s="104"/>
      <c r="H10" s="104"/>
      <c r="I10" s="104"/>
    </row>
    <row r="11" spans="1:10" x14ac:dyDescent="0.3">
      <c r="A11" s="95"/>
      <c r="B11" s="102"/>
      <c r="C11" s="102"/>
      <c r="D11" s="102"/>
      <c r="E11" s="102"/>
      <c r="F11" s="102"/>
      <c r="G11" s="107"/>
      <c r="H11" s="108"/>
      <c r="I11" s="104"/>
    </row>
    <row r="12" spans="1:10" x14ac:dyDescent="0.3">
      <c r="A12" s="93"/>
      <c r="B12" s="104"/>
      <c r="C12" s="104"/>
      <c r="D12" s="104"/>
      <c r="E12" s="104"/>
      <c r="F12" s="104"/>
      <c r="G12" s="104"/>
      <c r="H12" s="104"/>
      <c r="I12" s="104"/>
    </row>
    <row r="15" spans="1:10" x14ac:dyDescent="0.3">
      <c r="C15" s="110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ColumnRef</vt:lpstr>
      <vt:lpstr>CopyColumn</vt:lpstr>
      <vt:lpstr>ValueConvert</vt:lpstr>
      <vt:lpstr>NoFormulas</vt:lpstr>
      <vt:lpstr>ShowFormulas</vt:lpstr>
      <vt:lpstr>HighlightFormulas</vt:lpstr>
      <vt:lpstr>DebugFormulas</vt:lpstr>
      <vt:lpstr>RangeNames</vt:lpstr>
      <vt:lpstr>Arizona</vt:lpstr>
      <vt:lpstr>Nevada</vt:lpstr>
      <vt:lpstr>Oregon</vt:lpstr>
      <vt:lpstr>California</vt:lpstr>
      <vt:lpstr>Summary</vt:lpstr>
      <vt:lpstr>TaxTable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</cp:lastModifiedBy>
  <cp:lastPrinted>2009-11-02T21:08:43Z</cp:lastPrinted>
  <dcterms:created xsi:type="dcterms:W3CDTF">1996-02-01T22:02:06Z</dcterms:created>
  <dcterms:modified xsi:type="dcterms:W3CDTF">2010-11-30T23:01:47Z</dcterms:modified>
</cp:coreProperties>
</file>