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" yWindow="0" windowWidth="15408" windowHeight="6456" tabRatio="857"/>
  </bookViews>
  <sheets>
    <sheet name="Offset" sheetId="12" r:id="rId1"/>
    <sheet name="East" sheetId="4" r:id="rId2"/>
    <sheet name="South" sheetId="6" r:id="rId3"/>
    <sheet name="Midwest" sheetId="5" r:id="rId4"/>
    <sheet name="West" sheetId="7" r:id="rId5"/>
    <sheet name="Indirect-1" sheetId="8" r:id="rId6"/>
    <sheet name="Indirect-2" sheetId="9" r:id="rId7"/>
    <sheet name="Sheet2" sheetId="11" r:id="rId8"/>
  </sheets>
  <definedNames>
    <definedName name="AZ">'Indirect-2'!$E$1:$O$1</definedName>
    <definedName name="CA">'Indirect-2'!$E$2:$O$2</definedName>
    <definedName name="CO">'Indirect-2'!$E$3:$O$3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A">'Indirect-2'!$E$4:$O$4</definedName>
    <definedName name="IL">'Indirect-2'!$E$5:$O$5</definedName>
    <definedName name="IN">'Indirect-2'!$E$6:$O$6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S">'Indirect-2'!$E$7:$O$7</definedName>
    <definedName name="MO">'Indirect-2'!$E$8:$O$8</definedName>
    <definedName name="NE">'Indirect-2'!$E$9:$O$9</definedName>
    <definedName name="OH">'Indirect-2'!$E$10:$O$10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UT">'Indirect-2'!$E$11:$O$11</definedName>
    <definedName name="WI">'Indirect-2'!$E$12:$O$12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4525" iterate="1"/>
</workbook>
</file>

<file path=xl/calcChain.xml><?xml version="1.0" encoding="utf-8"?>
<calcChain xmlns="http://schemas.openxmlformats.org/spreadsheetml/2006/main">
  <c r="B3" i="8" l="1"/>
  <c r="G11" i="11" l="1"/>
  <c r="F11" i="11"/>
  <c r="E11" i="11"/>
  <c r="D11" i="11"/>
  <c r="C11" i="11"/>
  <c r="B11" i="11"/>
  <c r="G8" i="11"/>
  <c r="F8" i="11"/>
  <c r="E8" i="11"/>
  <c r="D8" i="11"/>
  <c r="C8" i="11"/>
  <c r="G7" i="11"/>
  <c r="F7" i="11"/>
  <c r="E7" i="11"/>
  <c r="D7" i="11"/>
  <c r="C7" i="11"/>
  <c r="G4" i="11"/>
  <c r="F4" i="11"/>
  <c r="F13" i="11" s="1"/>
  <c r="E4" i="11"/>
  <c r="D4" i="11"/>
  <c r="D13" i="11" s="1"/>
  <c r="C4" i="11"/>
  <c r="B4" i="11"/>
  <c r="B13" i="11" s="1"/>
  <c r="B4" i="8"/>
  <c r="B5" i="8"/>
  <c r="C3" i="8"/>
  <c r="C4" i="8"/>
  <c r="C5" i="8"/>
  <c r="D3" i="8"/>
  <c r="D4" i="8"/>
  <c r="D5" i="8"/>
  <c r="E3" i="8"/>
  <c r="E4" i="8"/>
  <c r="E5" i="8"/>
  <c r="F3" i="8"/>
  <c r="F4" i="8"/>
  <c r="F5" i="8"/>
  <c r="G3" i="7"/>
  <c r="B6" i="7"/>
  <c r="C6" i="7"/>
  <c r="D6" i="7"/>
  <c r="E6" i="7"/>
  <c r="F6" i="7"/>
  <c r="G4" i="7"/>
  <c r="G5" i="7"/>
  <c r="G3" i="6"/>
  <c r="B6" i="6"/>
  <c r="C6" i="6"/>
  <c r="D6" i="6"/>
  <c r="E6" i="6"/>
  <c r="F6" i="6"/>
  <c r="G4" i="6"/>
  <c r="G5" i="6"/>
  <c r="G3" i="5"/>
  <c r="B6" i="5"/>
  <c r="C6" i="5"/>
  <c r="D6" i="5"/>
  <c r="E6" i="5"/>
  <c r="F6" i="5"/>
  <c r="G4" i="5"/>
  <c r="G5" i="5"/>
  <c r="G3" i="4"/>
  <c r="G4" i="4"/>
  <c r="G5" i="4"/>
  <c r="B6" i="4"/>
  <c r="C6" i="4"/>
  <c r="D6" i="4"/>
  <c r="E6" i="4"/>
  <c r="F6" i="4"/>
  <c r="G6" i="6" l="1"/>
  <c r="C7" i="6" s="1"/>
  <c r="E6" i="8"/>
  <c r="G4" i="8"/>
  <c r="D6" i="8"/>
  <c r="B7" i="6"/>
  <c r="G7" i="6"/>
  <c r="H6" i="6"/>
  <c r="E7" i="6"/>
  <c r="H5" i="6"/>
  <c r="B5" i="11"/>
  <c r="C5" i="11" s="1"/>
  <c r="D5" i="11" s="1"/>
  <c r="E5" i="11" s="1"/>
  <c r="F5" i="11" s="1"/>
  <c r="G5" i="11" s="1"/>
  <c r="C9" i="11"/>
  <c r="E9" i="11"/>
  <c r="G9" i="11"/>
  <c r="C12" i="11"/>
  <c r="E12" i="11"/>
  <c r="G12" i="11"/>
  <c r="C13" i="11"/>
  <c r="E13" i="11"/>
  <c r="G13" i="11"/>
  <c r="D9" i="11"/>
  <c r="F9" i="11"/>
  <c r="B12" i="11"/>
  <c r="D12" i="11"/>
  <c r="F12" i="11"/>
  <c r="C6" i="8"/>
  <c r="G5" i="8"/>
  <c r="B6" i="8"/>
  <c r="F6" i="8"/>
  <c r="G3" i="8"/>
  <c r="G6" i="5"/>
  <c r="C7" i="5" s="1"/>
  <c r="H3" i="6"/>
  <c r="G6" i="4"/>
  <c r="H4" i="4" s="1"/>
  <c r="H4" i="6"/>
  <c r="G6" i="7"/>
  <c r="C7" i="7" s="1"/>
  <c r="H3" i="4"/>
  <c r="E7" i="4"/>
  <c r="E7" i="7"/>
  <c r="H5" i="7"/>
  <c r="H6" i="5"/>
  <c r="E7" i="5"/>
  <c r="H3" i="5"/>
  <c r="H5" i="5"/>
  <c r="D7" i="5"/>
  <c r="F7" i="6"/>
  <c r="D7" i="6"/>
  <c r="D7" i="7" l="1"/>
  <c r="H3" i="7"/>
  <c r="H6" i="7"/>
  <c r="H6" i="4"/>
  <c r="D7" i="4"/>
  <c r="F7" i="5"/>
  <c r="B7" i="5"/>
  <c r="H4" i="5"/>
  <c r="G7" i="5"/>
  <c r="F7" i="7"/>
  <c r="B7" i="7"/>
  <c r="H4" i="7"/>
  <c r="G7" i="7"/>
  <c r="G7" i="4"/>
  <c r="C7" i="4"/>
  <c r="H5" i="4"/>
  <c r="F7" i="4"/>
  <c r="B7" i="4"/>
  <c r="G6" i="8"/>
  <c r="H5" i="8" s="1"/>
  <c r="E7" i="8" l="1"/>
  <c r="H3" i="8"/>
  <c r="H6" i="8"/>
  <c r="B7" i="8"/>
  <c r="F7" i="8"/>
  <c r="G7" i="8"/>
  <c r="C7" i="8"/>
  <c r="D7" i="8"/>
  <c r="H4" i="8"/>
</calcChain>
</file>

<file path=xl/sharedStrings.xml><?xml version="1.0" encoding="utf-8"?>
<sst xmlns="http://schemas.openxmlformats.org/spreadsheetml/2006/main" count="172" uniqueCount="111">
  <si>
    <t>ABC Corporation - Sales by Product Type</t>
  </si>
  <si>
    <t>East</t>
  </si>
  <si>
    <t>Disk
Drives</t>
  </si>
  <si>
    <t>Tape
Drives</t>
  </si>
  <si>
    <t>Servers</t>
  </si>
  <si>
    <t>Printers</t>
  </si>
  <si>
    <t>DVD/CD
Drives</t>
  </si>
  <si>
    <t>Total</t>
  </si>
  <si>
    <t>% of
Total</t>
  </si>
  <si>
    <t>Midwest</t>
  </si>
  <si>
    <t>% of Total</t>
  </si>
  <si>
    <t>South</t>
  </si>
  <si>
    <t>West</t>
  </si>
  <si>
    <t>Internet</t>
  </si>
  <si>
    <t>Retail</t>
  </si>
  <si>
    <t>Wholesale</t>
  </si>
  <si>
    <t>Summary</t>
  </si>
  <si>
    <t>Milwaukee</t>
  </si>
  <si>
    <t>Madison</t>
  </si>
  <si>
    <t>Green Bay</t>
  </si>
  <si>
    <t>WI</t>
  </si>
  <si>
    <t>West Valley City</t>
  </si>
  <si>
    <t>Salt Lake City</t>
  </si>
  <si>
    <t>Provo</t>
  </si>
  <si>
    <t>UT</t>
  </si>
  <si>
    <t>Toledo</t>
  </si>
  <si>
    <t>Dayton</t>
  </si>
  <si>
    <t>Columbus</t>
  </si>
  <si>
    <t>Cleveland</t>
  </si>
  <si>
    <t>Cincinnati</t>
  </si>
  <si>
    <t>Akron</t>
  </si>
  <si>
    <t>OH</t>
  </si>
  <si>
    <t>Omaha</t>
  </si>
  <si>
    <t>Lincoln</t>
  </si>
  <si>
    <t>NE</t>
  </si>
  <si>
    <t>St Louis</t>
  </si>
  <si>
    <t>Springfield</t>
  </si>
  <si>
    <t>Kansas City</t>
  </si>
  <si>
    <t>Independence</t>
  </si>
  <si>
    <t>MO</t>
  </si>
  <si>
    <t>Wichita</t>
  </si>
  <si>
    <t>Topeka</t>
  </si>
  <si>
    <t>Overland Park</t>
  </si>
  <si>
    <t>Olathe</t>
  </si>
  <si>
    <t>KS</t>
  </si>
  <si>
    <t>South Bend</t>
  </si>
  <si>
    <t>Indianapolis</t>
  </si>
  <si>
    <t>Fort Wayne</t>
  </si>
  <si>
    <t>Evansville</t>
  </si>
  <si>
    <t>IN</t>
  </si>
  <si>
    <t>Rockford</t>
  </si>
  <si>
    <t>Peoria</t>
  </si>
  <si>
    <t>Naperville</t>
  </si>
  <si>
    <t>Joliet</t>
  </si>
  <si>
    <t>Chicago</t>
  </si>
  <si>
    <t>Aurora</t>
  </si>
  <si>
    <t>IL</t>
  </si>
  <si>
    <t>Des Moines</t>
  </si>
  <si>
    <t>Cedar Rapids</t>
  </si>
  <si>
    <t>IA</t>
  </si>
  <si>
    <t>Westminster</t>
  </si>
  <si>
    <t>Pueblo</t>
  </si>
  <si>
    <t>Lakewood</t>
  </si>
  <si>
    <t>Fort Collins</t>
  </si>
  <si>
    <t>Denver</t>
  </si>
  <si>
    <t>Colorado Springs</t>
  </si>
  <si>
    <t>Arvada</t>
  </si>
  <si>
    <t>CO</t>
  </si>
  <si>
    <t>Tucson</t>
  </si>
  <si>
    <t>Tempe</t>
  </si>
  <si>
    <t>Scottsdale</t>
  </si>
  <si>
    <t>Phoenix</t>
  </si>
  <si>
    <t>Mesa</t>
  </si>
  <si>
    <t>Glendale</t>
  </si>
  <si>
    <t>Gilbert</t>
  </si>
  <si>
    <t>Chandler</t>
  </si>
  <si>
    <t>AZ</t>
  </si>
  <si>
    <t>City</t>
  </si>
  <si>
    <t>State</t>
  </si>
  <si>
    <t>Jan</t>
  </si>
  <si>
    <t>Feb</t>
  </si>
  <si>
    <t>Mar</t>
  </si>
  <si>
    <t>Apr</t>
  </si>
  <si>
    <t>May</t>
  </si>
  <si>
    <t>Jun</t>
  </si>
  <si>
    <t>Sales</t>
  </si>
  <si>
    <t>Expenses</t>
  </si>
  <si>
    <t>Profits</t>
  </si>
  <si>
    <t>YTD Profits</t>
  </si>
  <si>
    <t>% Sales Change</t>
  </si>
  <si>
    <t>% Expenses Change</t>
  </si>
  <si>
    <t>% Profits Change</t>
  </si>
  <si>
    <t>Sales:Expenses</t>
  </si>
  <si>
    <t>Sales:Profits</t>
  </si>
  <si>
    <t>Expenses:Profits</t>
  </si>
  <si>
    <t>Date</t>
  </si>
  <si>
    <t>Latest Date</t>
  </si>
  <si>
    <t>Latest Closing Rate</t>
  </si>
  <si>
    <t>CA</t>
  </si>
  <si>
    <t>Los Angeles</t>
  </si>
  <si>
    <t>San Diego</t>
  </si>
  <si>
    <t>San Jose</t>
  </si>
  <si>
    <t>San Francisco</t>
  </si>
  <si>
    <t>Sacramento</t>
  </si>
  <si>
    <t>Oakland</t>
  </si>
  <si>
    <t>Anaheim</t>
  </si>
  <si>
    <t>Stockton</t>
  </si>
  <si>
    <t>Long Beach</t>
  </si>
  <si>
    <t>Fresno</t>
  </si>
  <si>
    <t>Bakersfield</t>
  </si>
  <si>
    <t>Closing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</si>
</sst>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_);[Red]\(#,##0.0\)"/>
    <numFmt numFmtId="166" formatCode="_(* #,##0_);_(* \(#,##0\);_(* &quot;-&quot;??_);_(@_)"/>
    <numFmt numFmtId="167" formatCode="_(* #,##0.0_);_(* \(#,##0.0\);_(* &quot;-&quot;??_);_(@_)"/>
  </numFmts>
  <fonts count="12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0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7" fillId="5" borderId="4"/>
    <xf numFmtId="44" fontId="8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2" applyFont="1"/>
    <xf numFmtId="0" fontId="6" fillId="0" borderId="0" xfId="2" applyFont="1" applyFill="1" applyAlignment="1"/>
    <xf numFmtId="0" fontId="6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38" fontId="5" fillId="0" borderId="0" xfId="1" applyNumberFormat="1" applyFont="1"/>
    <xf numFmtId="164" fontId="5" fillId="0" borderId="0" xfId="3" applyNumberFormat="1" applyFont="1"/>
    <xf numFmtId="0" fontId="6" fillId="0" borderId="0" xfId="2" applyFont="1" applyFill="1" applyAlignment="1">
      <alignment horizontal="left"/>
    </xf>
    <xf numFmtId="0" fontId="5" fillId="0" borderId="0" xfId="2" applyFont="1" applyAlignment="1">
      <alignment horizontal="left"/>
    </xf>
    <xf numFmtId="38" fontId="5" fillId="0" borderId="0" xfId="2" applyNumberFormat="1" applyFont="1"/>
    <xf numFmtId="0" fontId="5" fillId="0" borderId="0" xfId="2" applyFont="1" applyFill="1" applyAlignment="1">
      <alignment horizontal="left"/>
    </xf>
    <xf numFmtId="0" fontId="6" fillId="0" borderId="0" xfId="2" applyFont="1" applyAlignment="1"/>
    <xf numFmtId="165" fontId="5" fillId="0" borderId="0" xfId="1" applyNumberFormat="1" applyFont="1"/>
    <xf numFmtId="22" fontId="5" fillId="0" borderId="0" xfId="2" applyNumberFormat="1" applyFont="1"/>
    <xf numFmtId="38" fontId="5" fillId="0" borderId="0" xfId="1" applyNumberFormat="1" applyFont="1" applyFill="1"/>
    <xf numFmtId="164" fontId="5" fillId="0" borderId="0" xfId="3" applyNumberFormat="1" applyFont="1" applyFill="1"/>
    <xf numFmtId="0" fontId="5" fillId="0" borderId="0" xfId="2" applyFont="1" applyFill="1"/>
    <xf numFmtId="0" fontId="5" fillId="0" borderId="0" xfId="2" applyFont="1" applyAlignment="1"/>
    <xf numFmtId="165" fontId="5" fillId="0" borderId="0" xfId="1" applyNumberFormat="1" applyFont="1" applyFill="1"/>
    <xf numFmtId="9" fontId="5" fillId="0" borderId="0" xfId="3" applyFont="1" applyFill="1"/>
    <xf numFmtId="166" fontId="5" fillId="0" borderId="0" xfId="4" applyNumberFormat="1" applyFont="1"/>
    <xf numFmtId="0" fontId="6" fillId="0" borderId="0" xfId="2" applyFont="1" applyAlignment="1">
      <alignment horizontal="left"/>
    </xf>
    <xf numFmtId="0" fontId="5" fillId="0" borderId="0" xfId="5" applyFont="1"/>
    <xf numFmtId="0" fontId="9" fillId="0" borderId="0" xfId="0" applyFont="1"/>
    <xf numFmtId="0" fontId="9" fillId="0" borderId="0" xfId="0" applyFont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 applyBorder="1"/>
    <xf numFmtId="44" fontId="9" fillId="0" borderId="0" xfId="7" applyFont="1" applyFill="1" applyBorder="1"/>
    <xf numFmtId="43" fontId="9" fillId="0" borderId="0" xfId="4" applyFont="1" applyFill="1" applyBorder="1"/>
    <xf numFmtId="40" fontId="9" fillId="0" borderId="0" xfId="0" applyNumberFormat="1" applyFont="1" applyFill="1" applyBorder="1"/>
    <xf numFmtId="0" fontId="10" fillId="0" borderId="0" xfId="0" applyFont="1"/>
    <xf numFmtId="0" fontId="9" fillId="0" borderId="0" xfId="0" applyFont="1" applyFill="1"/>
    <xf numFmtId="164" fontId="9" fillId="0" borderId="0" xfId="3" applyNumberFormat="1" applyFont="1" applyFill="1"/>
    <xf numFmtId="167" fontId="9" fillId="0" borderId="0" xfId="4" applyNumberFormat="1" applyFont="1" applyFill="1"/>
    <xf numFmtId="38" fontId="5" fillId="0" borderId="0" xfId="2" applyNumberFormat="1" applyFont="1" applyAlignment="1">
      <alignment wrapText="1"/>
    </xf>
    <xf numFmtId="0" fontId="5" fillId="0" borderId="0" xfId="5" applyFont="1" applyAlignment="1">
      <alignment horizontal="right"/>
    </xf>
    <xf numFmtId="14" fontId="5" fillId="0" borderId="0" xfId="5" applyNumberFormat="1" applyFont="1"/>
    <xf numFmtId="0" fontId="11" fillId="0" borderId="0" xfId="0" applyFont="1"/>
    <xf numFmtId="38" fontId="5" fillId="8" borderId="5" xfId="1" applyNumberFormat="1" applyFont="1" applyFill="1" applyBorder="1"/>
    <xf numFmtId="0" fontId="4" fillId="3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0" fontId="4" fillId="6" borderId="1" xfId="2" applyFont="1" applyFill="1" applyBorder="1" applyAlignment="1">
      <alignment horizontal="center"/>
    </xf>
    <xf numFmtId="0" fontId="4" fillId="6" borderId="2" xfId="2" applyFont="1" applyFill="1" applyBorder="1" applyAlignment="1">
      <alignment horizontal="center"/>
    </xf>
    <xf numFmtId="0" fontId="4" fillId="6" borderId="3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4" fillId="4" borderId="2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/>
    </xf>
    <xf numFmtId="0" fontId="4" fillId="7" borderId="1" xfId="2" applyFont="1" applyFill="1" applyBorder="1" applyAlignment="1">
      <alignment horizontal="center"/>
    </xf>
    <xf numFmtId="0" fontId="4" fillId="7" borderId="2" xfId="2" applyFont="1" applyFill="1" applyBorder="1" applyAlignment="1">
      <alignment horizontal="center"/>
    </xf>
    <xf numFmtId="0" fontId="4" fillId="7" borderId="3" xfId="2" applyFont="1" applyFill="1" applyBorder="1" applyAlignment="1">
      <alignment horizontal="center"/>
    </xf>
  </cellXfs>
  <cellStyles count="8">
    <cellStyle name="Comma" xfId="4" builtinId="3"/>
    <cellStyle name="Comma_WorldSales" xfId="1"/>
    <cellStyle name="Currency" xfId="7" builtinId="4"/>
    <cellStyle name="MyBlue" xfId="6"/>
    <cellStyle name="Normal" xfId="0" builtinId="0"/>
    <cellStyle name="Normal 2" xfId="5"/>
    <cellStyle name="Normal_WorldSales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4"/>
  <sheetViews>
    <sheetView tabSelected="1" zoomScale="175" zoomScaleNormal="175" workbookViewId="0">
      <selection activeCell="B9" sqref="B9"/>
    </sheetView>
  </sheetViews>
  <sheetFormatPr defaultColWidth="9.109375" defaultRowHeight="13.8" x14ac:dyDescent="0.3"/>
  <cols>
    <col min="1" max="1" width="10.109375" style="22" bestFit="1" customWidth="1"/>
    <col min="2" max="2" width="11.33203125" style="22" customWidth="1"/>
    <col min="3" max="3" width="9.109375" style="22"/>
    <col min="4" max="4" width="10.5546875" style="22" bestFit="1" customWidth="1"/>
    <col min="5" max="5" width="15.88671875" style="22" bestFit="1" customWidth="1"/>
    <col min="6" max="16384" width="9.109375" style="22"/>
  </cols>
  <sheetData>
    <row r="1" spans="1:5" x14ac:dyDescent="0.3">
      <c r="A1" s="35" t="s">
        <v>95</v>
      </c>
      <c r="B1" s="35" t="s">
        <v>110</v>
      </c>
      <c r="D1" s="22" t="s">
        <v>96</v>
      </c>
      <c r="E1" s="22" t="s">
        <v>97</v>
      </c>
    </row>
    <row r="2" spans="1:5" x14ac:dyDescent="0.3">
      <c r="A2" s="36">
        <v>40456</v>
      </c>
      <c r="B2" s="22">
        <v>234</v>
      </c>
      <c r="D2" s="36"/>
      <c r="E2" s="20"/>
    </row>
    <row r="3" spans="1:5" x14ac:dyDescent="0.3">
      <c r="A3" s="36">
        <v>40457</v>
      </c>
      <c r="B3" s="22">
        <v>238</v>
      </c>
    </row>
    <row r="4" spans="1:5" x14ac:dyDescent="0.3">
      <c r="A4" s="36">
        <v>40458</v>
      </c>
      <c r="B4" s="22">
        <v>244</v>
      </c>
    </row>
    <row r="5" spans="1:5" x14ac:dyDescent="0.3">
      <c r="A5" s="36">
        <v>40459</v>
      </c>
      <c r="B5" s="22">
        <v>242</v>
      </c>
    </row>
    <row r="6" spans="1:5" x14ac:dyDescent="0.3">
      <c r="A6" s="36">
        <v>40462</v>
      </c>
      <c r="B6" s="22">
        <v>242</v>
      </c>
    </row>
    <row r="7" spans="1:5" x14ac:dyDescent="0.3">
      <c r="A7" s="36">
        <v>40463</v>
      </c>
      <c r="B7" s="22">
        <v>244</v>
      </c>
    </row>
    <row r="8" spans="1:5" x14ac:dyDescent="0.3">
      <c r="A8" s="36">
        <v>40464</v>
      </c>
      <c r="B8" s="22">
        <v>253</v>
      </c>
    </row>
    <row r="9" spans="1:5" x14ac:dyDescent="0.3">
      <c r="A9" s="36">
        <v>40465</v>
      </c>
    </row>
    <row r="10" spans="1:5" x14ac:dyDescent="0.3">
      <c r="A10" s="36"/>
    </row>
    <row r="11" spans="1:5" x14ac:dyDescent="0.3">
      <c r="A11" s="36"/>
    </row>
    <row r="12" spans="1:5" x14ac:dyDescent="0.3">
      <c r="A12" s="36"/>
    </row>
    <row r="13" spans="1:5" x14ac:dyDescent="0.3">
      <c r="A13" s="36"/>
    </row>
    <row r="14" spans="1:5" x14ac:dyDescent="0.3">
      <c r="A14" s="36"/>
    </row>
    <row r="15" spans="1:5" x14ac:dyDescent="0.3">
      <c r="A15" s="36"/>
    </row>
    <row r="16" spans="1:5" x14ac:dyDescent="0.3">
      <c r="A16" s="36"/>
    </row>
    <row r="17" spans="1:1" x14ac:dyDescent="0.3">
      <c r="A17" s="36"/>
    </row>
    <row r="18" spans="1:1" x14ac:dyDescent="0.3">
      <c r="A18" s="36"/>
    </row>
    <row r="19" spans="1:1" x14ac:dyDescent="0.3">
      <c r="A19" s="36"/>
    </row>
    <row r="20" spans="1:1" x14ac:dyDescent="0.3">
      <c r="A20" s="36"/>
    </row>
    <row r="21" spans="1:1" x14ac:dyDescent="0.3">
      <c r="A21" s="36"/>
    </row>
    <row r="22" spans="1:1" x14ac:dyDescent="0.3">
      <c r="A22" s="36"/>
    </row>
    <row r="23" spans="1:1" x14ac:dyDescent="0.3">
      <c r="A23" s="36"/>
    </row>
    <row r="24" spans="1:1" x14ac:dyDescent="0.3">
      <c r="A24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J13"/>
  <sheetViews>
    <sheetView zoomScale="175" zoomScaleNormal="175" workbookViewId="0">
      <selection activeCell="G6" sqref="G6"/>
    </sheetView>
  </sheetViews>
  <sheetFormatPr defaultColWidth="9.6640625" defaultRowHeight="13.8" x14ac:dyDescent="0.3"/>
  <cols>
    <col min="1" max="1" width="9.33203125" style="8" bestFit="1" customWidth="1"/>
    <col min="2" max="2" width="10.6640625" style="1" customWidth="1"/>
    <col min="3" max="3" width="6" style="1" bestFit="1" customWidth="1"/>
    <col min="4" max="4" width="6.88671875" style="1" bestFit="1" customWidth="1"/>
    <col min="5" max="5" width="7.33203125" style="1" bestFit="1" customWidth="1"/>
    <col min="6" max="6" width="7.5546875" style="1" bestFit="1" customWidth="1"/>
    <col min="7" max="7" width="7" style="1" bestFit="1" customWidth="1"/>
    <col min="8" max="8" width="6.6640625" style="1" bestFit="1" customWidth="1"/>
    <col min="9" max="16384" width="9.6640625" style="1"/>
  </cols>
  <sheetData>
    <row r="1" spans="1:10" ht="16.8" thickTop="1" thickBot="1" x14ac:dyDescent="0.35">
      <c r="A1" s="39" t="s">
        <v>0</v>
      </c>
      <c r="B1" s="40"/>
      <c r="C1" s="40"/>
      <c r="D1" s="40"/>
      <c r="E1" s="40"/>
      <c r="F1" s="40"/>
      <c r="G1" s="40"/>
      <c r="H1" s="41"/>
      <c r="J1" s="13"/>
    </row>
    <row r="2" spans="1:10" ht="28.2" thickTop="1" x14ac:dyDescent="0.3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4" t="s">
        <v>7</v>
      </c>
      <c r="H2" s="3" t="s">
        <v>8</v>
      </c>
    </row>
    <row r="3" spans="1:10" x14ac:dyDescent="0.3">
      <c r="A3" s="2" t="s">
        <v>14</v>
      </c>
      <c r="B3" s="14">
        <v>1130</v>
      </c>
      <c r="C3" s="14">
        <v>1210</v>
      </c>
      <c r="D3" s="14">
        <v>1320</v>
      </c>
      <c r="E3" s="14">
        <v>960</v>
      </c>
      <c r="F3" s="14">
        <v>1150</v>
      </c>
      <c r="G3" s="14">
        <f>SUM(B3:F3)</f>
        <v>5770</v>
      </c>
      <c r="H3" s="15">
        <f>G3/$G$6</f>
        <v>0.32091212458286983</v>
      </c>
      <c r="I3" s="16"/>
    </row>
    <row r="4" spans="1:10" x14ac:dyDescent="0.3">
      <c r="A4" s="2" t="s">
        <v>15</v>
      </c>
      <c r="B4" s="14">
        <v>850</v>
      </c>
      <c r="C4" s="14">
        <v>920</v>
      </c>
      <c r="D4" s="14">
        <v>1030</v>
      </c>
      <c r="E4" s="14">
        <v>1330</v>
      </c>
      <c r="F4" s="14">
        <v>980</v>
      </c>
      <c r="G4" s="14">
        <f>SUM(B4:F4)</f>
        <v>5110</v>
      </c>
      <c r="H4" s="15">
        <f>G4/$G$6</f>
        <v>0.28420467185761955</v>
      </c>
      <c r="I4" s="16"/>
    </row>
    <row r="5" spans="1:10" x14ac:dyDescent="0.3">
      <c r="A5" s="2" t="s">
        <v>13</v>
      </c>
      <c r="B5" s="14">
        <v>1090</v>
      </c>
      <c r="C5" s="14">
        <v>1410</v>
      </c>
      <c r="D5" s="14">
        <v>1420</v>
      </c>
      <c r="E5" s="14">
        <v>1640</v>
      </c>
      <c r="F5" s="14">
        <v>1540</v>
      </c>
      <c r="G5" s="14">
        <f>SUM(B5:F5)</f>
        <v>7100</v>
      </c>
      <c r="H5" s="15">
        <f>G5/$G$6</f>
        <v>0.39488320355951056</v>
      </c>
      <c r="I5" s="16"/>
    </row>
    <row r="6" spans="1:10" x14ac:dyDescent="0.3">
      <c r="A6" s="2" t="s">
        <v>7</v>
      </c>
      <c r="B6" s="14">
        <f t="shared" ref="B6:G6" si="0">SUM(B3:B5)</f>
        <v>3070</v>
      </c>
      <c r="C6" s="14">
        <f t="shared" si="0"/>
        <v>3540</v>
      </c>
      <c r="D6" s="14">
        <f t="shared" si="0"/>
        <v>3770</v>
      </c>
      <c r="E6" s="14">
        <f t="shared" si="0"/>
        <v>3930</v>
      </c>
      <c r="F6" s="14">
        <f t="shared" si="0"/>
        <v>3670</v>
      </c>
      <c r="G6" s="38">
        <f t="shared" si="0"/>
        <v>17980</v>
      </c>
      <c r="H6" s="15">
        <f>G6/$G$6</f>
        <v>1</v>
      </c>
      <c r="I6" s="16"/>
    </row>
    <row r="7" spans="1:10" x14ac:dyDescent="0.3">
      <c r="A7" s="7" t="s">
        <v>10</v>
      </c>
      <c r="B7" s="15">
        <f t="shared" ref="B7:G7" si="1">B6/$G$6</f>
        <v>0.1707452725250278</v>
      </c>
      <c r="C7" s="15">
        <f t="shared" si="1"/>
        <v>0.19688542825361513</v>
      </c>
      <c r="D7" s="15">
        <f t="shared" si="1"/>
        <v>0.20967741935483872</v>
      </c>
      <c r="E7" s="15">
        <f t="shared" si="1"/>
        <v>0.21857619577308121</v>
      </c>
      <c r="F7" s="15">
        <f t="shared" si="1"/>
        <v>0.20411568409343714</v>
      </c>
      <c r="G7" s="15">
        <f t="shared" si="1"/>
        <v>1</v>
      </c>
      <c r="H7" s="16"/>
      <c r="I7" s="16"/>
    </row>
    <row r="8" spans="1:10" x14ac:dyDescent="0.3">
      <c r="A8" s="17"/>
      <c r="B8" s="16"/>
      <c r="C8" s="16"/>
      <c r="D8" s="16"/>
      <c r="E8" s="16"/>
      <c r="F8" s="16"/>
      <c r="G8" s="16"/>
      <c r="H8" s="16"/>
      <c r="I8" s="16"/>
    </row>
    <row r="9" spans="1:10" x14ac:dyDescent="0.3">
      <c r="A9" s="2"/>
      <c r="B9" s="14"/>
      <c r="C9" s="14"/>
      <c r="D9" s="14"/>
      <c r="E9" s="14"/>
      <c r="F9" s="14"/>
      <c r="G9" s="18"/>
      <c r="H9" s="19"/>
      <c r="I9" s="16"/>
    </row>
    <row r="10" spans="1:10" x14ac:dyDescent="0.3">
      <c r="A10" s="1"/>
      <c r="B10" s="14"/>
      <c r="C10" s="16"/>
      <c r="D10" s="16"/>
      <c r="E10" s="16"/>
      <c r="F10" s="16"/>
      <c r="G10" s="16"/>
      <c r="H10" s="16"/>
      <c r="I10" s="16"/>
    </row>
    <row r="11" spans="1:10" x14ac:dyDescent="0.3">
      <c r="B11" s="14"/>
    </row>
    <row r="12" spans="1:10" x14ac:dyDescent="0.3">
      <c r="B12" s="14"/>
    </row>
    <row r="13" spans="1:10" x14ac:dyDescent="0.3">
      <c r="C13" s="9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H13"/>
  <sheetViews>
    <sheetView zoomScale="175" zoomScaleNormal="175" workbookViewId="0">
      <selection sqref="A1:H1"/>
    </sheetView>
  </sheetViews>
  <sheetFormatPr defaultColWidth="9.6640625" defaultRowHeight="13.8" x14ac:dyDescent="0.3"/>
  <cols>
    <col min="1" max="1" width="9.33203125" style="8" bestFit="1" customWidth="1"/>
    <col min="2" max="2" width="10.6640625" style="1" customWidth="1"/>
    <col min="3" max="3" width="6" style="1" bestFit="1" customWidth="1"/>
    <col min="4" max="4" width="6.88671875" style="1" bestFit="1" customWidth="1"/>
    <col min="5" max="5" width="7.33203125" style="1" bestFit="1" customWidth="1"/>
    <col min="6" max="6" width="7.5546875" style="1" bestFit="1" customWidth="1"/>
    <col min="7" max="7" width="7" style="1" bestFit="1" customWidth="1"/>
    <col min="8" max="8" width="6.6640625" style="1" bestFit="1" customWidth="1"/>
    <col min="9" max="16384" width="9.6640625" style="1"/>
  </cols>
  <sheetData>
    <row r="1" spans="1:8" ht="16.8" thickTop="1" thickBot="1" x14ac:dyDescent="0.35">
      <c r="A1" s="42" t="s">
        <v>0</v>
      </c>
      <c r="B1" s="43"/>
      <c r="C1" s="43"/>
      <c r="D1" s="43"/>
      <c r="E1" s="43"/>
      <c r="F1" s="43"/>
      <c r="G1" s="43"/>
      <c r="H1" s="44"/>
    </row>
    <row r="2" spans="1:8" ht="28.2" thickTop="1" x14ac:dyDescent="0.3">
      <c r="A2" s="2" t="s">
        <v>11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4" t="s">
        <v>7</v>
      </c>
      <c r="H2" s="3" t="s">
        <v>8</v>
      </c>
    </row>
    <row r="3" spans="1:8" x14ac:dyDescent="0.3">
      <c r="A3" s="2" t="s">
        <v>14</v>
      </c>
      <c r="B3" s="5">
        <v>1230</v>
      </c>
      <c r="C3" s="5">
        <v>1420</v>
      </c>
      <c r="D3" s="5">
        <v>1030</v>
      </c>
      <c r="E3" s="5">
        <v>1270</v>
      </c>
      <c r="F3" s="5">
        <v>1510</v>
      </c>
      <c r="G3" s="5">
        <f>SUM(B3:F3)</f>
        <v>6460</v>
      </c>
      <c r="H3" s="6">
        <f>G3/$G$6</f>
        <v>0.39342265529841658</v>
      </c>
    </row>
    <row r="4" spans="1:8" x14ac:dyDescent="0.3">
      <c r="A4" s="2" t="s">
        <v>15</v>
      </c>
      <c r="B4" s="5">
        <v>620</v>
      </c>
      <c r="C4" s="5">
        <v>790</v>
      </c>
      <c r="D4" s="5">
        <v>810</v>
      </c>
      <c r="E4" s="5">
        <v>1020</v>
      </c>
      <c r="F4" s="5">
        <v>870</v>
      </c>
      <c r="G4" s="5">
        <f>SUM(B4:F4)</f>
        <v>4110</v>
      </c>
      <c r="H4" s="6">
        <f>G4/$G$6</f>
        <v>0.25030450669914739</v>
      </c>
    </row>
    <row r="5" spans="1:8" x14ac:dyDescent="0.3">
      <c r="A5" s="2" t="s">
        <v>13</v>
      </c>
      <c r="B5" s="5">
        <v>1010</v>
      </c>
      <c r="C5" s="5">
        <v>1150</v>
      </c>
      <c r="D5" s="5">
        <v>1090</v>
      </c>
      <c r="E5" s="5">
        <v>1230</v>
      </c>
      <c r="F5" s="5">
        <v>1370</v>
      </c>
      <c r="G5" s="5">
        <f>SUM(B5:F5)</f>
        <v>5850</v>
      </c>
      <c r="H5" s="6">
        <f>G5/$G$6</f>
        <v>0.35627283800243603</v>
      </c>
    </row>
    <row r="6" spans="1:8" x14ac:dyDescent="0.3">
      <c r="A6" s="2" t="s">
        <v>7</v>
      </c>
      <c r="B6" s="5">
        <f>SUM(B3:B5)</f>
        <v>2860</v>
      </c>
      <c r="C6" s="5">
        <f>SUM(C3:C5)</f>
        <v>3360</v>
      </c>
      <c r="D6" s="5">
        <f>SUM(D3:D5)</f>
        <v>2930</v>
      </c>
      <c r="E6" s="5">
        <f>SUM(E3:E5)</f>
        <v>3520</v>
      </c>
      <c r="F6" s="5">
        <f>SUM(F3:F5)</f>
        <v>3750</v>
      </c>
      <c r="G6" s="38">
        <f>SUM(B6:F6)</f>
        <v>16420</v>
      </c>
      <c r="H6" s="6">
        <f>G6/$G$6</f>
        <v>1</v>
      </c>
    </row>
    <row r="7" spans="1:8" x14ac:dyDescent="0.3">
      <c r="A7" s="7" t="s">
        <v>10</v>
      </c>
      <c r="B7" s="6">
        <f t="shared" ref="B7:G7" si="0">B6/$G$6</f>
        <v>0.17417783191230207</v>
      </c>
      <c r="C7" s="6">
        <f t="shared" si="0"/>
        <v>0.2046285018270402</v>
      </c>
      <c r="D7" s="6">
        <f t="shared" si="0"/>
        <v>0.1784409257003654</v>
      </c>
      <c r="E7" s="6">
        <f t="shared" si="0"/>
        <v>0.2143727161997564</v>
      </c>
      <c r="F7" s="6">
        <f t="shared" si="0"/>
        <v>0.22838002436053592</v>
      </c>
      <c r="G7" s="6">
        <f t="shared" si="0"/>
        <v>1</v>
      </c>
    </row>
    <row r="8" spans="1:8" x14ac:dyDescent="0.3">
      <c r="A8" s="11"/>
    </row>
    <row r="9" spans="1:8" x14ac:dyDescent="0.3">
      <c r="A9" s="2"/>
      <c r="B9" s="12"/>
      <c r="C9" s="12"/>
      <c r="D9" s="12"/>
      <c r="E9" s="12"/>
      <c r="F9" s="12"/>
      <c r="G9" s="12"/>
    </row>
    <row r="10" spans="1:8" x14ac:dyDescent="0.3">
      <c r="B10" s="12"/>
    </row>
    <row r="11" spans="1:8" x14ac:dyDescent="0.3">
      <c r="B11" s="12"/>
    </row>
    <row r="12" spans="1:8" x14ac:dyDescent="0.3">
      <c r="B12" s="12"/>
    </row>
    <row r="13" spans="1:8" x14ac:dyDescent="0.3">
      <c r="C13" s="9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3"/>
  <sheetViews>
    <sheetView zoomScale="175" zoomScaleNormal="175" workbookViewId="0">
      <selection sqref="A1:H1"/>
    </sheetView>
  </sheetViews>
  <sheetFormatPr defaultColWidth="9.6640625" defaultRowHeight="13.8" x14ac:dyDescent="0.3"/>
  <cols>
    <col min="1" max="1" width="9.33203125" style="8" bestFit="1" customWidth="1"/>
    <col min="2" max="2" width="10.6640625" style="1" customWidth="1"/>
    <col min="3" max="3" width="6" style="1" bestFit="1" customWidth="1"/>
    <col min="4" max="4" width="6.88671875" style="1" bestFit="1" customWidth="1"/>
    <col min="5" max="5" width="7.33203125" style="1" bestFit="1" customWidth="1"/>
    <col min="6" max="6" width="7.5546875" style="1" bestFit="1" customWidth="1"/>
    <col min="7" max="7" width="7" style="1" bestFit="1" customWidth="1"/>
    <col min="8" max="8" width="6.6640625" style="1" bestFit="1" customWidth="1"/>
    <col min="9" max="16384" width="9.6640625" style="1"/>
  </cols>
  <sheetData>
    <row r="1" spans="1:8" ht="16.8" thickTop="1" thickBot="1" x14ac:dyDescent="0.35">
      <c r="A1" s="45" t="s">
        <v>0</v>
      </c>
      <c r="B1" s="46"/>
      <c r="C1" s="46"/>
      <c r="D1" s="46"/>
      <c r="E1" s="46"/>
      <c r="F1" s="46"/>
      <c r="G1" s="46"/>
      <c r="H1" s="47"/>
    </row>
    <row r="2" spans="1:8" ht="28.2" thickTop="1" x14ac:dyDescent="0.3">
      <c r="A2" s="2" t="s">
        <v>9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4" t="s">
        <v>7</v>
      </c>
      <c r="H2" s="3" t="s">
        <v>8</v>
      </c>
    </row>
    <row r="3" spans="1:8" x14ac:dyDescent="0.3">
      <c r="A3" s="2" t="s">
        <v>14</v>
      </c>
      <c r="B3" s="5">
        <v>1370</v>
      </c>
      <c r="C3" s="5">
        <v>1550</v>
      </c>
      <c r="D3" s="5">
        <v>1070</v>
      </c>
      <c r="E3" s="5">
        <v>1410</v>
      </c>
      <c r="F3" s="5">
        <v>1610</v>
      </c>
      <c r="G3" s="5">
        <f>SUM(B3:F3)</f>
        <v>7010</v>
      </c>
      <c r="H3" s="6">
        <f>G3/$G$6</f>
        <v>0.39096486335750141</v>
      </c>
    </row>
    <row r="4" spans="1:8" x14ac:dyDescent="0.3">
      <c r="A4" s="2" t="s">
        <v>15</v>
      </c>
      <c r="B4" s="5">
        <v>730</v>
      </c>
      <c r="C4" s="5">
        <v>860</v>
      </c>
      <c r="D4" s="5">
        <v>930</v>
      </c>
      <c r="E4" s="5">
        <v>1110</v>
      </c>
      <c r="F4" s="5">
        <v>930</v>
      </c>
      <c r="G4" s="5">
        <f>SUM(B4:F4)</f>
        <v>4560</v>
      </c>
      <c r="H4" s="6">
        <f>G4/$G$6</f>
        <v>0.25432236475181258</v>
      </c>
    </row>
    <row r="5" spans="1:8" x14ac:dyDescent="0.3">
      <c r="A5" s="2" t="s">
        <v>13</v>
      </c>
      <c r="B5" s="5">
        <v>1070</v>
      </c>
      <c r="C5" s="5">
        <v>1260</v>
      </c>
      <c r="D5" s="5">
        <v>1200</v>
      </c>
      <c r="E5" s="5">
        <v>1370</v>
      </c>
      <c r="F5" s="5">
        <v>1460</v>
      </c>
      <c r="G5" s="5">
        <f>SUM(B5:F5)</f>
        <v>6360</v>
      </c>
      <c r="H5" s="6">
        <f>G5/$G$6</f>
        <v>0.35471277189068601</v>
      </c>
    </row>
    <row r="6" spans="1:8" x14ac:dyDescent="0.3">
      <c r="A6" s="2" t="s">
        <v>7</v>
      </c>
      <c r="B6" s="5">
        <f>SUM(B3:B5)</f>
        <v>3170</v>
      </c>
      <c r="C6" s="5">
        <f>SUM(C3:C5)</f>
        <v>3670</v>
      </c>
      <c r="D6" s="5">
        <f>SUM(D3:D5)</f>
        <v>3200</v>
      </c>
      <c r="E6" s="5">
        <f>SUM(E3:E5)</f>
        <v>3890</v>
      </c>
      <c r="F6" s="5">
        <f>SUM(F3:F5)</f>
        <v>4000</v>
      </c>
      <c r="G6" s="38">
        <f>SUM(B6:F6)</f>
        <v>17930</v>
      </c>
      <c r="H6" s="6">
        <f>G6/$G$6</f>
        <v>1</v>
      </c>
    </row>
    <row r="7" spans="1:8" x14ac:dyDescent="0.3">
      <c r="A7" s="7" t="s">
        <v>10</v>
      </c>
      <c r="B7" s="6">
        <f t="shared" ref="B7:G7" si="0">B6/$G$6</f>
        <v>0.17679866146123815</v>
      </c>
      <c r="C7" s="6">
        <f t="shared" si="0"/>
        <v>0.20468488566648077</v>
      </c>
      <c r="D7" s="6">
        <f t="shared" si="0"/>
        <v>0.1784718349135527</v>
      </c>
      <c r="E7" s="6">
        <f t="shared" si="0"/>
        <v>0.2169548243167875</v>
      </c>
      <c r="F7" s="6">
        <f t="shared" si="0"/>
        <v>0.22308979364194087</v>
      </c>
      <c r="G7" s="6">
        <f t="shared" si="0"/>
        <v>1</v>
      </c>
    </row>
    <row r="8" spans="1:8" x14ac:dyDescent="0.3">
      <c r="A8" s="11"/>
    </row>
    <row r="9" spans="1:8" x14ac:dyDescent="0.3">
      <c r="A9" s="2"/>
      <c r="B9" s="12"/>
      <c r="C9" s="12"/>
      <c r="D9" s="12"/>
      <c r="E9" s="12"/>
      <c r="F9" s="12"/>
      <c r="G9" s="12"/>
    </row>
    <row r="10" spans="1:8" x14ac:dyDescent="0.3">
      <c r="B10" s="12"/>
    </row>
    <row r="11" spans="1:8" x14ac:dyDescent="0.3">
      <c r="B11" s="12"/>
    </row>
    <row r="12" spans="1:8" x14ac:dyDescent="0.3">
      <c r="B12" s="12"/>
    </row>
    <row r="13" spans="1:8" x14ac:dyDescent="0.3">
      <c r="C13" s="9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H12"/>
  <sheetViews>
    <sheetView zoomScale="175" zoomScaleNormal="175" workbookViewId="0">
      <selection sqref="A1:H1"/>
    </sheetView>
  </sheetViews>
  <sheetFormatPr defaultColWidth="9.6640625" defaultRowHeight="13.8" x14ac:dyDescent="0.3"/>
  <cols>
    <col min="1" max="1" width="9.33203125" style="8" bestFit="1" customWidth="1"/>
    <col min="2" max="2" width="10.6640625" style="1" customWidth="1"/>
    <col min="3" max="3" width="6" style="1" bestFit="1" customWidth="1"/>
    <col min="4" max="4" width="6.88671875" style="1" bestFit="1" customWidth="1"/>
    <col min="5" max="5" width="7.33203125" style="1" bestFit="1" customWidth="1"/>
    <col min="6" max="6" width="7.5546875" style="1" bestFit="1" customWidth="1"/>
    <col min="7" max="7" width="7" style="1" bestFit="1" customWidth="1"/>
    <col min="8" max="8" width="6.6640625" style="1" bestFit="1" customWidth="1"/>
    <col min="9" max="16384" width="9.6640625" style="1"/>
  </cols>
  <sheetData>
    <row r="1" spans="1:8" ht="16.8" thickTop="1" thickBot="1" x14ac:dyDescent="0.35">
      <c r="A1" s="48" t="s">
        <v>0</v>
      </c>
      <c r="B1" s="49"/>
      <c r="C1" s="49"/>
      <c r="D1" s="49"/>
      <c r="E1" s="49"/>
      <c r="F1" s="49"/>
      <c r="G1" s="49"/>
      <c r="H1" s="50"/>
    </row>
    <row r="2" spans="1:8" ht="28.2" thickTop="1" x14ac:dyDescent="0.3">
      <c r="A2" s="2" t="s">
        <v>12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4" t="s">
        <v>7</v>
      </c>
      <c r="H2" s="3" t="s">
        <v>8</v>
      </c>
    </row>
    <row r="3" spans="1:8" x14ac:dyDescent="0.3">
      <c r="A3" s="2" t="s">
        <v>14</v>
      </c>
      <c r="B3" s="5">
        <v>1120</v>
      </c>
      <c r="C3" s="5">
        <v>1230</v>
      </c>
      <c r="D3" s="5">
        <v>900</v>
      </c>
      <c r="E3" s="5">
        <v>1130</v>
      </c>
      <c r="F3" s="5">
        <v>1390</v>
      </c>
      <c r="G3" s="5">
        <f>SUM(B3:F3)</f>
        <v>5770</v>
      </c>
      <c r="H3" s="6">
        <f>G3/$G$6</f>
        <v>0.39466484268125857</v>
      </c>
    </row>
    <row r="4" spans="1:8" x14ac:dyDescent="0.3">
      <c r="A4" s="2" t="s">
        <v>15</v>
      </c>
      <c r="B4" s="5">
        <v>510</v>
      </c>
      <c r="C4" s="5">
        <v>680</v>
      </c>
      <c r="D4" s="5">
        <v>750</v>
      </c>
      <c r="E4" s="5">
        <v>930</v>
      </c>
      <c r="F4" s="5">
        <v>720</v>
      </c>
      <c r="G4" s="5">
        <f>SUM(B4:F4)</f>
        <v>3590</v>
      </c>
      <c r="H4" s="6">
        <f>G4/$G$6</f>
        <v>0.24555403556771546</v>
      </c>
    </row>
    <row r="5" spans="1:8" x14ac:dyDescent="0.3">
      <c r="A5" s="2" t="s">
        <v>13</v>
      </c>
      <c r="B5" s="5">
        <v>910</v>
      </c>
      <c r="C5" s="5">
        <v>1060</v>
      </c>
      <c r="D5" s="5">
        <v>970</v>
      </c>
      <c r="E5" s="5">
        <v>1110</v>
      </c>
      <c r="F5" s="5">
        <v>1210</v>
      </c>
      <c r="G5" s="5">
        <f>SUM(B5:F5)</f>
        <v>5260</v>
      </c>
      <c r="H5" s="6">
        <f>G5/$G$6</f>
        <v>0.359781121751026</v>
      </c>
    </row>
    <row r="6" spans="1:8" x14ac:dyDescent="0.3">
      <c r="A6" s="2" t="s">
        <v>7</v>
      </c>
      <c r="B6" s="5">
        <f>SUM(B3:B5)</f>
        <v>2540</v>
      </c>
      <c r="C6" s="5">
        <f>SUM(C3:C5)</f>
        <v>2970</v>
      </c>
      <c r="D6" s="5">
        <f>SUM(D3:D5)</f>
        <v>2620</v>
      </c>
      <c r="E6" s="5">
        <f>SUM(E3:E5)</f>
        <v>3170</v>
      </c>
      <c r="F6" s="5">
        <f>SUM(F3:F5)</f>
        <v>3320</v>
      </c>
      <c r="G6" s="38">
        <f>SUM(B6:F6)</f>
        <v>14620</v>
      </c>
      <c r="H6" s="6">
        <f>G6/$G$6</f>
        <v>1</v>
      </c>
    </row>
    <row r="7" spans="1:8" x14ac:dyDescent="0.3">
      <c r="A7" s="7" t="s">
        <v>10</v>
      </c>
      <c r="B7" s="6">
        <f t="shared" ref="B7:G7" si="0">B6/$G$6</f>
        <v>0.17373461012311903</v>
      </c>
      <c r="C7" s="6">
        <f t="shared" si="0"/>
        <v>0.20314637482900136</v>
      </c>
      <c r="D7" s="6">
        <f t="shared" si="0"/>
        <v>0.17920656634746923</v>
      </c>
      <c r="E7" s="6">
        <f t="shared" si="0"/>
        <v>0.21682626538987687</v>
      </c>
      <c r="F7" s="6">
        <f t="shared" si="0"/>
        <v>0.22708618331053351</v>
      </c>
      <c r="G7" s="6">
        <f t="shared" si="0"/>
        <v>1</v>
      </c>
    </row>
    <row r="8" spans="1:8" x14ac:dyDescent="0.3">
      <c r="C8" s="9"/>
    </row>
    <row r="9" spans="1:8" x14ac:dyDescent="0.3">
      <c r="A9" s="10"/>
      <c r="B9" s="34"/>
    </row>
    <row r="10" spans="1:8" x14ac:dyDescent="0.3">
      <c r="B10" s="34"/>
    </row>
    <row r="11" spans="1:8" x14ac:dyDescent="0.3">
      <c r="B11" s="34"/>
    </row>
    <row r="12" spans="1:8" x14ac:dyDescent="0.3">
      <c r="B12" s="34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H12"/>
  <sheetViews>
    <sheetView zoomScale="175" zoomScaleNormal="175" workbookViewId="0">
      <selection activeCell="C9" sqref="C9"/>
    </sheetView>
  </sheetViews>
  <sheetFormatPr defaultColWidth="9.6640625" defaultRowHeight="13.8" x14ac:dyDescent="0.3"/>
  <cols>
    <col min="1" max="1" width="9.33203125" style="8" bestFit="1" customWidth="1"/>
    <col min="2" max="2" width="10.6640625" style="1" customWidth="1"/>
    <col min="3" max="4" width="7" style="1" bestFit="1" customWidth="1"/>
    <col min="5" max="5" width="7.33203125" style="1" bestFit="1" customWidth="1"/>
    <col min="6" max="6" width="7.5546875" style="1" bestFit="1" customWidth="1"/>
    <col min="7" max="7" width="7" style="1" bestFit="1" customWidth="1"/>
    <col min="8" max="8" width="6.6640625" style="1" bestFit="1" customWidth="1"/>
    <col min="9" max="16384" width="9.6640625" style="1"/>
  </cols>
  <sheetData>
    <row r="1" spans="1:8" ht="16.8" thickTop="1" thickBot="1" x14ac:dyDescent="0.35">
      <c r="A1" s="51" t="s">
        <v>0</v>
      </c>
      <c r="B1" s="52"/>
      <c r="C1" s="52"/>
      <c r="D1" s="52"/>
      <c r="E1" s="52"/>
      <c r="F1" s="52"/>
      <c r="G1" s="52"/>
      <c r="H1" s="53"/>
    </row>
    <row r="2" spans="1:8" ht="28.2" thickTop="1" x14ac:dyDescent="0.3">
      <c r="A2" s="2" t="s">
        <v>16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4" t="s">
        <v>7</v>
      </c>
      <c r="H2" s="3" t="s">
        <v>8</v>
      </c>
    </row>
    <row r="3" spans="1:8" x14ac:dyDescent="0.3">
      <c r="A3" s="2" t="s">
        <v>14</v>
      </c>
      <c r="B3" s="5">
        <f>SUM(East:West!B3)</f>
        <v>4850</v>
      </c>
      <c r="C3" s="5">
        <f>SUM(East:West!C3)</f>
        <v>5410</v>
      </c>
      <c r="D3" s="5">
        <f>SUM(East:West!D3)</f>
        <v>4320</v>
      </c>
      <c r="E3" s="5">
        <f>SUM(East:West!E3)</f>
        <v>4770</v>
      </c>
      <c r="F3" s="5">
        <f>SUM(East:West!F3)</f>
        <v>5660</v>
      </c>
      <c r="G3" s="5">
        <f>SUM(B3:F3)</f>
        <v>25010</v>
      </c>
      <c r="H3" s="6">
        <f>G3/$G$6</f>
        <v>0.37356235997012693</v>
      </c>
    </row>
    <row r="4" spans="1:8" x14ac:dyDescent="0.3">
      <c r="A4" s="2" t="s">
        <v>15</v>
      </c>
      <c r="B4" s="5">
        <f>SUM(East:West!B4)</f>
        <v>2710</v>
      </c>
      <c r="C4" s="5">
        <f>SUM(East:West!C4)</f>
        <v>3250</v>
      </c>
      <c r="D4" s="5">
        <f>SUM(East:West!D4)</f>
        <v>3520</v>
      </c>
      <c r="E4" s="5">
        <f>SUM(East:West!E4)</f>
        <v>4390</v>
      </c>
      <c r="F4" s="5">
        <f>SUM(East:West!F4)</f>
        <v>3500</v>
      </c>
      <c r="G4" s="5">
        <f>SUM(B4:F4)</f>
        <v>17370</v>
      </c>
      <c r="H4" s="6">
        <f>G4/$G$6</f>
        <v>0.25944734876773712</v>
      </c>
    </row>
    <row r="5" spans="1:8" x14ac:dyDescent="0.3">
      <c r="A5" s="2" t="s">
        <v>13</v>
      </c>
      <c r="B5" s="5">
        <f>SUM(East:West!B5)</f>
        <v>4080</v>
      </c>
      <c r="C5" s="5">
        <f>SUM(East:West!C5)</f>
        <v>4880</v>
      </c>
      <c r="D5" s="5">
        <f>SUM(East:West!D5)</f>
        <v>4680</v>
      </c>
      <c r="E5" s="5">
        <f>SUM(East:West!E5)</f>
        <v>5350</v>
      </c>
      <c r="F5" s="5">
        <f>SUM(East:West!F5)</f>
        <v>5580</v>
      </c>
      <c r="G5" s="5">
        <f>SUM(B5:F5)</f>
        <v>24570</v>
      </c>
      <c r="H5" s="6">
        <f>G5/$G$6</f>
        <v>0.36699029126213595</v>
      </c>
    </row>
    <row r="6" spans="1:8" x14ac:dyDescent="0.3">
      <c r="A6" s="2" t="s">
        <v>7</v>
      </c>
      <c r="B6" s="5">
        <f>SUM(B3:B5)</f>
        <v>11640</v>
      </c>
      <c r="C6" s="5">
        <f>SUM(C3:C5)</f>
        <v>13540</v>
      </c>
      <c r="D6" s="5">
        <f>SUM(D3:D5)</f>
        <v>12520</v>
      </c>
      <c r="E6" s="5">
        <f>SUM(E3:E5)</f>
        <v>14510</v>
      </c>
      <c r="F6" s="5">
        <f>SUM(F3:F5)</f>
        <v>14740</v>
      </c>
      <c r="G6" s="5">
        <f>SUM(B6:F6)</f>
        <v>66950</v>
      </c>
      <c r="H6" s="6">
        <f>G6/$G$6</f>
        <v>1</v>
      </c>
    </row>
    <row r="7" spans="1:8" x14ac:dyDescent="0.3">
      <c r="A7" s="7" t="s">
        <v>10</v>
      </c>
      <c r="B7" s="6">
        <f t="shared" ref="B7:G7" si="0">B6/$G$6</f>
        <v>0.17386109036594474</v>
      </c>
      <c r="C7" s="6">
        <f t="shared" si="0"/>
        <v>0.20224047796863331</v>
      </c>
      <c r="D7" s="6">
        <f t="shared" si="0"/>
        <v>0.1870052277819268</v>
      </c>
      <c r="E7" s="6">
        <f t="shared" si="0"/>
        <v>0.21672890216579538</v>
      </c>
      <c r="F7" s="6">
        <f t="shared" si="0"/>
        <v>0.22016430171769977</v>
      </c>
      <c r="G7" s="6">
        <f t="shared" si="0"/>
        <v>1</v>
      </c>
    </row>
    <row r="8" spans="1:8" x14ac:dyDescent="0.3">
      <c r="C8" s="9"/>
    </row>
    <row r="9" spans="1:8" x14ac:dyDescent="0.3">
      <c r="A9" s="7" t="s">
        <v>1</v>
      </c>
      <c r="B9" s="5"/>
      <c r="E9" s="9"/>
    </row>
    <row r="10" spans="1:8" x14ac:dyDescent="0.3">
      <c r="A10" s="21" t="s">
        <v>11</v>
      </c>
      <c r="B10" s="5"/>
    </row>
    <row r="11" spans="1:8" x14ac:dyDescent="0.3">
      <c r="A11" s="21" t="s">
        <v>9</v>
      </c>
      <c r="B11" s="5"/>
    </row>
    <row r="12" spans="1:8" x14ac:dyDescent="0.3">
      <c r="A12" s="21" t="s">
        <v>12</v>
      </c>
      <c r="B12" s="5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O14"/>
  <sheetViews>
    <sheetView zoomScale="115" zoomScaleNormal="115" workbookViewId="0">
      <selection activeCell="J18" sqref="J18"/>
    </sheetView>
  </sheetViews>
  <sheetFormatPr defaultColWidth="9.109375" defaultRowHeight="13.8" x14ac:dyDescent="0.3"/>
  <cols>
    <col min="1" max="1" width="7.33203125" style="22" customWidth="1"/>
    <col min="2" max="2" width="14.33203125" style="22" customWidth="1"/>
    <col min="3" max="3" width="9.109375" style="22"/>
    <col min="4" max="4" width="3.88671875" style="22" bestFit="1" customWidth="1"/>
    <col min="5" max="5" width="11.5546875" style="22" customWidth="1"/>
    <col min="6" max="6" width="11.33203125" style="22" bestFit="1" customWidth="1"/>
    <col min="7" max="7" width="14.33203125" style="22" bestFit="1" customWidth="1"/>
    <col min="8" max="8" width="9.88671875" style="22" bestFit="1" customWidth="1"/>
    <col min="9" max="9" width="10" style="22" bestFit="1" customWidth="1"/>
    <col min="10" max="10" width="8.6640625" style="22" bestFit="1" customWidth="1"/>
    <col min="11" max="11" width="10.33203125" style="22" bestFit="1" customWidth="1"/>
    <col min="12" max="12" width="11" style="22" bestFit="1" customWidth="1"/>
    <col min="13" max="13" width="11.44140625" style="22" bestFit="1" customWidth="1"/>
    <col min="14" max="14" width="7.44140625" style="22" bestFit="1" customWidth="1"/>
    <col min="15" max="15" width="7.88671875" style="22" bestFit="1" customWidth="1"/>
    <col min="16" max="16384" width="9.109375" style="22"/>
  </cols>
  <sheetData>
    <row r="1" spans="1:15" x14ac:dyDescent="0.3">
      <c r="A1" s="22" t="s">
        <v>78</v>
      </c>
      <c r="B1" s="22" t="s">
        <v>77</v>
      </c>
      <c r="D1" s="22" t="s">
        <v>76</v>
      </c>
      <c r="E1" s="22" t="s">
        <v>75</v>
      </c>
      <c r="F1" s="22" t="s">
        <v>74</v>
      </c>
      <c r="G1" s="22" t="s">
        <v>73</v>
      </c>
      <c r="H1" s="22" t="s">
        <v>72</v>
      </c>
      <c r="I1" s="22" t="s">
        <v>51</v>
      </c>
      <c r="J1" s="22" t="s">
        <v>71</v>
      </c>
      <c r="K1" s="22" t="s">
        <v>70</v>
      </c>
      <c r="L1" s="22" t="s">
        <v>69</v>
      </c>
      <c r="M1" s="22" t="s">
        <v>68</v>
      </c>
    </row>
    <row r="2" spans="1:15" x14ac:dyDescent="0.3">
      <c r="D2" s="22" t="s">
        <v>98</v>
      </c>
      <c r="E2" s="22" t="s">
        <v>105</v>
      </c>
      <c r="F2" s="22" t="s">
        <v>109</v>
      </c>
      <c r="G2" s="22" t="s">
        <v>108</v>
      </c>
      <c r="H2" s="22" t="s">
        <v>107</v>
      </c>
      <c r="I2" s="22" t="s">
        <v>99</v>
      </c>
      <c r="J2" s="22" t="s">
        <v>104</v>
      </c>
      <c r="K2" s="22" t="s">
        <v>103</v>
      </c>
      <c r="L2" s="22" t="s">
        <v>100</v>
      </c>
      <c r="M2" s="22" t="s">
        <v>102</v>
      </c>
      <c r="N2" s="22" t="s">
        <v>101</v>
      </c>
      <c r="O2" s="22" t="s">
        <v>106</v>
      </c>
    </row>
    <row r="3" spans="1:15" x14ac:dyDescent="0.3">
      <c r="D3" s="22" t="s">
        <v>67</v>
      </c>
      <c r="E3" s="22" t="s">
        <v>66</v>
      </c>
      <c r="F3" s="22" t="s">
        <v>55</v>
      </c>
      <c r="G3" s="22" t="s">
        <v>65</v>
      </c>
      <c r="H3" s="22" t="s">
        <v>64</v>
      </c>
      <c r="I3" s="22" t="s">
        <v>63</v>
      </c>
      <c r="J3" s="22" t="s">
        <v>62</v>
      </c>
      <c r="K3" s="22" t="s">
        <v>61</v>
      </c>
      <c r="L3" s="22" t="s">
        <v>60</v>
      </c>
    </row>
    <row r="4" spans="1:15" x14ac:dyDescent="0.3">
      <c r="D4" s="22" t="s">
        <v>59</v>
      </c>
      <c r="E4" s="22" t="s">
        <v>58</v>
      </c>
      <c r="F4" s="22" t="s">
        <v>57</v>
      </c>
    </row>
    <row r="5" spans="1:15" x14ac:dyDescent="0.3">
      <c r="D5" s="22" t="s">
        <v>56</v>
      </c>
      <c r="E5" s="22" t="s">
        <v>55</v>
      </c>
      <c r="F5" s="22" t="s">
        <v>54</v>
      </c>
      <c r="G5" s="22" t="s">
        <v>53</v>
      </c>
      <c r="H5" s="22" t="s">
        <v>52</v>
      </c>
      <c r="I5" s="22" t="s">
        <v>51</v>
      </c>
      <c r="J5" s="22" t="s">
        <v>50</v>
      </c>
      <c r="K5" s="22" t="s">
        <v>36</v>
      </c>
    </row>
    <row r="6" spans="1:15" x14ac:dyDescent="0.3">
      <c r="D6" s="22" t="s">
        <v>49</v>
      </c>
      <c r="E6" s="22" t="s">
        <v>48</v>
      </c>
      <c r="F6" s="22" t="s">
        <v>47</v>
      </c>
      <c r="G6" s="22" t="s">
        <v>46</v>
      </c>
      <c r="H6" s="22" t="s">
        <v>45</v>
      </c>
    </row>
    <row r="7" spans="1:15" x14ac:dyDescent="0.3">
      <c r="D7" s="22" t="s">
        <v>44</v>
      </c>
      <c r="E7" s="22" t="s">
        <v>37</v>
      </c>
      <c r="F7" s="22" t="s">
        <v>43</v>
      </c>
      <c r="G7" s="22" t="s">
        <v>42</v>
      </c>
      <c r="H7" s="22" t="s">
        <v>41</v>
      </c>
      <c r="I7" s="22" t="s">
        <v>40</v>
      </c>
    </row>
    <row r="8" spans="1:15" x14ac:dyDescent="0.3">
      <c r="D8" s="22" t="s">
        <v>39</v>
      </c>
      <c r="E8" s="22" t="s">
        <v>38</v>
      </c>
      <c r="F8" s="22" t="s">
        <v>37</v>
      </c>
      <c r="G8" s="22" t="s">
        <v>36</v>
      </c>
      <c r="H8" s="22" t="s">
        <v>35</v>
      </c>
    </row>
    <row r="9" spans="1:15" x14ac:dyDescent="0.3">
      <c r="D9" s="22" t="s">
        <v>34</v>
      </c>
      <c r="E9" s="22" t="s">
        <v>33</v>
      </c>
      <c r="F9" s="22" t="s">
        <v>32</v>
      </c>
    </row>
    <row r="10" spans="1:15" x14ac:dyDescent="0.3">
      <c r="D10" s="22" t="s">
        <v>31</v>
      </c>
      <c r="E10" s="22" t="s">
        <v>30</v>
      </c>
      <c r="F10" s="22" t="s">
        <v>29</v>
      </c>
      <c r="G10" s="22" t="s">
        <v>28</v>
      </c>
      <c r="H10" s="22" t="s">
        <v>27</v>
      </c>
      <c r="I10" s="22" t="s">
        <v>26</v>
      </c>
      <c r="J10" s="22" t="s">
        <v>25</v>
      </c>
    </row>
    <row r="11" spans="1:15" x14ac:dyDescent="0.3">
      <c r="D11" s="22" t="s">
        <v>24</v>
      </c>
      <c r="E11" s="22" t="s">
        <v>23</v>
      </c>
      <c r="F11" s="22" t="s">
        <v>22</v>
      </c>
      <c r="G11" s="22" t="s">
        <v>21</v>
      </c>
    </row>
    <row r="12" spans="1:15" x14ac:dyDescent="0.3">
      <c r="D12" s="22" t="s">
        <v>20</v>
      </c>
      <c r="E12" s="22" t="s">
        <v>19</v>
      </c>
      <c r="F12" s="22" t="s">
        <v>18</v>
      </c>
      <c r="G12" s="22" t="s">
        <v>17</v>
      </c>
    </row>
    <row r="14" spans="1:15" ht="14.4" x14ac:dyDescent="0.3">
      <c r="E14" s="37"/>
    </row>
  </sheetData>
  <sortState columnSort="1" ref="E2:O2">
    <sortCondition ref="E2:O2"/>
  </sortState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30" zoomScaleNormal="130" workbookViewId="0">
      <selection activeCell="D9" sqref="D9"/>
    </sheetView>
  </sheetViews>
  <sheetFormatPr defaultRowHeight="13.2" x14ac:dyDescent="0.25"/>
  <cols>
    <col min="1" max="1" width="16.44140625" bestFit="1" customWidth="1"/>
    <col min="2" max="7" width="8.5546875" bestFit="1" customWidth="1"/>
  </cols>
  <sheetData>
    <row r="1" spans="1:7" ht="13.8" x14ac:dyDescent="0.3">
      <c r="A1" s="24"/>
      <c r="B1" s="25" t="s">
        <v>79</v>
      </c>
      <c r="C1" s="25" t="s">
        <v>80</v>
      </c>
      <c r="D1" s="25" t="s">
        <v>81</v>
      </c>
      <c r="E1" s="25" t="s">
        <v>82</v>
      </c>
      <c r="F1" s="25" t="s">
        <v>83</v>
      </c>
      <c r="G1" s="25" t="s">
        <v>84</v>
      </c>
    </row>
    <row r="2" spans="1:7" ht="13.8" x14ac:dyDescent="0.3">
      <c r="A2" s="26" t="s">
        <v>85</v>
      </c>
      <c r="B2" s="27">
        <v>125</v>
      </c>
      <c r="C2" s="27">
        <v>180</v>
      </c>
      <c r="D2" s="27">
        <v>250</v>
      </c>
      <c r="E2" s="27">
        <v>240</v>
      </c>
      <c r="F2" s="27">
        <v>300</v>
      </c>
      <c r="G2" s="27">
        <v>450</v>
      </c>
    </row>
    <row r="3" spans="1:7" ht="13.8" x14ac:dyDescent="0.3">
      <c r="A3" s="26" t="s">
        <v>86</v>
      </c>
      <c r="B3" s="28">
        <v>100</v>
      </c>
      <c r="C3" s="28">
        <v>180</v>
      </c>
      <c r="D3" s="28">
        <v>120</v>
      </c>
      <c r="E3" s="28">
        <v>220</v>
      </c>
      <c r="F3" s="28">
        <v>260</v>
      </c>
      <c r="G3" s="28">
        <v>350</v>
      </c>
    </row>
    <row r="4" spans="1:7" ht="13.8" x14ac:dyDescent="0.3">
      <c r="A4" s="26" t="s">
        <v>87</v>
      </c>
      <c r="B4" s="28">
        <f t="shared" ref="B4:G4" si="0">B2-B3</f>
        <v>25</v>
      </c>
      <c r="C4" s="28">
        <f t="shared" si="0"/>
        <v>0</v>
      </c>
      <c r="D4" s="28">
        <f t="shared" si="0"/>
        <v>130</v>
      </c>
      <c r="E4" s="28">
        <f t="shared" si="0"/>
        <v>20</v>
      </c>
      <c r="F4" s="28">
        <f t="shared" si="0"/>
        <v>40</v>
      </c>
      <c r="G4" s="28">
        <f t="shared" si="0"/>
        <v>100</v>
      </c>
    </row>
    <row r="5" spans="1:7" ht="13.8" x14ac:dyDescent="0.3">
      <c r="A5" s="26" t="s">
        <v>88</v>
      </c>
      <c r="B5" s="28">
        <f>B4</f>
        <v>25</v>
      </c>
      <c r="C5" s="28">
        <f>C4+B5</f>
        <v>25</v>
      </c>
      <c r="D5" s="28">
        <f>D4+C5</f>
        <v>155</v>
      </c>
      <c r="E5" s="28">
        <f>E4+D5</f>
        <v>175</v>
      </c>
      <c r="F5" s="28">
        <f>F4+E5</f>
        <v>215</v>
      </c>
      <c r="G5" s="28">
        <f>G4+F5</f>
        <v>315</v>
      </c>
    </row>
    <row r="6" spans="1:7" ht="13.8" x14ac:dyDescent="0.3">
      <c r="A6" s="26"/>
      <c r="B6" s="29"/>
      <c r="C6" s="29"/>
      <c r="D6" s="29"/>
      <c r="E6" s="29"/>
      <c r="F6" s="29"/>
      <c r="G6" s="29"/>
    </row>
    <row r="7" spans="1:7" ht="13.8" x14ac:dyDescent="0.3">
      <c r="A7" s="30" t="s">
        <v>89</v>
      </c>
      <c r="B7" s="31"/>
      <c r="C7" s="32">
        <f t="shared" ref="C7:G8" si="1">(C2-B2)/B2</f>
        <v>0.44</v>
      </c>
      <c r="D7" s="32">
        <f t="shared" si="1"/>
        <v>0.3888888888888889</v>
      </c>
      <c r="E7" s="32">
        <f t="shared" si="1"/>
        <v>-0.04</v>
      </c>
      <c r="F7" s="32">
        <f t="shared" si="1"/>
        <v>0.25</v>
      </c>
      <c r="G7" s="32">
        <f t="shared" si="1"/>
        <v>0.5</v>
      </c>
    </row>
    <row r="8" spans="1:7" ht="13.8" x14ac:dyDescent="0.3">
      <c r="A8" s="30" t="s">
        <v>90</v>
      </c>
      <c r="B8" s="31"/>
      <c r="C8" s="32">
        <f t="shared" si="1"/>
        <v>0.8</v>
      </c>
      <c r="D8" s="32">
        <f t="shared" si="1"/>
        <v>-0.33333333333333331</v>
      </c>
      <c r="E8" s="32">
        <f t="shared" si="1"/>
        <v>0.83333333333333337</v>
      </c>
      <c r="F8" s="32">
        <f t="shared" si="1"/>
        <v>0.18181818181818182</v>
      </c>
      <c r="G8" s="32">
        <f t="shared" si="1"/>
        <v>0.34615384615384615</v>
      </c>
    </row>
    <row r="9" spans="1:7" ht="13.8" x14ac:dyDescent="0.3">
      <c r="A9" s="30" t="s">
        <v>91</v>
      </c>
      <c r="B9" s="31"/>
      <c r="C9" s="32">
        <f>(C4-B4)/B4</f>
        <v>-1</v>
      </c>
      <c r="D9" s="32" t="e">
        <f>(D4-C4)/C4</f>
        <v>#DIV/0!</v>
      </c>
      <c r="E9" s="32">
        <f>(E4-D4)/D4</f>
        <v>-0.84615384615384615</v>
      </c>
      <c r="F9" s="32">
        <f>(F4-E4)/E4</f>
        <v>1</v>
      </c>
      <c r="G9" s="32">
        <f>(G4-F4)/F4</f>
        <v>1.5</v>
      </c>
    </row>
    <row r="10" spans="1:7" ht="13.8" x14ac:dyDescent="0.3">
      <c r="A10" s="23"/>
      <c r="B10" s="31"/>
      <c r="C10" s="31"/>
      <c r="D10" s="31"/>
      <c r="E10" s="31"/>
      <c r="F10" s="31"/>
      <c r="G10" s="31"/>
    </row>
    <row r="11" spans="1:7" ht="13.8" x14ac:dyDescent="0.3">
      <c r="A11" s="30" t="s">
        <v>92</v>
      </c>
      <c r="B11" s="33">
        <f t="shared" ref="B11:G11" si="2">B2/B3</f>
        <v>1.25</v>
      </c>
      <c r="C11" s="33">
        <f t="shared" si="2"/>
        <v>1</v>
      </c>
      <c r="D11" s="33">
        <f t="shared" si="2"/>
        <v>2.0833333333333335</v>
      </c>
      <c r="E11" s="33">
        <f t="shared" si="2"/>
        <v>1.0909090909090908</v>
      </c>
      <c r="F11" s="33">
        <f t="shared" si="2"/>
        <v>1.1538461538461537</v>
      </c>
      <c r="G11" s="33">
        <f t="shared" si="2"/>
        <v>1.2857142857142858</v>
      </c>
    </row>
    <row r="12" spans="1:7" ht="13.8" x14ac:dyDescent="0.3">
      <c r="A12" s="30" t="s">
        <v>93</v>
      </c>
      <c r="B12" s="33">
        <f t="shared" ref="B12:G12" si="3">B2/B4</f>
        <v>5</v>
      </c>
      <c r="C12" s="33" t="e">
        <f t="shared" si="3"/>
        <v>#DIV/0!</v>
      </c>
      <c r="D12" s="33">
        <f t="shared" si="3"/>
        <v>1.9230769230769231</v>
      </c>
      <c r="E12" s="33">
        <f t="shared" si="3"/>
        <v>12</v>
      </c>
      <c r="F12" s="33">
        <f t="shared" si="3"/>
        <v>7.5</v>
      </c>
      <c r="G12" s="33">
        <f t="shared" si="3"/>
        <v>4.5</v>
      </c>
    </row>
    <row r="13" spans="1:7" ht="13.8" x14ac:dyDescent="0.3">
      <c r="A13" s="30" t="s">
        <v>94</v>
      </c>
      <c r="B13" s="33">
        <f t="shared" ref="B13:G13" si="4">B3/B4</f>
        <v>4</v>
      </c>
      <c r="C13" s="33" t="e">
        <f t="shared" si="4"/>
        <v>#DIV/0!</v>
      </c>
      <c r="D13" s="33">
        <f t="shared" si="4"/>
        <v>0.92307692307692313</v>
      </c>
      <c r="E13" s="33">
        <f t="shared" si="4"/>
        <v>11</v>
      </c>
      <c r="F13" s="33">
        <f t="shared" si="4"/>
        <v>6.5</v>
      </c>
      <c r="G13" s="33">
        <f t="shared" si="4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Offset</vt:lpstr>
      <vt:lpstr>East</vt:lpstr>
      <vt:lpstr>South</vt:lpstr>
      <vt:lpstr>Midwest</vt:lpstr>
      <vt:lpstr>West</vt:lpstr>
      <vt:lpstr>Indirect-1</vt:lpstr>
      <vt:lpstr>Indirect-2</vt:lpstr>
      <vt:lpstr>Sheet2</vt:lpstr>
      <vt:lpstr>AZ</vt:lpstr>
      <vt:lpstr>CA</vt:lpstr>
      <vt:lpstr>CO</vt:lpstr>
      <vt:lpstr>IA</vt:lpstr>
      <vt:lpstr>IL</vt:lpstr>
      <vt:lpstr>IN</vt:lpstr>
      <vt:lpstr>KS</vt:lpstr>
      <vt:lpstr>MO</vt:lpstr>
      <vt:lpstr>NE</vt:lpstr>
      <vt:lpstr>OH</vt:lpstr>
      <vt:lpstr>UT</vt:lpstr>
      <vt:lpstr>WI</vt:lpstr>
    </vt:vector>
  </TitlesOfParts>
  <Company>Taylor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</cp:lastModifiedBy>
  <cp:lastPrinted>2006-01-17T17:06:51Z</cp:lastPrinted>
  <dcterms:created xsi:type="dcterms:W3CDTF">2005-04-04T20:24:08Z</dcterms:created>
  <dcterms:modified xsi:type="dcterms:W3CDTF">2010-11-30T23:14:46Z</dcterms:modified>
</cp:coreProperties>
</file>