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-120" yWindow="2316" windowWidth="19260" windowHeight="4608" tabRatio="618" activeTab="2"/>
  </bookViews>
  <sheets>
    <sheet name="Lookups" sheetId="113" r:id="rId1"/>
    <sheet name="ApproxMatch" sheetId="118" r:id="rId2"/>
    <sheet name="ExactMatch" sheetId="45" r:id="rId3"/>
    <sheet name="NestedVlookup" sheetId="120" r:id="rId4"/>
    <sheet name="Choose" sheetId="2" r:id="rId5"/>
    <sheet name="MATCH" sheetId="100" r:id="rId6"/>
    <sheet name="INDEX" sheetId="117" r:id="rId7"/>
    <sheet name="MATCH-INDEX" sheetId="116" r:id="rId8"/>
  </sheets>
  <definedNames>
    <definedName name="_xlnm._FilterDatabase" localSheetId="1" hidden="1">ApproxMatch!$A$1:$F$248</definedName>
    <definedName name="_xlnm._FilterDatabase" localSheetId="4" hidden="1">Choose!$A$1:$B$742</definedName>
    <definedName name="_xlnm._FilterDatabase" localSheetId="0" hidden="1">Lookups!$A$1:$F$248</definedName>
    <definedName name="_xlnm._FilterDatabase" localSheetId="3" hidden="1">NestedVlookup!$K$1:$K$52</definedName>
    <definedName name="ee" localSheetId="1" hidden="1">{"FirstQ",#N/A,FALSE,"Budget2000";"SecondQ",#N/A,FALSE,"Budget2000";"Summary",#N/A,FALSE,"Budget2000"}</definedName>
    <definedName name="ee" localSheetId="6" hidden="1">{"FirstQ",#N/A,FALSE,"Budget2000";"SecondQ",#N/A,FALSE,"Budget2000";"Summary",#N/A,FALSE,"Budget2000"}</definedName>
    <definedName name="ee" localSheetId="0" hidden="1">{"FirstQ",#N/A,FALSE,"Budget2000";"SecondQ",#N/A,FALSE,"Budget2000";"Summary",#N/A,FALSE,"Budget2000"}</definedName>
    <definedName name="ee" localSheetId="3" hidden="1">{"FirstQ",#N/A,FALSE,"Budget2000";"SecondQ",#N/A,FALSE,"Budget2000";"Summary",#N/A,FALSE,"Budget2000"}</definedName>
    <definedName name="ee" hidden="1">{"FirstQ",#N/A,FALSE,"Budget2000";"SecondQ",#N/A,FALSE,"Budget2000";"Summary",#N/A,FALSE,"Budget2000"}</definedName>
    <definedName name="k" localSheetId="1" hidden="1">{"FirstQ",#N/A,FALSE,"Budget2000";"SecondQ",#N/A,FALSE,"Budget2000";"Summary",#N/A,FALSE,"Budget2000"}</definedName>
    <definedName name="k" localSheetId="6" hidden="1">{"FirstQ",#N/A,FALSE,"Budget2000";"SecondQ",#N/A,FALSE,"Budget2000";"Summary",#N/A,FALSE,"Budget2000"}</definedName>
    <definedName name="k" localSheetId="0" hidden="1">{"FirstQ",#N/A,FALSE,"Budget2000";"SecondQ",#N/A,FALSE,"Budget2000";"Summary",#N/A,FALSE,"Budget2000"}</definedName>
    <definedName name="k" localSheetId="3" hidden="1">{"FirstQ",#N/A,FALSE,"Budget2000";"SecondQ",#N/A,FALSE,"Budget2000";"Summary",#N/A,FALSE,"Budget2000"}</definedName>
    <definedName name="k" hidden="1">{"FirstQ",#N/A,FALSE,"Budget2000";"SecondQ",#N/A,FALSE,"Budget2000";"Summary",#N/A,FALSE,"Budget2000"}</definedName>
    <definedName name="q" localSheetId="1" hidden="1">{"FirstQ",#N/A,FALSE,"Budget2000";"SecondQ",#N/A,FALSE,"Budget2000";"Summary",#N/A,FALSE,"Budget2000"}</definedName>
    <definedName name="q" localSheetId="6" hidden="1">{"FirstQ",#N/A,FALSE,"Budget2000";"SecondQ",#N/A,FALSE,"Budget2000";"Summary",#N/A,FALSE,"Budget2000"}</definedName>
    <definedName name="q" localSheetId="0" hidden="1">{"FirstQ",#N/A,FALSE,"Budget2000";"SecondQ",#N/A,FALSE,"Budget2000";"Summary",#N/A,FALSE,"Budget2000"}</definedName>
    <definedName name="q" localSheetId="3" hidden="1">{"FirstQ",#N/A,FALSE,"Budget2000";"SecondQ",#N/A,FALSE,"Budget2000";"Summary",#N/A,FALSE,"Budget2000"}</definedName>
    <definedName name="q" hidden="1">{"FirstQ",#N/A,FALSE,"Budget2000";"SecondQ",#N/A,FALSE,"Budget2000";"Summary",#N/A,FALSE,"Budget2000"}</definedName>
    <definedName name="rr" localSheetId="1" hidden="1">{"FirstQ",#N/A,FALSE,"Budget2000";"SecondQ",#N/A,FALSE,"Budget2000"}</definedName>
    <definedName name="rr" localSheetId="6" hidden="1">{"FirstQ",#N/A,FALSE,"Budget2000";"SecondQ",#N/A,FALSE,"Budget2000"}</definedName>
    <definedName name="rr" localSheetId="0" hidden="1">{"FirstQ",#N/A,FALSE,"Budget2000";"SecondQ",#N/A,FALSE,"Budget2000"}</definedName>
    <definedName name="rr" localSheetId="3" hidden="1">{"FirstQ",#N/A,FALSE,"Budget2000";"SecondQ",#N/A,FALSE,"Budget2000"}</definedName>
    <definedName name="rr" hidden="1">{"FirstQ",#N/A,FALSE,"Budget2000";"SecondQ",#N/A,FALSE,"Budget2000"}</definedName>
    <definedName name="rrr" localSheetId="1" hidden="1">{"AllDetail",#N/A,FALSE,"Research Budget";"1stQuarter",#N/A,FALSE,"Research Budget";"2nd Quarter",#N/A,FALSE,"Research Budget";"Summary",#N/A,FALSE,"Research Budget"}</definedName>
    <definedName name="rrr" localSheetId="6" hidden="1">{"AllDetail",#N/A,FALSE,"Research Budget";"1stQuarter",#N/A,FALSE,"Research Budget";"2nd Quarter",#N/A,FALSE,"Research Budget";"Summary",#N/A,FALSE,"Research Budget"}</definedName>
    <definedName name="rrr" localSheetId="0" hidden="1">{"AllDetail",#N/A,FALSE,"Research Budget";"1stQuarter",#N/A,FALSE,"Research Budget";"2nd Quarter",#N/A,FALSE,"Research Budget";"Summary",#N/A,FALSE,"Research Budget"}</definedName>
    <definedName name="rrr" localSheetId="3" hidden="1">{"AllDetail",#N/A,FALSE,"Research Budget";"1stQuarter",#N/A,FALSE,"Research Budget";"2nd Quarter",#N/A,FALSE,"Research Budget";"Summary",#N/A,FALSE,"Research Budget"}</definedName>
    <definedName name="rrr" hidden="1">{"AllDetail",#N/A,FALSE,"Research Budget";"1stQuarter",#N/A,FALSE,"Research Budget";"2nd Quarter",#N/A,FALSE,"Research Budget";"Summary",#N/A,FALSE,"Research Budget"}</definedName>
    <definedName name="wrn.AllData." localSheetId="1" hidden="1">{"FirstQ",#N/A,FALSE,"Budget2000";"SecondQ",#N/A,FALSE,"Budget2000";"Summary",#N/A,FALSE,"Budget2000"}</definedName>
    <definedName name="wrn.AllData." localSheetId="6" hidden="1">{"FirstQ",#N/A,FALSE,"Budget2000";"SecondQ",#N/A,FALSE,"Budget2000";"Summary",#N/A,FALSE,"Budget2000"}</definedName>
    <definedName name="wrn.AllData." localSheetId="0" hidden="1">{"FirstQ",#N/A,FALSE,"Budget2000";"SecondQ",#N/A,FALSE,"Budget2000";"Summary",#N/A,FALSE,"Budget2000"}</definedName>
    <definedName name="wrn.AllData." localSheetId="3" hidden="1">{"FirstQ",#N/A,FALSE,"Budget2000";"SecondQ",#N/A,FALSE,"Budget2000";"Summary",#N/A,FALSE,"Budget2000"}</definedName>
    <definedName name="wrn.AllData." hidden="1">{"FirstQ",#N/A,FALSE,"Budget2000";"SecondQ",#N/A,FALSE,"Budget2000";"Summary",#N/A,FALSE,"Budget2000"}</definedName>
    <definedName name="wrn.FirstHalf." localSheetId="1" hidden="1">{"FirstQ",#N/A,FALSE,"Budget2000";"SecondQ",#N/A,FALSE,"Budget2000"}</definedName>
    <definedName name="wrn.FirstHalf." localSheetId="6" hidden="1">{"FirstQ",#N/A,FALSE,"Budget2000";"SecondQ",#N/A,FALSE,"Budget2000"}</definedName>
    <definedName name="wrn.FirstHalf." localSheetId="0" hidden="1">{"FirstQ",#N/A,FALSE,"Budget2000";"SecondQ",#N/A,FALSE,"Budget2000"}</definedName>
    <definedName name="wrn.FirstHalf." localSheetId="3" hidden="1">{"FirstQ",#N/A,FALSE,"Budget2000";"SecondQ",#N/A,FALSE,"Budget2000"}</definedName>
    <definedName name="wrn.FirstHalf." hidden="1">{"FirstQ",#N/A,FALSE,"Budget2000";"SecondQ",#N/A,FALSE,"Budget2000"}</definedName>
    <definedName name="x" localSheetId="1" hidden="1">{"FirstQ",#N/A,FALSE,"Budget2000";"SecondQ",#N/A,FALSE,"Budget2000";"Summary",#N/A,FALSE,"Budget2000"}</definedName>
    <definedName name="x" localSheetId="6" hidden="1">{"FirstQ",#N/A,FALSE,"Budget2000";"SecondQ",#N/A,FALSE,"Budget2000";"Summary",#N/A,FALSE,"Budget2000"}</definedName>
    <definedName name="x" localSheetId="0" hidden="1">{"FirstQ",#N/A,FALSE,"Budget2000";"SecondQ",#N/A,FALSE,"Budget2000";"Summary",#N/A,FALSE,"Budget2000"}</definedName>
    <definedName name="x" localSheetId="3" hidden="1">{"FirstQ",#N/A,FALSE,"Budget2000";"SecondQ",#N/A,FALSE,"Budget2000";"Summary",#N/A,FALSE,"Budget2000"}</definedName>
    <definedName name="x" hidden="1">{"FirstQ",#N/A,FALSE,"Budget2000";"SecondQ",#N/A,FALSE,"Budget2000";"Summary",#N/A,FALSE,"Budget2000"}</definedName>
    <definedName name="xxxxxxxxxxxxxxxxxxx" localSheetId="1" hidden="1">{"AllDetail",#N/A,FALSE,"Research Budget";"1stQuarter",#N/A,FALSE,"Research Budget";"2nd Quarter",#N/A,FALSE,"Research Budget";"Summary",#N/A,FALSE,"Research Budget"}</definedName>
    <definedName name="xxxxxxxxxxxxxxxxxxx" localSheetId="6" hidden="1">{"AllDetail",#N/A,FALSE,"Research Budget";"1stQuarter",#N/A,FALSE,"Research Budget";"2nd Quarter",#N/A,FALSE,"Research Budget";"Summary",#N/A,FALSE,"Research Budget"}</definedName>
    <definedName name="xxxxxxxxxxxxxxxxxxx" localSheetId="0" hidden="1">{"AllDetail",#N/A,FALSE,"Research Budget";"1stQuarter",#N/A,FALSE,"Research Budget";"2nd Quarter",#N/A,FALSE,"Research Budget";"Summary",#N/A,FALSE,"Research Budget"}</definedName>
    <definedName name="xxxxxxxxxxxxxxxxxxx" localSheetId="3" hidden="1">{"AllDetail",#N/A,FALSE,"Research Budget";"1stQuarter",#N/A,FALSE,"Research Budget";"2nd Quarter",#N/A,FALSE,"Research Budget";"Summary",#N/A,FALSE,"Research Budget"}</definedName>
    <definedName name="xxxxxxxxxxxxxxxxxxx" hidden="1">{"AllDetail",#N/A,FALSE,"Research Budget";"1stQuarter",#N/A,FALSE,"Research Budget";"2nd Quarter",#N/A,FALSE,"Research Budget";"Summary",#N/A,FALSE,"Research Budget"}</definedName>
    <definedName name="Z_32E1B1E0_F29A_4FB3_9E7F_F78F245BC75E_.wvu.FilterData" localSheetId="1" hidden="1">ApproxMatch!$A$1:$F$248</definedName>
    <definedName name="Z_32E1B1E0_F29A_4FB3_9E7F_F78F245BC75E_.wvu.FilterData" localSheetId="4" hidden="1">Choose!#REF!</definedName>
    <definedName name="Z_32E1B1E0_F29A_4FB3_9E7F_F78F245BC75E_.wvu.FilterData" localSheetId="0" hidden="1">Lookups!$A$1:$F$248</definedName>
    <definedName name="Z_32E1B1E0_F29A_4FB3_9E7F_F78F245BC75E_.wvu.PrintArea" localSheetId="1" hidden="1">ApproxMatch!$A$1:$F$248</definedName>
    <definedName name="Z_32E1B1E0_F29A_4FB3_9E7F_F78F245BC75E_.wvu.PrintArea" localSheetId="4" hidden="1">Choose!#REF!</definedName>
    <definedName name="Z_32E1B1E0_F29A_4FB3_9E7F_F78F245BC75E_.wvu.PrintArea" localSheetId="0" hidden="1">Lookups!$A$1:$F$248</definedName>
    <definedName name="Z_32E1B1E0_F29A_4FB3_9E7F_F78F245BC75E_.wvu.PrintTitles" localSheetId="1" hidden="1">ApproxMatch!$1:$1</definedName>
    <definedName name="Z_32E1B1E0_F29A_4FB3_9E7F_F78F245BC75E_.wvu.PrintTitles" localSheetId="4" hidden="1">Choose!$1:$1</definedName>
    <definedName name="Z_32E1B1E0_F29A_4FB3_9E7F_F78F245BC75E_.wvu.PrintTitles" localSheetId="0" hidden="1">Lookups!$1:$1</definedName>
  </definedNames>
  <calcPr calcId="125725" iterate="1"/>
  <customWorkbookViews>
    <customWorkbookView name="Dennis Taylor - Personal View" guid="{32E1B1E0-F29A-4FB3-9E7F-F78F245BC75E}" mergeInterval="0" personalView="1" maximized="1" windowWidth="1020" windowHeight="591" tabRatio="601" activeSheetId="2"/>
  </customWorkbookViews>
</workbook>
</file>

<file path=xl/calcChain.xml><?xml version="1.0" encoding="utf-8"?>
<calcChain xmlns="http://schemas.openxmlformats.org/spreadsheetml/2006/main">
  <c r="F2" i="45"/>
  <c r="D2" i="120" l="1"/>
  <c r="E2"/>
  <c r="D3"/>
  <c r="E3"/>
  <c r="N3"/>
  <c r="P3"/>
  <c r="Q3" s="1"/>
  <c r="S3"/>
  <c r="D4"/>
  <c r="E4"/>
  <c r="N4"/>
  <c r="P4"/>
  <c r="Q4" s="1"/>
  <c r="R4" s="1"/>
  <c r="S4"/>
  <c r="T4"/>
  <c r="D5"/>
  <c r="E5"/>
  <c r="N5"/>
  <c r="P5"/>
  <c r="Q5" s="1"/>
  <c r="S5"/>
  <c r="D6"/>
  <c r="E6"/>
  <c r="N6"/>
  <c r="P6"/>
  <c r="Q6"/>
  <c r="R6" s="1"/>
  <c r="S6"/>
  <c r="T6"/>
  <c r="D7"/>
  <c r="E7"/>
  <c r="N7"/>
  <c r="P7"/>
  <c r="Q7" s="1"/>
  <c r="S7"/>
  <c r="D8"/>
  <c r="E8"/>
  <c r="N8"/>
  <c r="P8"/>
  <c r="Q8" s="1"/>
  <c r="S8"/>
  <c r="D9"/>
  <c r="E9"/>
  <c r="N9"/>
  <c r="P9"/>
  <c r="Q9" s="1"/>
  <c r="S9"/>
  <c r="D10"/>
  <c r="E10"/>
  <c r="D11"/>
  <c r="E11"/>
  <c r="D12"/>
  <c r="E12"/>
  <c r="D13"/>
  <c r="E13"/>
  <c r="D14"/>
  <c r="E14"/>
  <c r="D15"/>
  <c r="E15"/>
  <c r="D16"/>
  <c r="E16"/>
  <c r="D17"/>
  <c r="E17"/>
  <c r="D18"/>
  <c r="E18"/>
  <c r="D19"/>
  <c r="E19"/>
  <c r="D20"/>
  <c r="E20"/>
  <c r="D21"/>
  <c r="E21"/>
  <c r="D22"/>
  <c r="E22"/>
  <c r="D23"/>
  <c r="E23"/>
  <c r="D24"/>
  <c r="E24"/>
  <c r="D25"/>
  <c r="E25"/>
  <c r="D26"/>
  <c r="E26"/>
  <c r="D27"/>
  <c r="E27"/>
  <c r="D28"/>
  <c r="E28"/>
  <c r="D29"/>
  <c r="E29"/>
  <c r="D30"/>
  <c r="E30"/>
  <c r="D31"/>
  <c r="E31"/>
  <c r="D32"/>
  <c r="E32"/>
  <c r="D33"/>
  <c r="E33"/>
  <c r="D34"/>
  <c r="E34"/>
  <c r="D35"/>
  <c r="E35"/>
  <c r="D36"/>
  <c r="E36"/>
  <c r="D37"/>
  <c r="E37"/>
  <c r="D38"/>
  <c r="E38"/>
  <c r="D39"/>
  <c r="E39"/>
  <c r="D40"/>
  <c r="E40"/>
  <c r="D41"/>
  <c r="E41"/>
  <c r="D42"/>
  <c r="E42"/>
  <c r="D43"/>
  <c r="E43"/>
  <c r="D44"/>
  <c r="E44"/>
  <c r="D45"/>
  <c r="E45"/>
  <c r="D46"/>
  <c r="E46"/>
  <c r="D47"/>
  <c r="E47"/>
  <c r="D48"/>
  <c r="E48"/>
  <c r="D49"/>
  <c r="E49"/>
  <c r="D50"/>
  <c r="E50"/>
  <c r="D51"/>
  <c r="E51"/>
  <c r="D52"/>
  <c r="E52"/>
  <c r="D53"/>
  <c r="E53"/>
  <c r="D54"/>
  <c r="E54"/>
  <c r="D55"/>
  <c r="E55"/>
  <c r="D56"/>
  <c r="E56"/>
  <c r="D57"/>
  <c r="E57"/>
  <c r="D58"/>
  <c r="E58"/>
  <c r="D59"/>
  <c r="E59"/>
  <c r="D60"/>
  <c r="E60"/>
  <c r="D61"/>
  <c r="E61"/>
  <c r="D62"/>
  <c r="E62"/>
  <c r="D63"/>
  <c r="E63"/>
  <c r="D64"/>
  <c r="E64"/>
  <c r="D65"/>
  <c r="E65"/>
  <c r="D66"/>
  <c r="E66"/>
  <c r="D67"/>
  <c r="E67"/>
  <c r="D68"/>
  <c r="E68"/>
  <c r="D69"/>
  <c r="E69"/>
  <c r="D70"/>
  <c r="E70"/>
  <c r="D71"/>
  <c r="E71"/>
  <c r="D72"/>
  <c r="E72"/>
  <c r="D73"/>
  <c r="E73"/>
  <c r="D74"/>
  <c r="E74"/>
  <c r="D75"/>
  <c r="E75"/>
  <c r="D76"/>
  <c r="E76"/>
  <c r="D77"/>
  <c r="E77"/>
  <c r="D78"/>
  <c r="E78"/>
  <c r="D79"/>
  <c r="E79"/>
  <c r="D80"/>
  <c r="E80"/>
  <c r="D81"/>
  <c r="E81"/>
  <c r="D82"/>
  <c r="E82"/>
  <c r="D83"/>
  <c r="E83"/>
  <c r="D84"/>
  <c r="E84"/>
  <c r="D85"/>
  <c r="E85"/>
  <c r="D86"/>
  <c r="E86"/>
  <c r="D87"/>
  <c r="E87"/>
  <c r="D88"/>
  <c r="E88"/>
  <c r="D89"/>
  <c r="E89"/>
  <c r="D90"/>
  <c r="E90"/>
  <c r="D91"/>
  <c r="E91"/>
  <c r="D92"/>
  <c r="E92"/>
  <c r="D93"/>
  <c r="E93"/>
  <c r="D94"/>
  <c r="E94"/>
  <c r="D95"/>
  <c r="E95"/>
  <c r="D96"/>
  <c r="E96"/>
  <c r="D97"/>
  <c r="E97"/>
  <c r="D98"/>
  <c r="E98"/>
  <c r="D99"/>
  <c r="E99"/>
  <c r="D100"/>
  <c r="E100"/>
  <c r="D101"/>
  <c r="E101"/>
  <c r="D102"/>
  <c r="E102"/>
  <c r="D103"/>
  <c r="E103"/>
  <c r="D104"/>
  <c r="E104"/>
  <c r="D105"/>
  <c r="E105"/>
  <c r="D106"/>
  <c r="E106"/>
  <c r="D107"/>
  <c r="E107"/>
  <c r="D108"/>
  <c r="E108"/>
  <c r="D109"/>
  <c r="E109"/>
  <c r="D248" i="118"/>
  <c r="D247"/>
  <c r="D246"/>
  <c r="D245"/>
  <c r="D244"/>
  <c r="D243"/>
  <c r="D242"/>
  <c r="D241"/>
  <c r="D240"/>
  <c r="D239"/>
  <c r="D238"/>
  <c r="D237"/>
  <c r="D236"/>
  <c r="D235"/>
  <c r="D234"/>
  <c r="D233"/>
  <c r="D232"/>
  <c r="D231"/>
  <c r="D230"/>
  <c r="D229"/>
  <c r="D228"/>
  <c r="D227"/>
  <c r="D226"/>
  <c r="D225"/>
  <c r="D224"/>
  <c r="D223"/>
  <c r="D222"/>
  <c r="D221"/>
  <c r="D220"/>
  <c r="D219"/>
  <c r="D218"/>
  <c r="D217"/>
  <c r="D216"/>
  <c r="D215"/>
  <c r="D214"/>
  <c r="D213"/>
  <c r="D212"/>
  <c r="D211"/>
  <c r="D210"/>
  <c r="D209"/>
  <c r="D208"/>
  <c r="D207"/>
  <c r="D206"/>
  <c r="D205"/>
  <c r="D204"/>
  <c r="D203"/>
  <c r="D202"/>
  <c r="D201"/>
  <c r="D200"/>
  <c r="D199"/>
  <c r="D198"/>
  <c r="D197"/>
  <c r="D196"/>
  <c r="D195"/>
  <c r="D194"/>
  <c r="D193"/>
  <c r="D192"/>
  <c r="D191"/>
  <c r="D190"/>
  <c r="D189"/>
  <c r="D188"/>
  <c r="D187"/>
  <c r="D186"/>
  <c r="D185"/>
  <c r="D184"/>
  <c r="D183"/>
  <c r="D182"/>
  <c r="D181"/>
  <c r="D180"/>
  <c r="D179"/>
  <c r="D178"/>
  <c r="D177"/>
  <c r="D176"/>
  <c r="D175"/>
  <c r="D174"/>
  <c r="D173"/>
  <c r="D172"/>
  <c r="D171"/>
  <c r="D170"/>
  <c r="D169"/>
  <c r="D168"/>
  <c r="D167"/>
  <c r="D166"/>
  <c r="D165"/>
  <c r="D164"/>
  <c r="D163"/>
  <c r="D162"/>
  <c r="D161"/>
  <c r="D160"/>
  <c r="D159"/>
  <c r="D158"/>
  <c r="D157"/>
  <c r="D156"/>
  <c r="D155"/>
  <c r="D154"/>
  <c r="D153"/>
  <c r="D152"/>
  <c r="D151"/>
  <c r="D150"/>
  <c r="D149"/>
  <c r="D148"/>
  <c r="D147"/>
  <c r="D146"/>
  <c r="D145"/>
  <c r="D144"/>
  <c r="D143"/>
  <c r="D142"/>
  <c r="D141"/>
  <c r="D140"/>
  <c r="D139"/>
  <c r="D138"/>
  <c r="D137"/>
  <c r="D136"/>
  <c r="D135"/>
  <c r="D134"/>
  <c r="D133"/>
  <c r="D132"/>
  <c r="D131"/>
  <c r="D130"/>
  <c r="D129"/>
  <c r="D128"/>
  <c r="D127"/>
  <c r="D126"/>
  <c r="D125"/>
  <c r="D124"/>
  <c r="D123"/>
  <c r="D122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T19"/>
  <c r="U19" s="1"/>
  <c r="V19" s="1"/>
  <c r="W19" s="1"/>
  <c r="X19" s="1"/>
  <c r="Y19" s="1"/>
  <c r="D19"/>
  <c r="T18"/>
  <c r="U18" s="1"/>
  <c r="V18" s="1"/>
  <c r="W18" s="1"/>
  <c r="X18" s="1"/>
  <c r="Y18" s="1"/>
  <c r="D18"/>
  <c r="T17"/>
  <c r="U17" s="1"/>
  <c r="V17" s="1"/>
  <c r="W17" s="1"/>
  <c r="X17" s="1"/>
  <c r="Y17" s="1"/>
  <c r="D17"/>
  <c r="U16"/>
  <c r="V16" s="1"/>
  <c r="W16" s="1"/>
  <c r="X16" s="1"/>
  <c r="Y16" s="1"/>
  <c r="T16"/>
  <c r="D16"/>
  <c r="T15"/>
  <c r="U15" s="1"/>
  <c r="V15" s="1"/>
  <c r="W15" s="1"/>
  <c r="X15" s="1"/>
  <c r="Y15" s="1"/>
  <c r="D15"/>
  <c r="T14"/>
  <c r="U14" s="1"/>
  <c r="V14" s="1"/>
  <c r="W14" s="1"/>
  <c r="X14" s="1"/>
  <c r="Y14" s="1"/>
  <c r="D14"/>
  <c r="T13"/>
  <c r="U13" s="1"/>
  <c r="V13" s="1"/>
  <c r="W13" s="1"/>
  <c r="X13" s="1"/>
  <c r="Y13" s="1"/>
  <c r="D13"/>
  <c r="T12"/>
  <c r="U12" s="1"/>
  <c r="V12" s="1"/>
  <c r="W12" s="1"/>
  <c r="X12" s="1"/>
  <c r="Y12" s="1"/>
  <c r="D12"/>
  <c r="T11"/>
  <c r="U11" s="1"/>
  <c r="V11" s="1"/>
  <c r="W11" s="1"/>
  <c r="X11" s="1"/>
  <c r="Y11" s="1"/>
  <c r="D11"/>
  <c r="T10"/>
  <c r="U10" s="1"/>
  <c r="V10" s="1"/>
  <c r="W10" s="1"/>
  <c r="X10" s="1"/>
  <c r="Y10" s="1"/>
  <c r="D10"/>
  <c r="T9"/>
  <c r="U9" s="1"/>
  <c r="V9" s="1"/>
  <c r="W9" s="1"/>
  <c r="X9" s="1"/>
  <c r="Y9" s="1"/>
  <c r="D9"/>
  <c r="T8"/>
  <c r="U8" s="1"/>
  <c r="V8" s="1"/>
  <c r="W8" s="1"/>
  <c r="X8" s="1"/>
  <c r="Y8" s="1"/>
  <c r="D8"/>
  <c r="T7"/>
  <c r="U7" s="1"/>
  <c r="V7" s="1"/>
  <c r="W7" s="1"/>
  <c r="X7" s="1"/>
  <c r="Y7" s="1"/>
  <c r="D7"/>
  <c r="T6"/>
  <c r="U6" s="1"/>
  <c r="V6" s="1"/>
  <c r="W6" s="1"/>
  <c r="X6" s="1"/>
  <c r="Y6" s="1"/>
  <c r="D6"/>
  <c r="T5"/>
  <c r="U5" s="1"/>
  <c r="V5" s="1"/>
  <c r="W5" s="1"/>
  <c r="X5" s="1"/>
  <c r="Y5" s="1"/>
  <c r="D5"/>
  <c r="U4"/>
  <c r="V4" s="1"/>
  <c r="W4" s="1"/>
  <c r="X4" s="1"/>
  <c r="Y4" s="1"/>
  <c r="T4"/>
  <c r="D4"/>
  <c r="T3"/>
  <c r="U3" s="1"/>
  <c r="V3" s="1"/>
  <c r="W3" s="1"/>
  <c r="X3" s="1"/>
  <c r="Y3" s="1"/>
  <c r="D3"/>
  <c r="D2"/>
  <c r="T3" i="120" l="1"/>
  <c r="T9"/>
  <c r="U6"/>
  <c r="T5"/>
  <c r="R7"/>
  <c r="U7"/>
  <c r="R8"/>
  <c r="U8"/>
  <c r="U3"/>
  <c r="R3"/>
  <c r="T8"/>
  <c r="T7"/>
  <c r="U4"/>
  <c r="R9"/>
  <c r="U9"/>
  <c r="R5"/>
  <c r="U5"/>
  <c r="I15" i="116" l="1"/>
  <c r="H15"/>
  <c r="G15"/>
  <c r="F15"/>
  <c r="J14"/>
  <c r="J13"/>
  <c r="J12"/>
  <c r="J11"/>
  <c r="J10"/>
  <c r="J9"/>
  <c r="J8"/>
  <c r="J7"/>
  <c r="J6"/>
  <c r="J5"/>
  <c r="J4"/>
  <c r="J3"/>
  <c r="J15" l="1"/>
  <c r="AE3" i="113"/>
  <c r="AF3" s="1"/>
  <c r="AG3" s="1"/>
  <c r="AH3" s="1"/>
  <c r="AI3" s="1"/>
  <c r="AJ3" s="1"/>
  <c r="AE4"/>
  <c r="AF4" s="1"/>
  <c r="AG4" s="1"/>
  <c r="AH4" s="1"/>
  <c r="AI4" s="1"/>
  <c r="AJ4" s="1"/>
  <c r="AE5"/>
  <c r="AF5" s="1"/>
  <c r="AG5" s="1"/>
  <c r="AH5" s="1"/>
  <c r="AI5" s="1"/>
  <c r="AJ5" s="1"/>
  <c r="AE6"/>
  <c r="AF6" s="1"/>
  <c r="AG6" s="1"/>
  <c r="AH6" s="1"/>
  <c r="AI6" s="1"/>
  <c r="AJ6" s="1"/>
  <c r="AE7"/>
  <c r="AF7" s="1"/>
  <c r="AG7" s="1"/>
  <c r="AH7" s="1"/>
  <c r="AI7" s="1"/>
  <c r="AJ7" s="1"/>
  <c r="AE8"/>
  <c r="AF8" s="1"/>
  <c r="AG8" s="1"/>
  <c r="AH8" s="1"/>
  <c r="AI8" s="1"/>
  <c r="AJ8" s="1"/>
  <c r="AE9"/>
  <c r="AF9" s="1"/>
  <c r="AG9" s="1"/>
  <c r="AH9" s="1"/>
  <c r="AI9" s="1"/>
  <c r="AJ9" s="1"/>
  <c r="AE10"/>
  <c r="AF10" s="1"/>
  <c r="AG10" s="1"/>
  <c r="AH10" s="1"/>
  <c r="AI10" s="1"/>
  <c r="AJ10" s="1"/>
  <c r="AE11"/>
  <c r="AF11" s="1"/>
  <c r="AG11" s="1"/>
  <c r="AH11" s="1"/>
  <c r="AI11" s="1"/>
  <c r="AJ11" s="1"/>
  <c r="AE12"/>
  <c r="AF12" s="1"/>
  <c r="AG12" s="1"/>
  <c r="AH12" s="1"/>
  <c r="AI12" s="1"/>
  <c r="AJ12" s="1"/>
  <c r="AE13"/>
  <c r="AF13" s="1"/>
  <c r="AG13" s="1"/>
  <c r="AH13" s="1"/>
  <c r="AI13" s="1"/>
  <c r="AJ13" s="1"/>
  <c r="AE14"/>
  <c r="AF14" s="1"/>
  <c r="AG14" s="1"/>
  <c r="AH14" s="1"/>
  <c r="AI14" s="1"/>
  <c r="AJ14" s="1"/>
  <c r="AE15"/>
  <c r="AF15" s="1"/>
  <c r="AG15" s="1"/>
  <c r="AH15" s="1"/>
  <c r="AI15" s="1"/>
  <c r="AJ15" s="1"/>
  <c r="AE16"/>
  <c r="AF16" s="1"/>
  <c r="AG16" s="1"/>
  <c r="AH16" s="1"/>
  <c r="AI16" s="1"/>
  <c r="AJ16" s="1"/>
  <c r="AE17"/>
  <c r="AF17" s="1"/>
  <c r="AG17" s="1"/>
  <c r="AH17" s="1"/>
  <c r="AI17" s="1"/>
  <c r="AJ17" s="1"/>
  <c r="AE18"/>
  <c r="AF18" s="1"/>
  <c r="AG18" s="1"/>
  <c r="AH18" s="1"/>
  <c r="AI18" s="1"/>
  <c r="AJ18" s="1"/>
  <c r="AE19"/>
  <c r="AF19" s="1"/>
  <c r="AG19" s="1"/>
  <c r="AH19" s="1"/>
  <c r="AI19" s="1"/>
  <c r="AJ19" s="1"/>
  <c r="D248"/>
  <c r="D247"/>
  <c r="D246"/>
  <c r="D245"/>
  <c r="D244"/>
  <c r="D243"/>
  <c r="D242"/>
  <c r="D241"/>
  <c r="D240"/>
  <c r="D239"/>
  <c r="D238"/>
  <c r="D237"/>
  <c r="D236"/>
  <c r="D235"/>
  <c r="D234"/>
  <c r="D233"/>
  <c r="D232"/>
  <c r="D231"/>
  <c r="D230"/>
  <c r="D229"/>
  <c r="D228"/>
  <c r="D227"/>
  <c r="D226"/>
  <c r="D225"/>
  <c r="D224"/>
  <c r="D223"/>
  <c r="D222"/>
  <c r="D221"/>
  <c r="D220"/>
  <c r="D219"/>
  <c r="D218"/>
  <c r="D217"/>
  <c r="D216"/>
  <c r="D215"/>
  <c r="D214"/>
  <c r="D213"/>
  <c r="D212"/>
  <c r="D211"/>
  <c r="D210"/>
  <c r="D209"/>
  <c r="D208"/>
  <c r="D207"/>
  <c r="D206"/>
  <c r="D205"/>
  <c r="D204"/>
  <c r="D203"/>
  <c r="D202"/>
  <c r="D201"/>
  <c r="D200"/>
  <c r="D199"/>
  <c r="D198"/>
  <c r="D197"/>
  <c r="D196"/>
  <c r="D195"/>
  <c r="D194"/>
  <c r="D193"/>
  <c r="D192"/>
  <c r="D191"/>
  <c r="D190"/>
  <c r="D189"/>
  <c r="D188"/>
  <c r="D187"/>
  <c r="D186"/>
  <c r="D185"/>
  <c r="D184"/>
  <c r="D183"/>
  <c r="D182"/>
  <c r="D181"/>
  <c r="D180"/>
  <c r="D179"/>
  <c r="D178"/>
  <c r="D177"/>
  <c r="D176"/>
  <c r="D175"/>
  <c r="D174"/>
  <c r="D173"/>
  <c r="D172"/>
  <c r="D171"/>
  <c r="D170"/>
  <c r="D169"/>
  <c r="D168"/>
  <c r="D167"/>
  <c r="D166"/>
  <c r="D165"/>
  <c r="D164"/>
  <c r="D163"/>
  <c r="D162"/>
  <c r="D161"/>
  <c r="D160"/>
  <c r="D159"/>
  <c r="D158"/>
  <c r="D157"/>
  <c r="D156"/>
  <c r="D155"/>
  <c r="D154"/>
  <c r="D153"/>
  <c r="D152"/>
  <c r="D151"/>
  <c r="D150"/>
  <c r="D149"/>
  <c r="D148"/>
  <c r="D147"/>
  <c r="D146"/>
  <c r="D145"/>
  <c r="D144"/>
  <c r="D143"/>
  <c r="D142"/>
  <c r="D141"/>
  <c r="D140"/>
  <c r="D139"/>
  <c r="D138"/>
  <c r="D137"/>
  <c r="D136"/>
  <c r="D135"/>
  <c r="D134"/>
  <c r="D133"/>
  <c r="D132"/>
  <c r="D131"/>
  <c r="D130"/>
  <c r="D129"/>
  <c r="D128"/>
  <c r="D127"/>
  <c r="D126"/>
  <c r="D125"/>
  <c r="D124"/>
  <c r="D123"/>
  <c r="D122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D2"/>
</calcChain>
</file>

<file path=xl/sharedStrings.xml><?xml version="1.0" encoding="utf-8"?>
<sst xmlns="http://schemas.openxmlformats.org/spreadsheetml/2006/main" count="2546" uniqueCount="1026">
  <si>
    <t>SS #</t>
  </si>
  <si>
    <t>Names</t>
  </si>
  <si>
    <t>Hackenbush, Hugo</t>
  </si>
  <si>
    <t>Driftwood, Otis P.</t>
  </si>
  <si>
    <t>Hollerith, Herman</t>
  </si>
  <si>
    <t>Boesky, Alvin</t>
  </si>
  <si>
    <t>Portnoy, Harold</t>
  </si>
  <si>
    <t>Firefly, Rufus T.</t>
  </si>
  <si>
    <t>Watson, Thomas</t>
  </si>
  <si>
    <t>Melish, Fielding</t>
  </si>
  <si>
    <t>Lecter, Hannibal</t>
  </si>
  <si>
    <t>Kimble, Richard</t>
  </si>
  <si>
    <t>Malloy, Terry</t>
  </si>
  <si>
    <t>Mantee, Duke</t>
  </si>
  <si>
    <t>Kane, Charles F.</t>
  </si>
  <si>
    <t>Bailey, Nancy</t>
  </si>
  <si>
    <t>Quigley, Cherie</t>
  </si>
  <si>
    <t>Tetrazzini, Louisa</t>
  </si>
  <si>
    <t>Thompson, Sara</t>
  </si>
  <si>
    <t>Muscari, Pat</t>
  </si>
  <si>
    <t>Rodgers, Diana</t>
  </si>
  <si>
    <t>Riley, Deborah</t>
  </si>
  <si>
    <t>Kobus, Melissa</t>
  </si>
  <si>
    <t>Loman, Willy</t>
  </si>
  <si>
    <t>McMahon, Ed</t>
  </si>
  <si>
    <t>Singer, Alvy</t>
  </si>
  <si>
    <t>Elliot, Tony</t>
  </si>
  <si>
    <t>Years</t>
  </si>
  <si>
    <t>TaxTable</t>
  </si>
  <si>
    <t>Name</t>
  </si>
  <si>
    <t>Bench, John</t>
  </si>
  <si>
    <t>Martinet, Jean</t>
  </si>
  <si>
    <t>Checker, Charles</t>
  </si>
  <si>
    <t>Bates, Norman</t>
  </si>
  <si>
    <t>Belli, Melvin</t>
  </si>
  <si>
    <t>Carson, Kit</t>
  </si>
  <si>
    <t>Babbitt, George</t>
  </si>
  <si>
    <t>Chauvin, Nicolas</t>
  </si>
  <si>
    <t>Cabot, Sebastian</t>
  </si>
  <si>
    <t>Claypool, Ida</t>
  </si>
  <si>
    <t>Bickle, Travis</t>
  </si>
  <si>
    <t>Rating</t>
  </si>
  <si>
    <t>May</t>
  </si>
  <si>
    <t>Total</t>
  </si>
  <si>
    <t>Employee Name</t>
  </si>
  <si>
    <t>Department</t>
  </si>
  <si>
    <t>Status</t>
  </si>
  <si>
    <t>Hire Date</t>
  </si>
  <si>
    <t>Salary</t>
  </si>
  <si>
    <t>Contract</t>
  </si>
  <si>
    <t>Full Time</t>
  </si>
  <si>
    <t>Half-Time</t>
  </si>
  <si>
    <t>Hourly</t>
  </si>
  <si>
    <t>Compliance</t>
  </si>
  <si>
    <t>Engineering/Maintenance</t>
  </si>
  <si>
    <t>International Clinical Safety</t>
  </si>
  <si>
    <t>Logistics</t>
  </si>
  <si>
    <t>Major Mfg Projects</t>
  </si>
  <si>
    <t>Manufacturing</t>
  </si>
  <si>
    <t>Manufacturing Admin</t>
  </si>
  <si>
    <t>Operations</t>
  </si>
  <si>
    <t>Peptide Chemistry</t>
  </si>
  <si>
    <t>Pharmacokinetics</t>
  </si>
  <si>
    <t>Process Development</t>
  </si>
  <si>
    <t>Project &amp; Contract Services</t>
  </si>
  <si>
    <t>Quality Assurance</t>
  </si>
  <si>
    <t>Quality Control</t>
  </si>
  <si>
    <t>Research Center</t>
  </si>
  <si>
    <t>Hood, Renee</t>
  </si>
  <si>
    <t>Carr, Susan</t>
  </si>
  <si>
    <t>Randall, Yvonne</t>
  </si>
  <si>
    <t>Noble, Michael</t>
  </si>
  <si>
    <t>Hoover, Evangeline</t>
  </si>
  <si>
    <t>Anderson, Teason</t>
  </si>
  <si>
    <t>Sullivan, Robert</t>
  </si>
  <si>
    <t>Wolf, Debbie</t>
  </si>
  <si>
    <t>Taylor, Hector</t>
  </si>
  <si>
    <t>Webster, David</t>
  </si>
  <si>
    <t>Zimmerman, Julian</t>
  </si>
  <si>
    <t>Banks, Ryan</t>
  </si>
  <si>
    <t>McDonald, Debra</t>
  </si>
  <si>
    <t>Dyer, Carrie</t>
  </si>
  <si>
    <t>Copeland, Roger</t>
  </si>
  <si>
    <t>Bennett, Chris</t>
  </si>
  <si>
    <t>Daniel, Robert</t>
  </si>
  <si>
    <t>Golden, Christine</t>
  </si>
  <si>
    <t>Padilla, Christopher</t>
  </si>
  <si>
    <t>Contreras, Dean</t>
  </si>
  <si>
    <t>Leblanc, Jenny</t>
  </si>
  <si>
    <t>Palmer, Terry</t>
  </si>
  <si>
    <t>Alvarez, Steven</t>
  </si>
  <si>
    <t>Jordan, Mark</t>
  </si>
  <si>
    <t>Joseph, Christopher</t>
  </si>
  <si>
    <t>Payne, Vicky</t>
  </si>
  <si>
    <t>Ryan, Ryan</t>
  </si>
  <si>
    <t>Pratt, Erik</t>
  </si>
  <si>
    <t>Francis, Todd</t>
  </si>
  <si>
    <t>Ward, Williams</t>
  </si>
  <si>
    <t>Wheeler, Meegan</t>
  </si>
  <si>
    <t>Cooper, Lisa</t>
  </si>
  <si>
    <t>McKenzie, Michelle</t>
  </si>
  <si>
    <t>Bridges, Jeff</t>
  </si>
  <si>
    <t>Owen, Robert</t>
  </si>
  <si>
    <t>Davis, Tonya</t>
  </si>
  <si>
    <t>Meyers, David</t>
  </si>
  <si>
    <t>Townsend, Jerry</t>
  </si>
  <si>
    <t>Barron, Michael</t>
  </si>
  <si>
    <t>Torres, Bruce</t>
  </si>
  <si>
    <t>McKee, Michelle</t>
  </si>
  <si>
    <t>Haynes, Ernest</t>
  </si>
  <si>
    <t>Hutchinson, Robin</t>
  </si>
  <si>
    <t>Chase, Troy</t>
  </si>
  <si>
    <t>Shelton, Donna</t>
  </si>
  <si>
    <t>Callahan, Marilyn</t>
  </si>
  <si>
    <t>McCarthy, Ryan</t>
  </si>
  <si>
    <t>Phillips, Liesl</t>
  </si>
  <si>
    <t>Solomon, Michael</t>
  </si>
  <si>
    <t>Dawson, Jonathan</t>
  </si>
  <si>
    <t>Lester, Sherri</t>
  </si>
  <si>
    <t>Mitchell, Shannon</t>
  </si>
  <si>
    <t>Jenkins, Scott</t>
  </si>
  <si>
    <t>Nichols, Nathaniel</t>
  </si>
  <si>
    <t>Owens, Dwight</t>
  </si>
  <si>
    <t>Sanchez, Greg</t>
  </si>
  <si>
    <t>Snow, Desiree</t>
  </si>
  <si>
    <t>Fisher, Maria</t>
  </si>
  <si>
    <t>Brady, Traci</t>
  </si>
  <si>
    <t>Mack, Barry</t>
  </si>
  <si>
    <t>Neal, Sally</t>
  </si>
  <si>
    <t>Christensen, Jill</t>
  </si>
  <si>
    <t>Sherman, Karin</t>
  </si>
  <si>
    <t>Bauer, Chris</t>
  </si>
  <si>
    <t>Gregory, Jon</t>
  </si>
  <si>
    <t>Sexton, John</t>
  </si>
  <si>
    <t>Norman, Rita</t>
  </si>
  <si>
    <t>Nguyen, Dennis</t>
  </si>
  <si>
    <t>Beasley, Timothy</t>
  </si>
  <si>
    <t>Hodge, Craig</t>
  </si>
  <si>
    <t>Rush, Lateef</t>
  </si>
  <si>
    <t>Blair, Sperry</t>
  </si>
  <si>
    <t>Tanner, Timothy</t>
  </si>
  <si>
    <t>Goodman, Kuyler</t>
  </si>
  <si>
    <t>Watts, Curtis</t>
  </si>
  <si>
    <t>Frazier, Chris</t>
  </si>
  <si>
    <t>Cameron, John</t>
  </si>
  <si>
    <t>Roberson, Eileen</t>
  </si>
  <si>
    <t>Pena, Erik</t>
  </si>
  <si>
    <t>Foley, Peter</t>
  </si>
  <si>
    <t>Salazar, Ruben</t>
  </si>
  <si>
    <t>White, Daniel</t>
  </si>
  <si>
    <t>Orr, Jennifer</t>
  </si>
  <si>
    <t>Campos, Richard</t>
  </si>
  <si>
    <t>Browning, Kathleen</t>
  </si>
  <si>
    <t>Ford, Matt</t>
  </si>
  <si>
    <t>Blake, Thomas</t>
  </si>
  <si>
    <t>Reynolds, Barbara</t>
  </si>
  <si>
    <t>Nicholson, Lee</t>
  </si>
  <si>
    <t>Fowler, John</t>
  </si>
  <si>
    <t>Garza, Anthony</t>
  </si>
  <si>
    <t>Walter, Michael</t>
  </si>
  <si>
    <t>Rowe, Ken</t>
  </si>
  <si>
    <t>Adkins, Michael</t>
  </si>
  <si>
    <t>Sellers, William</t>
  </si>
  <si>
    <t>Knox, Lori</t>
  </si>
  <si>
    <t>Floyd, Eric</t>
  </si>
  <si>
    <t>Lane, Brandyn</t>
  </si>
  <si>
    <t>Russell, Mark</t>
  </si>
  <si>
    <t>Cole, Elbert</t>
  </si>
  <si>
    <t>Dudley, James</t>
  </si>
  <si>
    <t>Houston, Mark</t>
  </si>
  <si>
    <t>Long, Gary</t>
  </si>
  <si>
    <t>Bartlett, Julia</t>
  </si>
  <si>
    <t>Maynard, Susan</t>
  </si>
  <si>
    <t>Lucas, John</t>
  </si>
  <si>
    <t>Love, Danny</t>
  </si>
  <si>
    <t>Moreno, Christopher</t>
  </si>
  <si>
    <t>Beck, Craig</t>
  </si>
  <si>
    <t>Avila, Jody</t>
  </si>
  <si>
    <t>McClure, Gary</t>
  </si>
  <si>
    <t>Hanson, Dennis</t>
  </si>
  <si>
    <t>Wallace, Timothy</t>
  </si>
  <si>
    <t>Garner, Terry</t>
  </si>
  <si>
    <t>Tucker, James</t>
  </si>
  <si>
    <t>West, Jeffrey</t>
  </si>
  <si>
    <t>Barnes, Grant</t>
  </si>
  <si>
    <t>Huff, Erik</t>
  </si>
  <si>
    <t>Hardin, Gregory</t>
  </si>
  <si>
    <t>Marquez, Thomas</t>
  </si>
  <si>
    <t>Matthews, Diane</t>
  </si>
  <si>
    <t>Howell, Douglas</t>
  </si>
  <si>
    <t>Bean, Deborah</t>
  </si>
  <si>
    <t>Horton, Cleatis</t>
  </si>
  <si>
    <t>Hernandez, Glenn</t>
  </si>
  <si>
    <t>Kelly, Icelita</t>
  </si>
  <si>
    <t>Stephenson, Matthew</t>
  </si>
  <si>
    <t>Roth, Tony</t>
  </si>
  <si>
    <t>Lee, Charles</t>
  </si>
  <si>
    <t>Ball, Kirk</t>
  </si>
  <si>
    <t>McKinney, Christofer</t>
  </si>
  <si>
    <t>Lamb, John</t>
  </si>
  <si>
    <t>Sharp, Janine</t>
  </si>
  <si>
    <t>Andrews, Diane</t>
  </si>
  <si>
    <t>Estes, Mary</t>
  </si>
  <si>
    <t>Rich, Brent</t>
  </si>
  <si>
    <t>Maldonado, Robert</t>
  </si>
  <si>
    <t>Walls, Brian</t>
  </si>
  <si>
    <t>Smith, Koleen</t>
  </si>
  <si>
    <t>Lara, Mark</t>
  </si>
  <si>
    <t>Carroll, Lesa</t>
  </si>
  <si>
    <t>Barton, Barry</t>
  </si>
  <si>
    <t>Lopez, Stephen</t>
  </si>
  <si>
    <t>Winters, Shaun</t>
  </si>
  <si>
    <t>Short, Timothy</t>
  </si>
  <si>
    <t>Freeman, Dennis</t>
  </si>
  <si>
    <t>Griffin, Debbi</t>
  </si>
  <si>
    <t>Johnson, Mary Jo</t>
  </si>
  <si>
    <t>Hickman, John</t>
  </si>
  <si>
    <t>Mosley, Michael</t>
  </si>
  <si>
    <t>Durham, Troy</t>
  </si>
  <si>
    <t>Nixon, Randy</t>
  </si>
  <si>
    <t>Salinas, Jon</t>
  </si>
  <si>
    <t>Harris, Brian</t>
  </si>
  <si>
    <t>Hunt, Norman</t>
  </si>
  <si>
    <t>Robinson, John</t>
  </si>
  <si>
    <t>Navarro, Marc</t>
  </si>
  <si>
    <t>Pearson, Cassy</t>
  </si>
  <si>
    <t>Stokes, Jonathan</t>
  </si>
  <si>
    <t>Patterson, Robert</t>
  </si>
  <si>
    <t>Vazquez, Kenneth</t>
  </si>
  <si>
    <t>Boone, Eric</t>
  </si>
  <si>
    <t>McDaniel, Tamara</t>
  </si>
  <si>
    <t>Obrien, Madelyn</t>
  </si>
  <si>
    <t>Blackwell, Brandon</t>
  </si>
  <si>
    <t>Atkins, Kevin</t>
  </si>
  <si>
    <t>Erickson, Ricky</t>
  </si>
  <si>
    <t>Lyons, Brian</t>
  </si>
  <si>
    <t>Campbell, Michael</t>
  </si>
  <si>
    <t>Powers, Tia</t>
  </si>
  <si>
    <t>Jefferson, Elaine</t>
  </si>
  <si>
    <t>Greer, Brian</t>
  </si>
  <si>
    <t>Burgess, Cherie</t>
  </si>
  <si>
    <t>Terry, Karin</t>
  </si>
  <si>
    <t>Hudson, Lorna</t>
  </si>
  <si>
    <t>Hull, Jeanne</t>
  </si>
  <si>
    <t>Davenport, Troy</t>
  </si>
  <si>
    <t>Allen, Thomas</t>
  </si>
  <si>
    <t>Lindsey, Deborah</t>
  </si>
  <si>
    <t>Mason, Suzanne</t>
  </si>
  <si>
    <t>Alexander, Charles</t>
  </si>
  <si>
    <t>Lang, Dana</t>
  </si>
  <si>
    <t>Giles, Kathleen</t>
  </si>
  <si>
    <t>Gates, Anne</t>
  </si>
  <si>
    <t>Fox, Ellen</t>
  </si>
  <si>
    <t>Melton, Scott</t>
  </si>
  <si>
    <t>Schultz, Norman</t>
  </si>
  <si>
    <t>Jacobs, Florianne</t>
  </si>
  <si>
    <t>Schwartz, Joseph</t>
  </si>
  <si>
    <t>Shannon, Kevin</t>
  </si>
  <si>
    <t>Burnett, Kevin</t>
  </si>
  <si>
    <t>Larson, David</t>
  </si>
  <si>
    <t>Blankenship, Roger</t>
  </si>
  <si>
    <t>Schmidt, Michael</t>
  </si>
  <si>
    <t>Blevins, Carey</t>
  </si>
  <si>
    <t>Ayala, Polly</t>
  </si>
  <si>
    <t>Bowers, Tammy</t>
  </si>
  <si>
    <t>Flynn, Melissa</t>
  </si>
  <si>
    <t>Oneal, William</t>
  </si>
  <si>
    <t>Carlson, Jeremy</t>
  </si>
  <si>
    <t>Mullins, Angela</t>
  </si>
  <si>
    <t>Beard, Sandi</t>
  </si>
  <si>
    <t>Gomez, Ed</t>
  </si>
  <si>
    <t>Lynch, Scott</t>
  </si>
  <si>
    <t>Vance, Cheryl</t>
  </si>
  <si>
    <t>Knight, Denise</t>
  </si>
  <si>
    <t>Leon, Emily</t>
  </si>
  <si>
    <t>Mendoza, Bobby</t>
  </si>
  <si>
    <t>Everett, Dan</t>
  </si>
  <si>
    <t>Hicks, Monica</t>
  </si>
  <si>
    <t>Whitehead, Carolyn</t>
  </si>
  <si>
    <t>Medina, Warren</t>
  </si>
  <si>
    <t>Simmons, Robert</t>
  </si>
  <si>
    <t>Stafford, Rhonda</t>
  </si>
  <si>
    <t>Shields, Robert</t>
  </si>
  <si>
    <t>Singleton, David</t>
  </si>
  <si>
    <t>Oliver, Francisco</t>
  </si>
  <si>
    <t>Fernandez, Marie</t>
  </si>
  <si>
    <t>Gibson, Janet</t>
  </si>
  <si>
    <t>Watkins, Gary</t>
  </si>
  <si>
    <t>Martin, Terry</t>
  </si>
  <si>
    <t>Walker, Mike</t>
  </si>
  <si>
    <t>Jensen, Kristina</t>
  </si>
  <si>
    <t>Castillo, Sheri</t>
  </si>
  <si>
    <t>Moody, Matthew</t>
  </si>
  <si>
    <t>Booth, Raquel</t>
  </si>
  <si>
    <t>Carpenter, Ronald</t>
  </si>
  <si>
    <t>Doyle, Leslie</t>
  </si>
  <si>
    <t>Williamson, Sumedha</t>
  </si>
  <si>
    <t>Cannon, Jenny</t>
  </si>
  <si>
    <t>House, Paul</t>
  </si>
  <si>
    <t>Hansen, Andrew</t>
  </si>
  <si>
    <t>Perez, Kim</t>
  </si>
  <si>
    <t>ADC</t>
  </si>
  <si>
    <t>Admin Training</t>
  </si>
  <si>
    <t>Audit Services</t>
  </si>
  <si>
    <t>Executive Education</t>
  </si>
  <si>
    <t>Professional Training Group</t>
  </si>
  <si>
    <t>Buckel, Patricia</t>
  </si>
  <si>
    <t>RateTable</t>
  </si>
  <si>
    <t>Hall, Jenny</t>
  </si>
  <si>
    <t>Fletcher, Brian</t>
  </si>
  <si>
    <t>Barker, Heidi</t>
  </si>
  <si>
    <t>Mills, Melissa</t>
  </si>
  <si>
    <t>Lowery, Charles</t>
  </si>
  <si>
    <t>Newman, Aria</t>
  </si>
  <si>
    <t>Sutton, Matthew</t>
  </si>
  <si>
    <t>Briggs, Bryan</t>
  </si>
  <si>
    <t>Simpson, Jimmy</t>
  </si>
  <si>
    <t>Ashley, Michael</t>
  </si>
  <si>
    <t>Adams, David</t>
  </si>
  <si>
    <t>Steele, Gerald</t>
  </si>
  <si>
    <t>Björling, Jussi</t>
  </si>
  <si>
    <t>Gentry, John</t>
  </si>
  <si>
    <t>Environmental Health/Safety</t>
  </si>
  <si>
    <t>Engineering/Operations</t>
  </si>
  <si>
    <t>Research/Development</t>
  </si>
  <si>
    <t>Dep</t>
  </si>
  <si>
    <t>Number of Dependents</t>
  </si>
  <si>
    <t>Black, Gayle</t>
  </si>
  <si>
    <t>Bolte, Barry</t>
  </si>
  <si>
    <t>Booth, Ron</t>
  </si>
  <si>
    <t>Brennan, Tito</t>
  </si>
  <si>
    <t>Caballero, Richard</t>
  </si>
  <si>
    <t>Carmichael, George</t>
  </si>
  <si>
    <t>Christinelli, David</t>
  </si>
  <si>
    <t>Collins, Quinn</t>
  </si>
  <si>
    <t>Hanks, Shira</t>
  </si>
  <si>
    <t>Haverland, Judy</t>
  </si>
  <si>
    <t>Hendricks, Anne</t>
  </si>
  <si>
    <t>Hewitt, Steven</t>
  </si>
  <si>
    <t>Ikehara, Bud</t>
  </si>
  <si>
    <t>Jacobson, Greg</t>
  </si>
  <si>
    <t>James, June</t>
  </si>
  <si>
    <t>Johnson, Claudia</t>
  </si>
  <si>
    <t>Julien, Susan</t>
  </si>
  <si>
    <t>Keller, Lynda G</t>
  </si>
  <si>
    <t>Kendrick, Bacardi</t>
  </si>
  <si>
    <t>Kopfe, Siobhan</t>
  </si>
  <si>
    <t>Leifheit, Kevin</t>
  </si>
  <si>
    <t>Malone, Carl</t>
  </si>
  <si>
    <t>Mandel, Laura</t>
  </si>
  <si>
    <t>Marshall, Traci</t>
  </si>
  <si>
    <t>Martyr, Angela</t>
  </si>
  <si>
    <t>Metzger, Sheila</t>
  </si>
  <si>
    <t>Miller, Betsy</t>
  </si>
  <si>
    <t>Mills, Irene</t>
  </si>
  <si>
    <t>Nicolaus, Gary</t>
  </si>
  <si>
    <t>Parker, Yvonne</t>
  </si>
  <si>
    <t>Rodriguez, Michael</t>
  </si>
  <si>
    <t>Roys, Karen</t>
  </si>
  <si>
    <t>Schirmer, Benjamin</t>
  </si>
  <si>
    <t>Sebastian, Julie</t>
  </si>
  <si>
    <t>Sonnenberg, Diane</t>
  </si>
  <si>
    <t>Stenquist, Allen</t>
  </si>
  <si>
    <t>Stephens, Vicky</t>
  </si>
  <si>
    <t>Good</t>
  </si>
  <si>
    <t>Tax Rate</t>
  </si>
  <si>
    <t>Numerical Score</t>
  </si>
  <si>
    <t>Fail</t>
  </si>
  <si>
    <t>Satisfactory</t>
  </si>
  <si>
    <t>Poor</t>
  </si>
  <si>
    <t>Fair</t>
  </si>
  <si>
    <t>Very Good</t>
  </si>
  <si>
    <t>Excellent</t>
  </si>
  <si>
    <t>January</t>
  </si>
  <si>
    <t>February</t>
  </si>
  <si>
    <t>March</t>
  </si>
  <si>
    <t>April</t>
  </si>
  <si>
    <t>June</t>
  </si>
  <si>
    <t>July</t>
  </si>
  <si>
    <t>August</t>
  </si>
  <si>
    <t>September</t>
  </si>
  <si>
    <t>October</t>
  </si>
  <si>
    <t>November</t>
  </si>
  <si>
    <t>December</t>
  </si>
  <si>
    <t>Disk Drives</t>
  </si>
  <si>
    <t>CD Drives</t>
  </si>
  <si>
    <t>DVD Drives</t>
  </si>
  <si>
    <t>Flash Drives</t>
  </si>
  <si>
    <t>Combined</t>
  </si>
  <si>
    <t>TaxRate</t>
  </si>
  <si>
    <t>Date</t>
  </si>
  <si>
    <t>Quarter</t>
  </si>
  <si>
    <t>186B14</t>
  </si>
  <si>
    <t>156B12</t>
  </si>
  <si>
    <t>882A18</t>
  </si>
  <si>
    <t>791A26</t>
  </si>
  <si>
    <t>241A67</t>
  </si>
  <si>
    <t>913W77</t>
  </si>
  <si>
    <t>418W68</t>
  </si>
  <si>
    <t>531O53</t>
  </si>
  <si>
    <t>625N46</t>
  </si>
  <si>
    <t>559M47</t>
  </si>
  <si>
    <t>894M55</t>
  </si>
  <si>
    <t>627M49</t>
  </si>
  <si>
    <t>470L77</t>
  </si>
  <si>
    <t>609H63</t>
  </si>
  <si>
    <t>165G12</t>
  </si>
  <si>
    <t>339G89</t>
  </si>
  <si>
    <t>441F73</t>
  </si>
  <si>
    <t>465E87</t>
  </si>
  <si>
    <t>138D45</t>
  </si>
  <si>
    <t>492D23</t>
  </si>
  <si>
    <t>728D22</t>
  </si>
  <si>
    <t>791C94</t>
  </si>
  <si>
    <t>180B87</t>
  </si>
  <si>
    <t>201B53</t>
  </si>
  <si>
    <t>228B78</t>
  </si>
  <si>
    <t>767B50</t>
  </si>
  <si>
    <t>901B96</t>
  </si>
  <si>
    <t>684A33</t>
  </si>
  <si>
    <t>484A11</t>
  </si>
  <si>
    <t>943B22</t>
  </si>
  <si>
    <t>158P41</t>
  </si>
  <si>
    <t>501F58</t>
  </si>
  <si>
    <t>961B50</t>
  </si>
  <si>
    <t>415W95</t>
  </si>
  <si>
    <t>335S31</t>
  </si>
  <si>
    <t>479S31</t>
  </si>
  <si>
    <t>761S10</t>
  </si>
  <si>
    <t>846P63</t>
  </si>
  <si>
    <t>207M99</t>
  </si>
  <si>
    <t>499H20</t>
  </si>
  <si>
    <t>340H30</t>
  </si>
  <si>
    <t>395H81</t>
  </si>
  <si>
    <t>399G12</t>
  </si>
  <si>
    <t>352B21</t>
  </si>
  <si>
    <t>226J16</t>
  </si>
  <si>
    <t>285S73</t>
  </si>
  <si>
    <t>980S62</t>
  </si>
  <si>
    <t>964N26</t>
  </si>
  <si>
    <t>243N93</t>
  </si>
  <si>
    <t>688M76</t>
  </si>
  <si>
    <t>107S88</t>
  </si>
  <si>
    <t>615R32</t>
  </si>
  <si>
    <t>457M45</t>
  </si>
  <si>
    <t>583M95</t>
  </si>
  <si>
    <t>282G60</t>
  </si>
  <si>
    <t>575B42</t>
  </si>
  <si>
    <t>699S10</t>
  </si>
  <si>
    <t>449R13</t>
  </si>
  <si>
    <t>461R94</t>
  </si>
  <si>
    <t>906R92</t>
  </si>
  <si>
    <t>330P35</t>
  </si>
  <si>
    <t>709P43</t>
  </si>
  <si>
    <t>611N56</t>
  </si>
  <si>
    <t>965M52</t>
  </si>
  <si>
    <t>375J32</t>
  </si>
  <si>
    <t>731J59</t>
  </si>
  <si>
    <t>985H10</t>
  </si>
  <si>
    <t>586H19</t>
  </si>
  <si>
    <t>888H81</t>
  </si>
  <si>
    <t>398H39</t>
  </si>
  <si>
    <t>775H22</t>
  </si>
  <si>
    <t>396H69</t>
  </si>
  <si>
    <t>159H56</t>
  </si>
  <si>
    <t>314G11</t>
  </si>
  <si>
    <t>848F90</t>
  </si>
  <si>
    <t>908D69</t>
  </si>
  <si>
    <t>916D91</t>
  </si>
  <si>
    <t>354C71</t>
  </si>
  <si>
    <t>570C57</t>
  </si>
  <si>
    <t>226C55</t>
  </si>
  <si>
    <t>301C20</t>
  </si>
  <si>
    <t>469A56</t>
  </si>
  <si>
    <t>653W61</t>
  </si>
  <si>
    <t>269U81</t>
  </si>
  <si>
    <t>593S35</t>
  </si>
  <si>
    <t>308M75</t>
  </si>
  <si>
    <t>911K42</t>
  </si>
  <si>
    <t>296G84</t>
  </si>
  <si>
    <t>967D99</t>
  </si>
  <si>
    <t>568M37</t>
  </si>
  <si>
    <t>223W36</t>
  </si>
  <si>
    <t>672P70</t>
  </si>
  <si>
    <t>990C14</t>
  </si>
  <si>
    <t>198S30</t>
  </si>
  <si>
    <t>792L89</t>
  </si>
  <si>
    <t>286G15</t>
  </si>
  <si>
    <t>837G42</t>
  </si>
  <si>
    <t>625C53</t>
  </si>
  <si>
    <t>962W35</t>
  </si>
  <si>
    <t>146R45</t>
  </si>
  <si>
    <t>995M62</t>
  </si>
  <si>
    <t>891M84</t>
  </si>
  <si>
    <t>588L11</t>
  </si>
  <si>
    <t>105C90</t>
  </si>
  <si>
    <t>842C48</t>
  </si>
  <si>
    <t>900C83</t>
  </si>
  <si>
    <t>406B91</t>
  </si>
  <si>
    <t>861W15</t>
  </si>
  <si>
    <t>408W84</t>
  </si>
  <si>
    <t>623S82</t>
  </si>
  <si>
    <t>998S55</t>
  </si>
  <si>
    <t>757H60</t>
  </si>
  <si>
    <t>479G78</t>
  </si>
  <si>
    <t>524G63</t>
  </si>
  <si>
    <t>462B57</t>
  </si>
  <si>
    <t>883W45</t>
  </si>
  <si>
    <t>620S82</t>
  </si>
  <si>
    <t>562S32</t>
  </si>
  <si>
    <t>289S12</t>
  </si>
  <si>
    <t>392R43</t>
  </si>
  <si>
    <t>727R98</t>
  </si>
  <si>
    <t>798R10</t>
  </si>
  <si>
    <t>267M33</t>
  </si>
  <si>
    <t>633M10</t>
  </si>
  <si>
    <t>214L16</t>
  </si>
  <si>
    <t>830B80</t>
  </si>
  <si>
    <t>920W37</t>
  </si>
  <si>
    <t>131W48</t>
  </si>
  <si>
    <t>901V54</t>
  </si>
  <si>
    <t>743T13</t>
  </si>
  <si>
    <t>303S25</t>
  </si>
  <si>
    <t>874R67</t>
  </si>
  <si>
    <t>883P78</t>
  </si>
  <si>
    <t>791M86</t>
  </si>
  <si>
    <t>474M17</t>
  </si>
  <si>
    <t>300M47</t>
  </si>
  <si>
    <t>489M69</t>
  </si>
  <si>
    <t>439M40</t>
  </si>
  <si>
    <t>822L33</t>
  </si>
  <si>
    <t>991L44</t>
  </si>
  <si>
    <t>859K40</t>
  </si>
  <si>
    <t>532H77</t>
  </si>
  <si>
    <t>199H24</t>
  </si>
  <si>
    <t>629H38</t>
  </si>
  <si>
    <t>468G62</t>
  </si>
  <si>
    <t>772F84</t>
  </si>
  <si>
    <t>511E53</t>
  </si>
  <si>
    <t>815D99</t>
  </si>
  <si>
    <t>930D58</t>
  </si>
  <si>
    <t>694C84</t>
  </si>
  <si>
    <t>599C50</t>
  </si>
  <si>
    <t>931B57</t>
  </si>
  <si>
    <t>324B35</t>
  </si>
  <si>
    <t>422B77</t>
  </si>
  <si>
    <t>547A78</t>
  </si>
  <si>
    <t>823S63</t>
  </si>
  <si>
    <t>953S76</t>
  </si>
  <si>
    <t>961P42</t>
  </si>
  <si>
    <t>263M92</t>
  </si>
  <si>
    <t>814M28</t>
  </si>
  <si>
    <t>330K52</t>
  </si>
  <si>
    <t>478K92</t>
  </si>
  <si>
    <t>169H36</t>
  </si>
  <si>
    <t>941H55</t>
  </si>
  <si>
    <t>723E16</t>
  </si>
  <si>
    <t>727R47</t>
  </si>
  <si>
    <t>412P21</t>
  </si>
  <si>
    <t>237L85</t>
  </si>
  <si>
    <t>739H52</t>
  </si>
  <si>
    <t>397G91</t>
  </si>
  <si>
    <t>710P62</t>
  </si>
  <si>
    <t>332H61</t>
  </si>
  <si>
    <t>412W68</t>
  </si>
  <si>
    <t>359W43</t>
  </si>
  <si>
    <t>545S74</t>
  </si>
  <si>
    <t>904P35</t>
  </si>
  <si>
    <t>226K38</t>
  </si>
  <si>
    <t>329H66</t>
  </si>
  <si>
    <t>939H25</t>
  </si>
  <si>
    <t>484G59</t>
  </si>
  <si>
    <t>909F23</t>
  </si>
  <si>
    <t>537B44</t>
  </si>
  <si>
    <t>782A10</t>
  </si>
  <si>
    <t>284P77</t>
  </si>
  <si>
    <t>181M34</t>
  </si>
  <si>
    <t>207M33</t>
  </si>
  <si>
    <t>397L40</t>
  </si>
  <si>
    <t>173L87</t>
  </si>
  <si>
    <t>427I41</t>
  </si>
  <si>
    <t>762H25</t>
  </si>
  <si>
    <t>874G97</t>
  </si>
  <si>
    <t>741D92</t>
  </si>
  <si>
    <t>493D96</t>
  </si>
  <si>
    <t>826C35</t>
  </si>
  <si>
    <t>749B59</t>
  </si>
  <si>
    <t>348W57</t>
  </si>
  <si>
    <t>792W22</t>
  </si>
  <si>
    <t>156W79</t>
  </si>
  <si>
    <t>588W27</t>
  </si>
  <si>
    <t>344W57</t>
  </si>
  <si>
    <t>718W90</t>
  </si>
  <si>
    <t>562W42</t>
  </si>
  <si>
    <t>383V97</t>
  </si>
  <si>
    <t>148T62</t>
  </si>
  <si>
    <t>461T84</t>
  </si>
  <si>
    <t>151T44</t>
  </si>
  <si>
    <t>936T90</t>
  </si>
  <si>
    <t>678S26</t>
  </si>
  <si>
    <t>651S86</t>
  </si>
  <si>
    <t>332S86</t>
  </si>
  <si>
    <t>880S89</t>
  </si>
  <si>
    <t>575S39</t>
  </si>
  <si>
    <t>570R46</t>
  </si>
  <si>
    <t>489R69</t>
  </si>
  <si>
    <t>611R34</t>
  </si>
  <si>
    <t>474R19</t>
  </si>
  <si>
    <t>254R12</t>
  </si>
  <si>
    <t>920R43</t>
  </si>
  <si>
    <t>543P69</t>
  </si>
  <si>
    <t>509O73</t>
  </si>
  <si>
    <t>748O80</t>
  </si>
  <si>
    <t>100O46</t>
  </si>
  <si>
    <t>804N68</t>
  </si>
  <si>
    <t>910N81</t>
  </si>
  <si>
    <t>841M92</t>
  </si>
  <si>
    <t>713M34</t>
  </si>
  <si>
    <t>842M97</t>
  </si>
  <si>
    <t>520M93</t>
  </si>
  <si>
    <t>954L87</t>
  </si>
  <si>
    <t>251L61</t>
  </si>
  <si>
    <t>366L24</t>
  </si>
  <si>
    <t>423L45</t>
  </si>
  <si>
    <t>883K64</t>
  </si>
  <si>
    <t>638J38</t>
  </si>
  <si>
    <t>797H81</t>
  </si>
  <si>
    <t>334H21</t>
  </si>
  <si>
    <t>132H45</t>
  </si>
  <si>
    <t>721H29</t>
  </si>
  <si>
    <t>452H62</t>
  </si>
  <si>
    <t>483H58</t>
  </si>
  <si>
    <t>492G51</t>
  </si>
  <si>
    <t>456G75</t>
  </si>
  <si>
    <t>835G57</t>
  </si>
  <si>
    <t>522G31</t>
  </si>
  <si>
    <t>737G34</t>
  </si>
  <si>
    <t>723G35</t>
  </si>
  <si>
    <t>460G88</t>
  </si>
  <si>
    <t>852G99</t>
  </si>
  <si>
    <t>923F82</t>
  </si>
  <si>
    <t>763F86</t>
  </si>
  <si>
    <t>844F22</t>
  </si>
  <si>
    <t>543F28</t>
  </si>
  <si>
    <t>412F51</t>
  </si>
  <si>
    <t>893F55</t>
  </si>
  <si>
    <t>254E74</t>
  </si>
  <si>
    <t>826D45</t>
  </si>
  <si>
    <t>203D88</t>
  </si>
  <si>
    <t>688D64</t>
  </si>
  <si>
    <t>102C77</t>
  </si>
  <si>
    <t>191C71</t>
  </si>
  <si>
    <t>607C34</t>
  </si>
  <si>
    <t>690C32</t>
  </si>
  <si>
    <t>708C55</t>
  </si>
  <si>
    <t>492C19</t>
  </si>
  <si>
    <t>481C36</t>
  </si>
  <si>
    <t>833C78</t>
  </si>
  <si>
    <t>300B22</t>
  </si>
  <si>
    <t>894B21</t>
  </si>
  <si>
    <t>730B89</t>
  </si>
  <si>
    <t>245B12</t>
  </si>
  <si>
    <t>198A52</t>
  </si>
  <si>
    <t>341A73</t>
  </si>
  <si>
    <t>644A54</t>
  </si>
  <si>
    <t>442A95</t>
  </si>
  <si>
    <t>127A72</t>
  </si>
  <si>
    <t>199Y34</t>
  </si>
  <si>
    <t>801W61</t>
  </si>
  <si>
    <t>440W13</t>
  </si>
  <si>
    <t>549W69</t>
  </si>
  <si>
    <t>209W46</t>
  </si>
  <si>
    <t>501V88</t>
  </si>
  <si>
    <t>618T11</t>
  </si>
  <si>
    <t>120T58</t>
  </si>
  <si>
    <t>996S12</t>
  </si>
  <si>
    <t>685S14</t>
  </si>
  <si>
    <t>391S90</t>
  </si>
  <si>
    <t>336R70</t>
  </si>
  <si>
    <t>753R51</t>
  </si>
  <si>
    <t>401R55</t>
  </si>
  <si>
    <t>610R48</t>
  </si>
  <si>
    <t>610R33</t>
  </si>
  <si>
    <t>449R42</t>
  </si>
  <si>
    <t>795P34</t>
  </si>
  <si>
    <t>754P27</t>
  </si>
  <si>
    <t>536N44</t>
  </si>
  <si>
    <t>499M52</t>
  </si>
  <si>
    <t>750M61</t>
  </si>
  <si>
    <t>545M84</t>
  </si>
  <si>
    <t>464M19</t>
  </si>
  <si>
    <t>540M87</t>
  </si>
  <si>
    <t>180M18</t>
  </si>
  <si>
    <t>148L60</t>
  </si>
  <si>
    <t>646L78</t>
  </si>
  <si>
    <t>112K85</t>
  </si>
  <si>
    <t>558H70</t>
  </si>
  <si>
    <t>842H54</t>
  </si>
  <si>
    <t>879H31</t>
  </si>
  <si>
    <t>406H96</t>
  </si>
  <si>
    <t>286G40</t>
  </si>
  <si>
    <t>975F92</t>
  </si>
  <si>
    <t>282F97</t>
  </si>
  <si>
    <t>643E46</t>
  </si>
  <si>
    <t>925E76</t>
  </si>
  <si>
    <t>842D68</t>
  </si>
  <si>
    <t>253C93</t>
  </si>
  <si>
    <t>145B84</t>
  </si>
  <si>
    <t>750B62</t>
  </si>
  <si>
    <t>299B40</t>
  </si>
  <si>
    <t>247B88</t>
  </si>
  <si>
    <t>774B87</t>
  </si>
  <si>
    <t>523B80</t>
  </si>
  <si>
    <t>222B82</t>
  </si>
  <si>
    <t>520B33</t>
  </si>
  <si>
    <t>325M49</t>
  </si>
  <si>
    <t>812G19</t>
  </si>
  <si>
    <t>520H72</t>
  </si>
  <si>
    <t>738D97</t>
  </si>
  <si>
    <t>838H73</t>
  </si>
  <si>
    <t>594C47</t>
  </si>
  <si>
    <t>783N28</t>
  </si>
  <si>
    <t>494G43</t>
  </si>
  <si>
    <t>952S13</t>
  </si>
  <si>
    <t>763N80</t>
  </si>
  <si>
    <t>641S85</t>
  </si>
  <si>
    <t>588L10</t>
  </si>
  <si>
    <t>313J10</t>
  </si>
  <si>
    <t>712F77</t>
  </si>
  <si>
    <t>421C48</t>
  </si>
  <si>
    <t>703V38</t>
  </si>
  <si>
    <t>539T38</t>
  </si>
  <si>
    <t>295S65</t>
  </si>
  <si>
    <t>786R74</t>
  </si>
  <si>
    <t>313P48</t>
  </si>
  <si>
    <t>483O24</t>
  </si>
  <si>
    <t>402O23</t>
  </si>
  <si>
    <t>965M81</t>
  </si>
  <si>
    <t>430M66</t>
  </si>
  <si>
    <t>229M72</t>
  </si>
  <si>
    <t>225M10</t>
  </si>
  <si>
    <t>818M39</t>
  </si>
  <si>
    <t>764K37</t>
  </si>
  <si>
    <t>115F18</t>
  </si>
  <si>
    <t>586C57</t>
  </si>
  <si>
    <t>662C58</t>
  </si>
  <si>
    <t>708C77</t>
  </si>
  <si>
    <t>347B78</t>
  </si>
  <si>
    <t>299B58</t>
  </si>
  <si>
    <t>920B31</t>
  </si>
  <si>
    <t>475S32</t>
  </si>
  <si>
    <t>163S33</t>
  </si>
  <si>
    <t>381S76</t>
  </si>
  <si>
    <t>640P33</t>
  </si>
  <si>
    <t>367M54</t>
  </si>
  <si>
    <t>147H44</t>
  </si>
  <si>
    <t>658G88</t>
  </si>
  <si>
    <t>334F10</t>
  </si>
  <si>
    <t>259D57</t>
  </si>
  <si>
    <t>451C84</t>
  </si>
  <si>
    <t>870B79</t>
  </si>
  <si>
    <t>425S84</t>
  </si>
  <si>
    <t>437S67</t>
  </si>
  <si>
    <t>592C50</t>
  </si>
  <si>
    <t>321C22</t>
  </si>
  <si>
    <t>842M44</t>
  </si>
  <si>
    <t>536H83</t>
  </si>
  <si>
    <t>491B10</t>
  </si>
  <si>
    <t>153P99</t>
  </si>
  <si>
    <t>546G50</t>
  </si>
  <si>
    <t>870T14</t>
  </si>
  <si>
    <t>295R71</t>
  </si>
  <si>
    <t>522N39</t>
  </si>
  <si>
    <t>169M13</t>
  </si>
  <si>
    <t>390H59</t>
  </si>
  <si>
    <t>100F72</t>
  </si>
  <si>
    <t>350D30</t>
  </si>
  <si>
    <t>514B76</t>
  </si>
  <si>
    <t>310T21</t>
  </si>
  <si>
    <t>114P90</t>
  </si>
  <si>
    <t>339M86</t>
  </si>
  <si>
    <t>414K70</t>
  </si>
  <si>
    <t>296H14</t>
  </si>
  <si>
    <t>902H23</t>
  </si>
  <si>
    <t>882B67</t>
  </si>
  <si>
    <t>269P97</t>
  </si>
  <si>
    <t>477R85</t>
  </si>
  <si>
    <t>287P94</t>
  </si>
  <si>
    <t>203H35</t>
  </si>
  <si>
    <t>194H44</t>
  </si>
  <si>
    <t>436F24</t>
  </si>
  <si>
    <t>490D27</t>
  </si>
  <si>
    <t>336D63</t>
  </si>
  <si>
    <t>226C61</t>
  </si>
  <si>
    <t>504R79</t>
  </si>
  <si>
    <t>597M46</t>
  </si>
  <si>
    <t>561G21</t>
  </si>
  <si>
    <t>519B87</t>
  </si>
  <si>
    <t>701B42</t>
  </si>
  <si>
    <t>532O31</t>
  </si>
  <si>
    <t>446M47</t>
  </si>
  <si>
    <t>595D51</t>
  </si>
  <si>
    <t>252P25</t>
  </si>
  <si>
    <t>162N51</t>
  </si>
  <si>
    <t>859M53</t>
  </si>
  <si>
    <t>192B60</t>
  </si>
  <si>
    <t>463S36</t>
  </si>
  <si>
    <t>128P92</t>
  </si>
  <si>
    <t>175J26</t>
  </si>
  <si>
    <t>418H53</t>
  </si>
  <si>
    <t>364C87</t>
  </si>
  <si>
    <t>893C82</t>
  </si>
  <si>
    <t>527B97</t>
  </si>
  <si>
    <t>310W28</t>
  </si>
  <si>
    <t>983W12</t>
  </si>
  <si>
    <t>586W67</t>
  </si>
  <si>
    <t>722W76</t>
  </si>
  <si>
    <t>815W34</t>
  </si>
  <si>
    <t>717W35</t>
  </si>
  <si>
    <t>240R63</t>
  </si>
  <si>
    <t>988R30</t>
  </si>
  <si>
    <t>515R31</t>
  </si>
  <si>
    <t>251P24</t>
  </si>
  <si>
    <t>636P47</t>
  </si>
  <si>
    <t>822P65</t>
  </si>
  <si>
    <t>348P78</t>
  </si>
  <si>
    <t>239N47</t>
  </si>
  <si>
    <t>318M18</t>
  </si>
  <si>
    <t>563J24</t>
  </si>
  <si>
    <t>921J33</t>
  </si>
  <si>
    <t>498G97</t>
  </si>
  <si>
    <t>672F32</t>
  </si>
  <si>
    <t>356F33</t>
  </si>
  <si>
    <t>648E50</t>
  </si>
  <si>
    <t>785D96</t>
  </si>
  <si>
    <t>922C62</t>
  </si>
  <si>
    <t>522C53</t>
  </si>
  <si>
    <t>814C24</t>
  </si>
  <si>
    <t>881B80</t>
  </si>
  <si>
    <t>677B89</t>
  </si>
  <si>
    <t>933B14</t>
  </si>
  <si>
    <t>216A77</t>
  </si>
  <si>
    <t>762V40</t>
  </si>
  <si>
    <t>476V26</t>
  </si>
  <si>
    <t>412S40</t>
  </si>
  <si>
    <t>571R57</t>
  </si>
  <si>
    <t>558M47</t>
  </si>
  <si>
    <t>425M35</t>
  </si>
  <si>
    <t>628M62</t>
  </si>
  <si>
    <t>441L76</t>
  </si>
  <si>
    <t>728L88</t>
  </si>
  <si>
    <t>667K24</t>
  </si>
  <si>
    <t>585H17</t>
  </si>
  <si>
    <t>618G41</t>
  </si>
  <si>
    <t>521G44</t>
  </si>
  <si>
    <t>472F89</t>
  </si>
  <si>
    <t>662F88</t>
  </si>
  <si>
    <t>590D81</t>
  </si>
  <si>
    <t>890C64</t>
  </si>
  <si>
    <t>418B54</t>
  </si>
  <si>
    <t>595A20</t>
  </si>
  <si>
    <t>737S22</t>
  </si>
  <si>
    <t>942P49</t>
  </si>
  <si>
    <t>633B90</t>
  </si>
  <si>
    <t>500C87</t>
  </si>
  <si>
    <t>262P68</t>
  </si>
  <si>
    <t>324O43</t>
  </si>
  <si>
    <t>260K23</t>
  </si>
  <si>
    <t>175C81</t>
  </si>
  <si>
    <t>250B97</t>
  </si>
  <si>
    <t>354W90</t>
  </si>
  <si>
    <t>991D71</t>
  </si>
  <si>
    <t>744S89</t>
  </si>
  <si>
    <t>215M67</t>
  </si>
  <si>
    <t>300D45</t>
  </si>
  <si>
    <t>247W59</t>
  </si>
  <si>
    <t>329V89</t>
  </si>
  <si>
    <t>281S44</t>
  </si>
  <si>
    <t>494R73</t>
  </si>
  <si>
    <t>774R48</t>
  </si>
  <si>
    <t>286N88</t>
  </si>
  <si>
    <t>324M96</t>
  </si>
  <si>
    <t>448M49</t>
  </si>
  <si>
    <t>Price</t>
  </si>
  <si>
    <t>807H36</t>
  </si>
  <si>
    <t>Zone</t>
  </si>
  <si>
    <t>351F35</t>
  </si>
  <si>
    <t>Size</t>
  </si>
  <si>
    <t>331R75</t>
  </si>
  <si>
    <t>143H70</t>
  </si>
  <si>
    <t>760H13</t>
  </si>
  <si>
    <t>964C47</t>
  </si>
  <si>
    <t>124B35</t>
  </si>
  <si>
    <t>429A85</t>
  </si>
  <si>
    <t>406B92</t>
  </si>
  <si>
    <t>Shipping Cost</t>
  </si>
  <si>
    <t>Shipping Zone</t>
  </si>
  <si>
    <t>Item#</t>
  </si>
  <si>
    <t>Zones</t>
  </si>
  <si>
    <t>SS#</t>
  </si>
  <si>
    <t>Hrs Worked</t>
  </si>
  <si>
    <t>Pay Rate</t>
  </si>
  <si>
    <t>Gross Pay</t>
  </si>
  <si>
    <t>State</t>
  </si>
  <si>
    <t>Colorado</t>
  </si>
  <si>
    <t>Alabama</t>
  </si>
  <si>
    <t>SE</t>
  </si>
  <si>
    <t>Kansas</t>
  </si>
  <si>
    <t>Alaska</t>
  </si>
  <si>
    <t>PC</t>
  </si>
  <si>
    <t>South Carolina</t>
  </si>
  <si>
    <t>Arizona</t>
  </si>
  <si>
    <t>SW</t>
  </si>
  <si>
    <t>Washington</t>
  </si>
  <si>
    <t>Arkansas</t>
  </si>
  <si>
    <t>MT</t>
  </si>
  <si>
    <t>Montana</t>
  </si>
  <si>
    <t>California</t>
  </si>
  <si>
    <t>MA</t>
  </si>
  <si>
    <t>Oklahoma</t>
  </si>
  <si>
    <t>MW</t>
  </si>
  <si>
    <t>Tennessee</t>
  </si>
  <si>
    <t>Connecticut</t>
  </si>
  <si>
    <t>NE</t>
  </si>
  <si>
    <t>West Virginia</t>
  </si>
  <si>
    <t>Delaware</t>
  </si>
  <si>
    <t>Idaho</t>
  </si>
  <si>
    <t>District of Columbia</t>
  </si>
  <si>
    <t>Hawaii</t>
  </si>
  <si>
    <t>Florida</t>
  </si>
  <si>
    <t>Rhode Island</t>
  </si>
  <si>
    <t>Georgia</t>
  </si>
  <si>
    <t>Nevada</t>
  </si>
  <si>
    <t>North Carolina</t>
  </si>
  <si>
    <t>Utah</t>
  </si>
  <si>
    <t>Illinois</t>
  </si>
  <si>
    <t>Indiana</t>
  </si>
  <si>
    <t>Iowa</t>
  </si>
  <si>
    <t>Virginia</t>
  </si>
  <si>
    <t>Kentucky</t>
  </si>
  <si>
    <t>New Mexico</t>
  </si>
  <si>
    <t>Louisiana</t>
  </si>
  <si>
    <t>Maine</t>
  </si>
  <si>
    <t>Oregon</t>
  </si>
  <si>
    <t>Maryland</t>
  </si>
  <si>
    <t>Massachusetts</t>
  </si>
  <si>
    <t>North Dakota</t>
  </si>
  <si>
    <t>Michigan</t>
  </si>
  <si>
    <t>Minnesota</t>
  </si>
  <si>
    <t>Mississippi</t>
  </si>
  <si>
    <t>Missouri</t>
  </si>
  <si>
    <t>Vermont</t>
  </si>
  <si>
    <t>Nebraska</t>
  </si>
  <si>
    <t>Pennsylvania</t>
  </si>
  <si>
    <t>New Hampshire</t>
  </si>
  <si>
    <t>New Jersey</t>
  </si>
  <si>
    <t>Texas</t>
  </si>
  <si>
    <t>New York</t>
  </si>
  <si>
    <t>Ohio</t>
  </si>
  <si>
    <t>South Dakota</t>
  </si>
  <si>
    <t>Wisconsin</t>
  </si>
  <si>
    <t>Wyoming</t>
  </si>
  <si>
    <t>DC</t>
  </si>
  <si>
    <t>Region</t>
  </si>
  <si>
    <t>Dependents</t>
  </si>
  <si>
    <t>State Regions</t>
  </si>
  <si>
    <t>Last</t>
  </si>
  <si>
    <t>First</t>
  </si>
  <si>
    <t>Sales</t>
  </si>
  <si>
    <t>Match?</t>
  </si>
  <si>
    <t>ID#</t>
  </si>
  <si>
    <t>Randall</t>
  </si>
  <si>
    <t>Roy</t>
  </si>
  <si>
    <t>Margarita</t>
  </si>
  <si>
    <t>Bailey, Victor</t>
  </si>
  <si>
    <t>Noble</t>
  </si>
  <si>
    <t>Michael</t>
  </si>
  <si>
    <t>Bishop, Juan</t>
  </si>
  <si>
    <t>Hoover</t>
  </si>
  <si>
    <t>Evangeline</t>
  </si>
  <si>
    <t>Wilkerson</t>
  </si>
  <si>
    <t>Claudia</t>
  </si>
  <si>
    <t>Frost, Adam</t>
  </si>
  <si>
    <t>Bailey</t>
  </si>
  <si>
    <t>Victor</t>
  </si>
  <si>
    <t>Hardy, Svetlana</t>
  </si>
  <si>
    <t>McGee</t>
  </si>
  <si>
    <t>Carol</t>
  </si>
  <si>
    <t>Gilligan</t>
  </si>
  <si>
    <t>John</t>
  </si>
  <si>
    <t>Hardy</t>
  </si>
  <si>
    <t>Svetlana</t>
  </si>
  <si>
    <t>Malone, Daniel</t>
  </si>
  <si>
    <t>Hood</t>
  </si>
  <si>
    <t>Rene</t>
  </si>
  <si>
    <t>McGee, Carol</t>
  </si>
  <si>
    <t>Anderson</t>
  </si>
  <si>
    <t>Teason</t>
  </si>
  <si>
    <t>Carr</t>
  </si>
  <si>
    <t>Susan</t>
  </si>
  <si>
    <t>Malone</t>
  </si>
  <si>
    <t>Daniel</t>
  </si>
  <si>
    <t>Rodriguez, Scott</t>
  </si>
  <si>
    <t>Bishop</t>
  </si>
  <si>
    <t>Juan</t>
  </si>
  <si>
    <t>Roy, Margarita</t>
  </si>
  <si>
    <t>Vega</t>
  </si>
  <si>
    <t>Alexandra</t>
  </si>
  <si>
    <t>Frost</t>
  </si>
  <si>
    <t>Adam</t>
  </si>
  <si>
    <t>Vega, Alexandra</t>
  </si>
  <si>
    <t>Rodriguez</t>
  </si>
  <si>
    <t>Scott</t>
  </si>
  <si>
    <t>Wilkerson, Claudia</t>
  </si>
  <si>
    <t>Sullivan</t>
  </si>
  <si>
    <t>Robert</t>
  </si>
  <si>
    <t>Month</t>
  </si>
  <si>
    <t>Qtr</t>
  </si>
  <si>
    <t>Accounting</t>
  </si>
  <si>
    <t>Administration</t>
  </si>
  <si>
    <t>IT</t>
  </si>
  <si>
    <t>Marketing</t>
  </si>
  <si>
    <t>Yvonne</t>
  </si>
  <si>
    <t>So-so</t>
  </si>
  <si>
    <t xml:space="preserve">Good </t>
  </si>
  <si>
    <t xml:space="preserve"> Satisfactory</t>
  </si>
</sst>
</file>

<file path=xl/styles.xml><?xml version="1.0" encoding="utf-8"?>
<styleSheet xmlns="http://schemas.openxmlformats.org/spreadsheetml/2006/main">
  <numFmts count="10">
    <numFmt numFmtId="43" formatCode="_(* #,##0.00_);_(* \(#,##0.00\);_(* &quot;-&quot;??_);_(@_)"/>
    <numFmt numFmtId="164" formatCode="General_)"/>
    <numFmt numFmtId="165" formatCode="_(* #,##0_);_(* \(#,##0\);_(* &quot;-&quot;??_);_(@_)"/>
    <numFmt numFmtId="166" formatCode="0.0%"/>
    <numFmt numFmtId="167" formatCode="0_);\(0\)"/>
    <numFmt numFmtId="168" formatCode="0.00%;\(0.00%\)"/>
    <numFmt numFmtId="169" formatCode="000\-00\-0000"/>
    <numFmt numFmtId="170" formatCode="0.00_)"/>
    <numFmt numFmtId="171" formatCode="#.0%"/>
    <numFmt numFmtId="172" formatCode="#.00%"/>
  </numFmts>
  <fonts count="13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ourier"/>
      <family val="3"/>
    </font>
    <font>
      <b/>
      <i/>
      <sz val="10"/>
      <name val="Arial"/>
      <family val="2"/>
    </font>
    <font>
      <sz val="8"/>
      <name val="Arial"/>
      <family val="2"/>
    </font>
    <font>
      <sz val="10"/>
      <name val="Courier"/>
      <family val="3"/>
    </font>
    <font>
      <sz val="8"/>
      <name val="Arial"/>
      <family val="2"/>
    </font>
    <font>
      <b/>
      <sz val="10"/>
      <name val="Calibri"/>
      <family val="2"/>
    </font>
    <font>
      <sz val="10"/>
      <name val="Calibri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indexed="52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66"/>
        <bgColor theme="9" tint="0.79998168889431442"/>
      </patternFill>
    </fill>
    <fill>
      <patternFill patternType="solid">
        <fgColor rgb="FFFFFF66"/>
        <bgColor theme="9" tint="0.59999389629810485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theme="9" tint="0.79998168889431442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n">
        <color indexed="22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 style="thin">
        <color theme="9" tint="0.39997558519241921"/>
      </right>
      <top/>
      <bottom style="thin">
        <color theme="9" tint="0.39997558519241921"/>
      </bottom>
      <diagonal/>
    </border>
    <border>
      <left/>
      <right style="thin">
        <color theme="9" tint="0.39997558519241921"/>
      </right>
      <top/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9">
    <xf numFmtId="0" fontId="0" fillId="0" borderId="0"/>
    <xf numFmtId="43" fontId="2" fillId="0" borderId="0" applyFont="0" applyFill="0" applyBorder="0" applyAlignment="0" applyProtection="0"/>
    <xf numFmtId="0" fontId="4" fillId="2" borderId="1"/>
    <xf numFmtId="0" fontId="2" fillId="0" borderId="0"/>
    <xf numFmtId="164" fontId="3" fillId="0" borderId="0"/>
    <xf numFmtId="164" fontId="6" fillId="0" borderId="0"/>
    <xf numFmtId="9" fontId="2" fillId="0" borderId="0" applyFont="0" applyFill="0" applyBorder="0" applyAlignment="0" applyProtection="0"/>
    <xf numFmtId="0" fontId="1" fillId="0" borderId="0"/>
    <xf numFmtId="164" fontId="3" fillId="0" borderId="0"/>
  </cellStyleXfs>
  <cellXfs count="113">
    <xf numFmtId="0" fontId="0" fillId="0" borderId="0" xfId="0"/>
    <xf numFmtId="168" fontId="8" fillId="0" borderId="0" xfId="6" applyNumberFormat="1" applyFont="1" applyFill="1" applyBorder="1" applyAlignment="1" applyProtection="1">
      <alignment vertical="top" wrapText="1"/>
    </xf>
    <xf numFmtId="0" fontId="8" fillId="0" borderId="3" xfId="0" applyFont="1" applyBorder="1" applyAlignment="1" applyProtection="1">
      <alignment vertical="center"/>
    </xf>
    <xf numFmtId="0" fontId="9" fillId="0" borderId="0" xfId="0" applyFont="1" applyProtection="1"/>
    <xf numFmtId="165" fontId="9" fillId="0" borderId="0" xfId="1" applyNumberFormat="1" applyFont="1" applyFill="1" applyProtection="1"/>
    <xf numFmtId="165" fontId="9" fillId="0" borderId="0" xfId="1" applyNumberFormat="1" applyFont="1" applyProtection="1"/>
    <xf numFmtId="167" fontId="9" fillId="3" borderId="2" xfId="1" applyNumberFormat="1" applyFont="1" applyFill="1" applyBorder="1" applyProtection="1"/>
    <xf numFmtId="0" fontId="9" fillId="3" borderId="2" xfId="0" applyFont="1" applyFill="1" applyBorder="1" applyProtection="1"/>
    <xf numFmtId="165" fontId="9" fillId="3" borderId="2" xfId="1" applyNumberFormat="1" applyFont="1" applyFill="1" applyBorder="1" applyProtection="1"/>
    <xf numFmtId="9" fontId="9" fillId="3" borderId="2" xfId="0" applyNumberFormat="1" applyFont="1" applyFill="1" applyBorder="1" applyProtection="1"/>
    <xf numFmtId="165" fontId="8" fillId="4" borderId="2" xfId="1" applyNumberFormat="1" applyFont="1" applyFill="1" applyBorder="1" applyAlignment="1" applyProtection="1">
      <alignment vertical="top"/>
    </xf>
    <xf numFmtId="0" fontId="9" fillId="0" borderId="0" xfId="0" applyFont="1"/>
    <xf numFmtId="0" fontId="8" fillId="0" borderId="0" xfId="0" applyFont="1" applyBorder="1" applyAlignment="1">
      <alignment horizontal="center"/>
    </xf>
    <xf numFmtId="164" fontId="9" fillId="0" borderId="0" xfId="5" applyFont="1" applyBorder="1" applyAlignment="1" applyProtection="1">
      <alignment horizontal="left"/>
    </xf>
    <xf numFmtId="0" fontId="9" fillId="0" borderId="0" xfId="0" applyFont="1" applyBorder="1"/>
    <xf numFmtId="169" fontId="9" fillId="0" borderId="0" xfId="1" applyNumberFormat="1" applyFont="1" applyBorder="1"/>
    <xf numFmtId="169" fontId="9" fillId="0" borderId="0" xfId="0" applyNumberFormat="1" applyFont="1" applyBorder="1"/>
    <xf numFmtId="170" fontId="9" fillId="0" borderId="0" xfId="5" applyNumberFormat="1" applyFont="1" applyBorder="1" applyAlignment="1" applyProtection="1">
      <alignment horizontal="left"/>
    </xf>
    <xf numFmtId="15" fontId="9" fillId="0" borderId="0" xfId="0" applyNumberFormat="1" applyFont="1" applyProtection="1"/>
    <xf numFmtId="15" fontId="9" fillId="0" borderId="0" xfId="1" applyNumberFormat="1" applyFont="1" applyProtection="1"/>
    <xf numFmtId="0" fontId="9" fillId="0" borderId="0" xfId="3" applyFont="1" applyProtection="1"/>
    <xf numFmtId="0" fontId="8" fillId="4" borderId="2" xfId="3" applyFont="1" applyFill="1" applyBorder="1" applyAlignment="1" applyProtection="1">
      <alignment vertical="top"/>
    </xf>
    <xf numFmtId="0" fontId="11" fillId="6" borderId="2" xfId="0" applyFont="1" applyFill="1" applyBorder="1" applyAlignment="1">
      <alignment horizontal="left"/>
    </xf>
    <xf numFmtId="0" fontId="11" fillId="6" borderId="2" xfId="0" applyFont="1" applyFill="1" applyBorder="1" applyAlignment="1">
      <alignment horizontal="right"/>
    </xf>
    <xf numFmtId="1" fontId="11" fillId="6" borderId="2" xfId="1" applyNumberFormat="1" applyFont="1" applyFill="1" applyBorder="1" applyAlignment="1">
      <alignment horizontal="center"/>
    </xf>
    <xf numFmtId="0" fontId="11" fillId="6" borderId="2" xfId="0" applyFont="1" applyFill="1" applyBorder="1" applyAlignment="1">
      <alignment horizontal="center" wrapText="1"/>
    </xf>
    <xf numFmtId="0" fontId="10" fillId="0" borderId="0" xfId="0" applyFont="1"/>
    <xf numFmtId="0" fontId="10" fillId="0" borderId="0" xfId="0" applyFont="1" applyBorder="1"/>
    <xf numFmtId="0" fontId="10" fillId="0" borderId="0" xfId="0" applyFont="1" applyFill="1" applyBorder="1"/>
    <xf numFmtId="165" fontId="10" fillId="0" borderId="0" xfId="1" applyNumberFormat="1" applyFont="1" applyFill="1" applyBorder="1"/>
    <xf numFmtId="1" fontId="10" fillId="0" borderId="0" xfId="1" applyNumberFormat="1" applyFont="1" applyFill="1" applyBorder="1" applyAlignment="1">
      <alignment horizontal="center"/>
    </xf>
    <xf numFmtId="10" fontId="10" fillId="0" borderId="0" xfId="6" applyNumberFormat="1" applyFont="1" applyFill="1" applyBorder="1"/>
    <xf numFmtId="165" fontId="10" fillId="0" borderId="0" xfId="0" applyNumberFormat="1" applyFont="1" applyFill="1" applyBorder="1"/>
    <xf numFmtId="0" fontId="10" fillId="0" borderId="0" xfId="0" applyNumberFormat="1" applyFont="1"/>
    <xf numFmtId="0" fontId="10" fillId="5" borderId="2" xfId="0" applyNumberFormat="1" applyFont="1" applyFill="1" applyBorder="1"/>
    <xf numFmtId="0" fontId="10" fillId="0" borderId="4" xfId="0" applyFont="1" applyFill="1" applyBorder="1"/>
    <xf numFmtId="0" fontId="10" fillId="0" borderId="5" xfId="0" applyFont="1" applyFill="1" applyBorder="1"/>
    <xf numFmtId="0" fontId="10" fillId="0" borderId="0" xfId="4" applyNumberFormat="1" applyFont="1" applyAlignment="1" applyProtection="1">
      <alignment horizontal="left"/>
    </xf>
    <xf numFmtId="0" fontId="10" fillId="0" borderId="0" xfId="0" applyNumberFormat="1" applyFont="1" applyBorder="1"/>
    <xf numFmtId="0" fontId="10" fillId="0" borderId="6" xfId="0" applyFont="1" applyFill="1" applyBorder="1"/>
    <xf numFmtId="0" fontId="10" fillId="0" borderId="7" xfId="0" applyFont="1" applyFill="1" applyBorder="1"/>
    <xf numFmtId="0" fontId="10" fillId="0" borderId="2" xfId="3" applyFont="1" applyBorder="1"/>
    <xf numFmtId="0" fontId="11" fillId="7" borderId="2" xfId="3" applyFont="1" applyFill="1" applyBorder="1"/>
    <xf numFmtId="0" fontId="11" fillId="4" borderId="2" xfId="3" applyFont="1" applyFill="1" applyBorder="1"/>
    <xf numFmtId="165" fontId="10" fillId="3" borderId="2" xfId="1" applyNumberFormat="1" applyFont="1" applyFill="1" applyBorder="1"/>
    <xf numFmtId="165" fontId="11" fillId="3" borderId="2" xfId="1" applyNumberFormat="1" applyFont="1" applyFill="1" applyBorder="1"/>
    <xf numFmtId="15" fontId="9" fillId="0" borderId="0" xfId="0" applyNumberFormat="1" applyFont="1" applyBorder="1" applyProtection="1"/>
    <xf numFmtId="15" fontId="9" fillId="0" borderId="0" xfId="1" applyNumberFormat="1" applyFont="1" applyBorder="1" applyProtection="1"/>
    <xf numFmtId="0" fontId="8" fillId="4" borderId="2" xfId="3" applyFont="1" applyFill="1" applyBorder="1" applyAlignment="1" applyProtection="1">
      <alignment horizontal="left" vertical="top"/>
    </xf>
    <xf numFmtId="15" fontId="8" fillId="4" borderId="2" xfId="3" applyNumberFormat="1" applyFont="1" applyFill="1" applyBorder="1" applyAlignment="1" applyProtection="1">
      <alignment horizontal="right" vertical="top"/>
    </xf>
    <xf numFmtId="0" fontId="8" fillId="4" borderId="2" xfId="3" applyFont="1" applyFill="1" applyBorder="1" applyAlignment="1" applyProtection="1">
      <alignment horizontal="right" vertical="top"/>
    </xf>
    <xf numFmtId="15" fontId="9" fillId="0" borderId="0" xfId="3" applyNumberFormat="1" applyFont="1" applyProtection="1"/>
    <xf numFmtId="15" fontId="9" fillId="0" borderId="0" xfId="3" applyNumberFormat="1" applyFont="1" applyBorder="1" applyProtection="1"/>
    <xf numFmtId="0" fontId="9" fillId="0" borderId="0" xfId="3" applyFont="1" applyFill="1" applyProtection="1"/>
    <xf numFmtId="3" fontId="12" fillId="8" borderId="11" xfId="1" applyNumberFormat="1" applyFont="1" applyFill="1" applyBorder="1"/>
    <xf numFmtId="9" fontId="12" fillId="8" borderId="12" xfId="6" applyNumberFormat="1" applyFont="1" applyFill="1" applyBorder="1"/>
    <xf numFmtId="166" fontId="12" fillId="8" borderId="12" xfId="6" applyNumberFormat="1" applyFont="1" applyFill="1" applyBorder="1"/>
    <xf numFmtId="3" fontId="12" fillId="9" borderId="11" xfId="1" applyNumberFormat="1" applyFont="1" applyFill="1" applyBorder="1"/>
    <xf numFmtId="9" fontId="12" fillId="9" borderId="12" xfId="6" applyNumberFormat="1" applyFont="1" applyFill="1" applyBorder="1"/>
    <xf numFmtId="166" fontId="12" fillId="9" borderId="12" xfId="6" applyNumberFormat="1" applyFont="1" applyFill="1" applyBorder="1"/>
    <xf numFmtId="0" fontId="10" fillId="0" borderId="0" xfId="0" applyFont="1" applyFill="1"/>
    <xf numFmtId="0" fontId="12" fillId="0" borderId="11" xfId="0" applyNumberFormat="1" applyFont="1" applyFill="1" applyBorder="1" applyAlignment="1">
      <alignment horizontal="right"/>
    </xf>
    <xf numFmtId="0" fontId="12" fillId="0" borderId="12" xfId="0" applyNumberFormat="1" applyFont="1" applyFill="1" applyBorder="1" applyAlignment="1">
      <alignment horizontal="center"/>
    </xf>
    <xf numFmtId="168" fontId="8" fillId="0" borderId="0" xfId="6" applyNumberFormat="1" applyFont="1" applyFill="1" applyBorder="1" applyAlignment="1" applyProtection="1">
      <alignment horizontal="right" vertical="top" wrapText="1"/>
    </xf>
    <xf numFmtId="0" fontId="10" fillId="0" borderId="0" xfId="3" applyFont="1"/>
    <xf numFmtId="0" fontId="10" fillId="0" borderId="0" xfId="3" applyFont="1" applyAlignment="1">
      <alignment horizontal="center"/>
    </xf>
    <xf numFmtId="43" fontId="10" fillId="0" borderId="0" xfId="1" applyFont="1"/>
    <xf numFmtId="4" fontId="10" fillId="0" borderId="0" xfId="1" applyNumberFormat="1" applyFont="1"/>
    <xf numFmtId="0" fontId="11" fillId="0" borderId="0" xfId="3" applyFont="1"/>
    <xf numFmtId="0" fontId="10" fillId="0" borderId="0" xfId="3" applyFont="1" applyFill="1" applyBorder="1" applyAlignment="1"/>
    <xf numFmtId="3" fontId="12" fillId="11" borderId="11" xfId="1" applyNumberFormat="1" applyFont="1" applyFill="1" applyBorder="1"/>
    <xf numFmtId="9" fontId="12" fillId="11" borderId="12" xfId="6" applyNumberFormat="1" applyFont="1" applyFill="1" applyBorder="1"/>
    <xf numFmtId="166" fontId="12" fillId="11" borderId="12" xfId="6" applyNumberFormat="1" applyFont="1" applyFill="1" applyBorder="1"/>
    <xf numFmtId="3" fontId="12" fillId="12" borderId="11" xfId="1" applyNumberFormat="1" applyFont="1" applyFill="1" applyBorder="1"/>
    <xf numFmtId="9" fontId="12" fillId="12" borderId="12" xfId="6" applyNumberFormat="1" applyFont="1" applyFill="1" applyBorder="1"/>
    <xf numFmtId="166" fontId="12" fillId="12" borderId="12" xfId="6" applyNumberFormat="1" applyFont="1" applyFill="1" applyBorder="1"/>
    <xf numFmtId="169" fontId="11" fillId="4" borderId="2" xfId="3" applyNumberFormat="1" applyFont="1" applyFill="1" applyBorder="1" applyAlignment="1" applyProtection="1">
      <alignment horizontal="center" vertical="top"/>
    </xf>
    <xf numFmtId="169" fontId="11" fillId="4" borderId="0" xfId="3" applyNumberFormat="1" applyFont="1" applyFill="1" applyBorder="1" applyAlignment="1" applyProtection="1">
      <alignment horizontal="center" vertical="top"/>
    </xf>
    <xf numFmtId="169" fontId="10" fillId="0" borderId="0" xfId="3" applyNumberFormat="1" applyFont="1" applyAlignment="1" applyProtection="1">
      <alignment horizontal="right"/>
    </xf>
    <xf numFmtId="3" fontId="10" fillId="0" borderId="0" xfId="1" applyNumberFormat="1" applyFont="1" applyAlignment="1" applyProtection="1">
      <alignment horizontal="right"/>
    </xf>
    <xf numFmtId="10" fontId="10" fillId="0" borderId="0" xfId="6" applyNumberFormat="1" applyFont="1"/>
    <xf numFmtId="169" fontId="10" fillId="0" borderId="0" xfId="3" applyNumberFormat="1" applyFont="1" applyProtection="1"/>
    <xf numFmtId="9" fontId="9" fillId="0" borderId="0" xfId="6" applyFont="1" applyProtection="1"/>
    <xf numFmtId="0" fontId="10" fillId="5" borderId="2" xfId="0" applyNumberFormat="1" applyFont="1" applyFill="1" applyBorder="1" applyAlignment="1">
      <alignment horizontal="right"/>
    </xf>
    <xf numFmtId="0" fontId="10" fillId="13" borderId="16" xfId="3" applyFont="1" applyFill="1" applyBorder="1"/>
    <xf numFmtId="172" fontId="10" fillId="14" borderId="16" xfId="6" applyNumberFormat="1" applyFont="1" applyFill="1" applyBorder="1"/>
    <xf numFmtId="171" fontId="10" fillId="14" borderId="16" xfId="6" applyNumberFormat="1" applyFont="1" applyFill="1" applyBorder="1"/>
    <xf numFmtId="0" fontId="10" fillId="14" borderId="16" xfId="3" applyFont="1" applyFill="1" applyBorder="1"/>
    <xf numFmtId="0" fontId="11" fillId="14" borderId="16" xfId="3" applyFont="1" applyFill="1" applyBorder="1"/>
    <xf numFmtId="169" fontId="11" fillId="4" borderId="15" xfId="3" applyNumberFormat="1" applyFont="1" applyFill="1" applyBorder="1" applyAlignment="1" applyProtection="1">
      <alignment horizontal="left" vertical="top"/>
    </xf>
    <xf numFmtId="0" fontId="10" fillId="0" borderId="0" xfId="3" applyFont="1" applyProtection="1"/>
    <xf numFmtId="165" fontId="10" fillId="0" borderId="0" xfId="1" applyNumberFormat="1" applyFont="1"/>
    <xf numFmtId="0" fontId="11" fillId="0" borderId="0" xfId="3" applyFont="1" applyAlignment="1">
      <alignment horizontal="right"/>
    </xf>
    <xf numFmtId="0" fontId="10" fillId="16" borderId="0" xfId="3" applyFont="1" applyFill="1" applyAlignment="1"/>
    <xf numFmtId="4" fontId="10" fillId="10" borderId="16" xfId="1" applyNumberFormat="1" applyFont="1" applyFill="1" applyBorder="1"/>
    <xf numFmtId="0" fontId="10" fillId="17" borderId="0" xfId="3" applyFont="1" applyFill="1" applyAlignment="1"/>
    <xf numFmtId="0" fontId="11" fillId="0" borderId="0" xfId="0" applyFont="1" applyBorder="1" applyAlignment="1">
      <alignment horizontal="center"/>
    </xf>
    <xf numFmtId="169" fontId="11" fillId="4" borderId="2" xfId="0" applyNumberFormat="1" applyFont="1" applyFill="1" applyBorder="1" applyAlignment="1" applyProtection="1">
      <alignment horizontal="center" vertical="top"/>
    </xf>
    <xf numFmtId="164" fontId="10" fillId="0" borderId="0" xfId="8" applyFont="1" applyBorder="1" applyAlignment="1" applyProtection="1">
      <alignment horizontal="left"/>
    </xf>
    <xf numFmtId="169" fontId="10" fillId="0" borderId="0" xfId="1" applyNumberFormat="1" applyFont="1" applyBorder="1"/>
    <xf numFmtId="169" fontId="10" fillId="0" borderId="0" xfId="0" applyNumberFormat="1" applyFont="1" applyBorder="1"/>
    <xf numFmtId="170" fontId="10" fillId="0" borderId="0" xfId="8" applyNumberFormat="1" applyFont="1" applyBorder="1" applyAlignment="1" applyProtection="1">
      <alignment horizontal="left"/>
    </xf>
    <xf numFmtId="165" fontId="9" fillId="0" borderId="0" xfId="1" applyNumberFormat="1" applyFont="1"/>
    <xf numFmtId="0" fontId="12" fillId="0" borderId="13" xfId="0" applyNumberFormat="1" applyFont="1" applyFill="1" applyBorder="1" applyAlignment="1">
      <alignment horizontal="center"/>
    </xf>
    <xf numFmtId="0" fontId="12" fillId="0" borderId="14" xfId="0" applyNumberFormat="1" applyFont="1" applyFill="1" applyBorder="1" applyAlignment="1">
      <alignment horizontal="center"/>
    </xf>
    <xf numFmtId="0" fontId="12" fillId="0" borderId="10" xfId="0" applyNumberFormat="1" applyFont="1" applyFill="1" applyBorder="1" applyAlignment="1">
      <alignment horizontal="center"/>
    </xf>
    <xf numFmtId="0" fontId="10" fillId="4" borderId="8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1" fillId="15" borderId="17" xfId="3" applyFont="1" applyFill="1" applyBorder="1" applyAlignment="1">
      <alignment horizontal="center"/>
    </xf>
    <xf numFmtId="169" fontId="11" fillId="4" borderId="18" xfId="3" applyNumberFormat="1" applyFont="1" applyFill="1" applyBorder="1" applyAlignment="1" applyProtection="1">
      <alignment horizontal="center" vertical="top"/>
    </xf>
    <xf numFmtId="169" fontId="11" fillId="4" borderId="19" xfId="3" applyNumberFormat="1" applyFont="1" applyFill="1" applyBorder="1" applyAlignment="1" applyProtection="1">
      <alignment horizontal="center" vertical="top"/>
    </xf>
    <xf numFmtId="0" fontId="10" fillId="16" borderId="16" xfId="3" applyFont="1" applyFill="1" applyBorder="1" applyAlignment="1">
      <alignment horizontal="center"/>
    </xf>
    <xf numFmtId="0" fontId="10" fillId="17" borderId="0" xfId="3" applyFont="1" applyFill="1" applyBorder="1" applyAlignment="1">
      <alignment horizontal="center" vertical="center" textRotation="90"/>
    </xf>
  </cellXfs>
  <cellStyles count="9">
    <cellStyle name="Comma" xfId="1" builtinId="3"/>
    <cellStyle name="MyBlue" xfId="2"/>
    <cellStyle name="Normal" xfId="0" builtinId="0"/>
    <cellStyle name="Normal 2" xfId="3"/>
    <cellStyle name="Normal 3" xfId="7"/>
    <cellStyle name="Normal_EMPLOYEE" xfId="4"/>
    <cellStyle name="Normal_EMPLOYEE_FunctionPractice" xfId="8"/>
    <cellStyle name="Normal_EMPLOYEE_FunctionsFile" xfId="5"/>
    <cellStyle name="Percent" xfId="6" builtinId="5"/>
  </cellStyles>
  <dxfs count="1">
    <dxf>
      <font>
        <b/>
        <i val="0"/>
        <condense val="0"/>
        <extend val="0"/>
      </font>
      <fill>
        <patternFill>
          <bgColor indexed="11"/>
        </patternFill>
      </fill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FF66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3">
    <tabColor indexed="11"/>
    <pageSetUpPr autoPageBreaks="0"/>
  </sheetPr>
  <dimension ref="A1:AJ248"/>
  <sheetViews>
    <sheetView topLeftCell="C1" zoomScale="130" zoomScaleNormal="130" zoomScaleSheetLayoutView="100" workbookViewId="0">
      <selection activeCell="F2" sqref="F2"/>
    </sheetView>
  </sheetViews>
  <sheetFormatPr defaultColWidth="19.88671875" defaultRowHeight="13.8"/>
  <cols>
    <col min="1" max="1" width="21.5546875" style="20" bestFit="1" customWidth="1"/>
    <col min="2" max="2" width="24.33203125" style="20" customWidth="1"/>
    <col min="3" max="3" width="9.5546875" style="51" bestFit="1" customWidth="1"/>
    <col min="4" max="4" width="5.33203125" style="53" bestFit="1" customWidth="1"/>
    <col min="5" max="5" width="8.44140625" style="20" bestFit="1" customWidth="1"/>
    <col min="6" max="6" width="8.44140625" style="5" customWidth="1"/>
    <col min="7" max="7" width="10.6640625" style="20" customWidth="1"/>
    <col min="8" max="8" width="11.33203125" style="20" customWidth="1"/>
    <col min="9" max="9" width="7.88671875" style="20" bestFit="1" customWidth="1"/>
    <col min="10" max="10" width="4.33203125" style="20" bestFit="1" customWidth="1"/>
    <col min="11" max="11" width="3.6640625" style="20" customWidth="1"/>
    <col min="12" max="12" width="2.5546875" style="20" bestFit="1" customWidth="1"/>
    <col min="13" max="13" width="6.5546875" style="20" bestFit="1" customWidth="1"/>
    <col min="14" max="22" width="7.5546875" style="20" bestFit="1" customWidth="1"/>
    <col min="23" max="23" width="19.88671875" style="20"/>
    <col min="24" max="24" width="16.109375" style="20" bestFit="1" customWidth="1"/>
    <col min="25" max="25" width="7.5546875" style="20" bestFit="1" customWidth="1"/>
    <col min="26" max="26" width="4.33203125" style="20" bestFit="1" customWidth="1"/>
    <col min="27" max="27" width="7.6640625" style="20" bestFit="1" customWidth="1"/>
    <col min="28" max="28" width="19.6640625" style="20" customWidth="1"/>
    <col min="29" max="29" width="6.44140625" style="20" bestFit="1" customWidth="1"/>
    <col min="30" max="30" width="4.33203125" style="20" bestFit="1" customWidth="1"/>
    <col min="31" max="35" width="5.88671875" style="20" bestFit="1" customWidth="1"/>
    <col min="36" max="36" width="4.88671875" style="20" bestFit="1" customWidth="1"/>
    <col min="37" max="16384" width="19.88671875" style="20"/>
  </cols>
  <sheetData>
    <row r="1" spans="1:36" ht="27.6">
      <c r="A1" s="48" t="s">
        <v>44</v>
      </c>
      <c r="B1" s="21" t="s">
        <v>45</v>
      </c>
      <c r="C1" s="49" t="s">
        <v>47</v>
      </c>
      <c r="D1" s="50" t="s">
        <v>27</v>
      </c>
      <c r="E1" s="21" t="s">
        <v>46</v>
      </c>
      <c r="F1" s="10" t="s">
        <v>48</v>
      </c>
      <c r="G1" s="50" t="s">
        <v>389</v>
      </c>
      <c r="I1" s="2" t="s">
        <v>28</v>
      </c>
      <c r="J1" s="2"/>
      <c r="X1" s="22" t="s">
        <v>29</v>
      </c>
      <c r="Y1" s="23" t="s">
        <v>48</v>
      </c>
      <c r="Z1" s="24" t="s">
        <v>325</v>
      </c>
      <c r="AA1" s="25" t="s">
        <v>365</v>
      </c>
      <c r="AB1" s="26"/>
      <c r="AC1" s="60"/>
      <c r="AD1" s="103" t="s">
        <v>326</v>
      </c>
      <c r="AE1" s="104"/>
      <c r="AF1" s="104"/>
      <c r="AG1" s="104"/>
      <c r="AH1" s="104"/>
      <c r="AI1" s="104"/>
      <c r="AJ1" s="105"/>
    </row>
    <row r="2" spans="1:36">
      <c r="A2" s="20" t="s">
        <v>89</v>
      </c>
      <c r="B2" s="20" t="s">
        <v>301</v>
      </c>
      <c r="C2" s="51">
        <v>35225</v>
      </c>
      <c r="D2" s="4">
        <f t="shared" ref="D2:D65" ca="1" si="0">DATEDIF(C2,TODAY(),"Y")</f>
        <v>14</v>
      </c>
      <c r="E2" s="20" t="s">
        <v>50</v>
      </c>
      <c r="F2" s="5">
        <v>41639</v>
      </c>
      <c r="I2" s="6">
        <v>0</v>
      </c>
      <c r="J2" s="7">
        <v>0</v>
      </c>
      <c r="X2" s="26" t="s">
        <v>327</v>
      </c>
      <c r="Y2" s="29">
        <v>56696</v>
      </c>
      <c r="Z2" s="30">
        <v>2</v>
      </c>
      <c r="AA2" s="31"/>
      <c r="AB2" s="31"/>
      <c r="AC2" s="61" t="s">
        <v>48</v>
      </c>
      <c r="AD2" s="62">
        <v>0</v>
      </c>
      <c r="AE2" s="62">
        <v>1</v>
      </c>
      <c r="AF2" s="62">
        <v>2</v>
      </c>
      <c r="AG2" s="62">
        <v>3</v>
      </c>
      <c r="AH2" s="62">
        <v>4</v>
      </c>
      <c r="AI2" s="62">
        <v>5</v>
      </c>
      <c r="AJ2" s="62">
        <v>6</v>
      </c>
    </row>
    <row r="3" spans="1:36">
      <c r="A3" s="20" t="s">
        <v>156</v>
      </c>
      <c r="B3" s="20" t="s">
        <v>301</v>
      </c>
      <c r="C3" s="51">
        <v>32344</v>
      </c>
      <c r="D3" s="4">
        <f t="shared" ca="1" si="0"/>
        <v>22</v>
      </c>
      <c r="E3" s="20" t="s">
        <v>51</v>
      </c>
      <c r="F3" s="5">
        <v>56469</v>
      </c>
      <c r="I3" s="8">
        <v>5000</v>
      </c>
      <c r="J3" s="9">
        <v>0.01</v>
      </c>
      <c r="X3" s="28" t="s">
        <v>328</v>
      </c>
      <c r="Y3" s="29">
        <v>46681</v>
      </c>
      <c r="Z3" s="30">
        <v>4</v>
      </c>
      <c r="AA3" s="31"/>
      <c r="AB3" s="31"/>
      <c r="AC3" s="54">
        <v>0</v>
      </c>
      <c r="AD3" s="55">
        <v>0</v>
      </c>
      <c r="AE3" s="56">
        <f t="shared" ref="AE3:AJ12" si="1">ROUND(AD3*0.8,3)</f>
        <v>0</v>
      </c>
      <c r="AF3" s="56">
        <f t="shared" si="1"/>
        <v>0</v>
      </c>
      <c r="AG3" s="56">
        <f t="shared" si="1"/>
        <v>0</v>
      </c>
      <c r="AH3" s="56">
        <f t="shared" si="1"/>
        <v>0</v>
      </c>
      <c r="AI3" s="56">
        <f t="shared" si="1"/>
        <v>0</v>
      </c>
      <c r="AJ3" s="56">
        <f t="shared" si="1"/>
        <v>0</v>
      </c>
    </row>
    <row r="4" spans="1:36">
      <c r="A4" s="20" t="s">
        <v>290</v>
      </c>
      <c r="B4" s="20" t="s">
        <v>302</v>
      </c>
      <c r="C4" s="51">
        <v>39180</v>
      </c>
      <c r="D4" s="4">
        <f t="shared" ca="1" si="0"/>
        <v>3</v>
      </c>
      <c r="E4" s="20" t="s">
        <v>52</v>
      </c>
      <c r="F4" s="5">
        <v>43302</v>
      </c>
      <c r="I4" s="8">
        <v>15000</v>
      </c>
      <c r="J4" s="9">
        <v>0.03</v>
      </c>
      <c r="X4" s="26" t="s">
        <v>329</v>
      </c>
      <c r="Y4" s="29">
        <v>26086</v>
      </c>
      <c r="Z4" s="30">
        <v>1</v>
      </c>
      <c r="AA4" s="31"/>
      <c r="AB4" s="31"/>
      <c r="AC4" s="57">
        <v>15000</v>
      </c>
      <c r="AD4" s="58">
        <v>0.01</v>
      </c>
      <c r="AE4" s="59">
        <f t="shared" si="1"/>
        <v>8.0000000000000002E-3</v>
      </c>
      <c r="AF4" s="59">
        <f t="shared" si="1"/>
        <v>6.0000000000000001E-3</v>
      </c>
      <c r="AG4" s="59">
        <f t="shared" si="1"/>
        <v>5.0000000000000001E-3</v>
      </c>
      <c r="AH4" s="59">
        <f t="shared" si="1"/>
        <v>4.0000000000000001E-3</v>
      </c>
      <c r="AI4" s="59">
        <f t="shared" si="1"/>
        <v>3.0000000000000001E-3</v>
      </c>
      <c r="AJ4" s="59">
        <f t="shared" si="1"/>
        <v>2E-3</v>
      </c>
    </row>
    <row r="5" spans="1:36">
      <c r="A5" s="20" t="s">
        <v>70</v>
      </c>
      <c r="B5" s="20" t="s">
        <v>302</v>
      </c>
      <c r="C5" s="51">
        <v>34518</v>
      </c>
      <c r="D5" s="4">
        <f t="shared" ca="1" si="0"/>
        <v>16</v>
      </c>
      <c r="E5" s="20" t="s">
        <v>50</v>
      </c>
      <c r="F5" s="5">
        <v>28122</v>
      </c>
      <c r="I5" s="8">
        <v>25000</v>
      </c>
      <c r="J5" s="9">
        <v>0.05</v>
      </c>
      <c r="X5" s="28" t="s">
        <v>330</v>
      </c>
      <c r="Y5" s="29">
        <v>26108</v>
      </c>
      <c r="Z5" s="30">
        <v>3</v>
      </c>
      <c r="AA5" s="31"/>
      <c r="AB5" s="31"/>
      <c r="AC5" s="54">
        <v>20000</v>
      </c>
      <c r="AD5" s="55">
        <v>0.03</v>
      </c>
      <c r="AE5" s="56">
        <f t="shared" si="1"/>
        <v>2.4E-2</v>
      </c>
      <c r="AF5" s="56">
        <f t="shared" si="1"/>
        <v>1.9E-2</v>
      </c>
      <c r="AG5" s="56">
        <f t="shared" si="1"/>
        <v>1.4999999999999999E-2</v>
      </c>
      <c r="AH5" s="56">
        <f t="shared" si="1"/>
        <v>1.2E-2</v>
      </c>
      <c r="AI5" s="56">
        <f t="shared" si="1"/>
        <v>0.01</v>
      </c>
      <c r="AJ5" s="56">
        <f t="shared" si="1"/>
        <v>8.0000000000000002E-3</v>
      </c>
    </row>
    <row r="6" spans="1:36">
      <c r="A6" s="20" t="s">
        <v>167</v>
      </c>
      <c r="B6" s="20" t="s">
        <v>302</v>
      </c>
      <c r="C6" s="51">
        <v>37196</v>
      </c>
      <c r="D6" s="4">
        <f t="shared" ca="1" si="0"/>
        <v>9</v>
      </c>
      <c r="E6" s="20" t="s">
        <v>50</v>
      </c>
      <c r="F6" s="5">
        <v>78644</v>
      </c>
      <c r="I6" s="8">
        <v>35000</v>
      </c>
      <c r="J6" s="9">
        <v>0.06</v>
      </c>
      <c r="X6" s="28" t="s">
        <v>331</v>
      </c>
      <c r="Y6" s="29">
        <v>68397</v>
      </c>
      <c r="Z6" s="30">
        <v>2</v>
      </c>
      <c r="AA6" s="31"/>
      <c r="AB6" s="31"/>
      <c r="AC6" s="57">
        <v>25000</v>
      </c>
      <c r="AD6" s="58">
        <v>0.05</v>
      </c>
      <c r="AE6" s="59">
        <f t="shared" si="1"/>
        <v>0.04</v>
      </c>
      <c r="AF6" s="59">
        <f t="shared" si="1"/>
        <v>3.2000000000000001E-2</v>
      </c>
      <c r="AG6" s="59">
        <f t="shared" si="1"/>
        <v>2.5999999999999999E-2</v>
      </c>
      <c r="AH6" s="59">
        <f t="shared" si="1"/>
        <v>2.1000000000000001E-2</v>
      </c>
      <c r="AI6" s="59">
        <f t="shared" si="1"/>
        <v>1.7000000000000001E-2</v>
      </c>
      <c r="AJ6" s="59">
        <f t="shared" si="1"/>
        <v>1.4E-2</v>
      </c>
    </row>
    <row r="7" spans="1:36">
      <c r="A7" s="20" t="s">
        <v>245</v>
      </c>
      <c r="B7" s="20" t="s">
        <v>302</v>
      </c>
      <c r="C7" s="51">
        <v>33130</v>
      </c>
      <c r="D7" s="4">
        <f t="shared" ca="1" si="0"/>
        <v>20</v>
      </c>
      <c r="E7" s="20" t="s">
        <v>49</v>
      </c>
      <c r="F7" s="5">
        <v>75511</v>
      </c>
      <c r="I7" s="8">
        <v>45000</v>
      </c>
      <c r="J7" s="9">
        <v>7.0000000000000007E-2</v>
      </c>
      <c r="X7" s="28" t="s">
        <v>332</v>
      </c>
      <c r="Y7" s="29">
        <v>48672</v>
      </c>
      <c r="Z7" s="30">
        <v>0</v>
      </c>
      <c r="AA7" s="31"/>
      <c r="AB7" s="31"/>
      <c r="AC7" s="54">
        <v>30000</v>
      </c>
      <c r="AD7" s="55">
        <v>7.0000000000000007E-2</v>
      </c>
      <c r="AE7" s="56">
        <f t="shared" si="1"/>
        <v>5.6000000000000001E-2</v>
      </c>
      <c r="AF7" s="56">
        <f t="shared" si="1"/>
        <v>4.4999999999999998E-2</v>
      </c>
      <c r="AG7" s="56">
        <f t="shared" si="1"/>
        <v>3.5999999999999997E-2</v>
      </c>
      <c r="AH7" s="56">
        <f t="shared" si="1"/>
        <v>2.9000000000000001E-2</v>
      </c>
      <c r="AI7" s="56">
        <f t="shared" si="1"/>
        <v>2.3E-2</v>
      </c>
      <c r="AJ7" s="56">
        <f t="shared" si="1"/>
        <v>1.7999999999999999E-2</v>
      </c>
    </row>
    <row r="8" spans="1:36">
      <c r="A8" s="20" t="s">
        <v>72</v>
      </c>
      <c r="B8" s="20" t="s">
        <v>302</v>
      </c>
      <c r="C8" s="51">
        <v>35314</v>
      </c>
      <c r="D8" s="4">
        <f t="shared" ca="1" si="0"/>
        <v>14</v>
      </c>
      <c r="E8" s="20" t="s">
        <v>50</v>
      </c>
      <c r="F8" s="5">
        <v>42909</v>
      </c>
      <c r="I8" s="8">
        <v>55000</v>
      </c>
      <c r="J8" s="9">
        <v>0.08</v>
      </c>
      <c r="X8" s="26" t="s">
        <v>333</v>
      </c>
      <c r="Y8" s="29">
        <v>68413</v>
      </c>
      <c r="Z8" s="30">
        <v>2</v>
      </c>
      <c r="AA8" s="31"/>
      <c r="AB8" s="31"/>
      <c r="AC8" s="57">
        <v>35000</v>
      </c>
      <c r="AD8" s="58">
        <v>0.09</v>
      </c>
      <c r="AE8" s="59">
        <f t="shared" si="1"/>
        <v>7.1999999999999995E-2</v>
      </c>
      <c r="AF8" s="59">
        <f t="shared" si="1"/>
        <v>5.8000000000000003E-2</v>
      </c>
      <c r="AG8" s="59">
        <f t="shared" si="1"/>
        <v>4.5999999999999999E-2</v>
      </c>
      <c r="AH8" s="59">
        <f t="shared" si="1"/>
        <v>3.6999999999999998E-2</v>
      </c>
      <c r="AI8" s="59">
        <f t="shared" si="1"/>
        <v>0.03</v>
      </c>
      <c r="AJ8" s="59">
        <f t="shared" si="1"/>
        <v>2.4E-2</v>
      </c>
    </row>
    <row r="9" spans="1:36">
      <c r="A9" s="20" t="s">
        <v>298</v>
      </c>
      <c r="B9" s="20" t="s">
        <v>302</v>
      </c>
      <c r="C9" s="51">
        <v>35818</v>
      </c>
      <c r="D9" s="4">
        <f t="shared" ca="1" si="0"/>
        <v>12</v>
      </c>
      <c r="E9" s="20" t="s">
        <v>50</v>
      </c>
      <c r="F9" s="5">
        <v>52255</v>
      </c>
      <c r="I9" s="8">
        <v>65000</v>
      </c>
      <c r="J9" s="9">
        <v>0.1</v>
      </c>
      <c r="X9" s="26" t="s">
        <v>334</v>
      </c>
      <c r="Y9" s="29">
        <v>48659</v>
      </c>
      <c r="Z9" s="30">
        <v>1</v>
      </c>
      <c r="AA9" s="31"/>
      <c r="AB9" s="31"/>
      <c r="AC9" s="54">
        <v>40000</v>
      </c>
      <c r="AD9" s="55">
        <v>0.11</v>
      </c>
      <c r="AE9" s="56">
        <f t="shared" si="1"/>
        <v>8.7999999999999995E-2</v>
      </c>
      <c r="AF9" s="56">
        <f t="shared" si="1"/>
        <v>7.0000000000000007E-2</v>
      </c>
      <c r="AG9" s="56">
        <f t="shared" si="1"/>
        <v>5.6000000000000001E-2</v>
      </c>
      <c r="AH9" s="56">
        <f t="shared" si="1"/>
        <v>4.4999999999999998E-2</v>
      </c>
      <c r="AI9" s="56">
        <f t="shared" si="1"/>
        <v>3.5999999999999997E-2</v>
      </c>
      <c r="AJ9" s="56">
        <f t="shared" si="1"/>
        <v>2.9000000000000001E-2</v>
      </c>
    </row>
    <row r="10" spans="1:36">
      <c r="A10" s="20" t="s">
        <v>192</v>
      </c>
      <c r="B10" s="20" t="s">
        <v>303</v>
      </c>
      <c r="C10" s="51">
        <v>37105</v>
      </c>
      <c r="D10" s="4">
        <f t="shared" ca="1" si="0"/>
        <v>9</v>
      </c>
      <c r="E10" s="20" t="s">
        <v>50</v>
      </c>
      <c r="F10" s="5">
        <v>54972</v>
      </c>
      <c r="I10" s="8">
        <v>75000</v>
      </c>
      <c r="J10" s="9">
        <v>0.11</v>
      </c>
      <c r="X10" s="28" t="s">
        <v>335</v>
      </c>
      <c r="Y10" s="29">
        <v>91031</v>
      </c>
      <c r="Z10" s="30">
        <v>4</v>
      </c>
      <c r="AA10" s="31"/>
      <c r="AB10" s="31"/>
      <c r="AC10" s="57">
        <v>45000</v>
      </c>
      <c r="AD10" s="58">
        <v>0.13</v>
      </c>
      <c r="AE10" s="59">
        <f t="shared" si="1"/>
        <v>0.104</v>
      </c>
      <c r="AF10" s="59">
        <f t="shared" si="1"/>
        <v>8.3000000000000004E-2</v>
      </c>
      <c r="AG10" s="59">
        <f t="shared" si="1"/>
        <v>6.6000000000000003E-2</v>
      </c>
      <c r="AH10" s="59">
        <f t="shared" si="1"/>
        <v>5.2999999999999999E-2</v>
      </c>
      <c r="AI10" s="59">
        <f t="shared" si="1"/>
        <v>4.2000000000000003E-2</v>
      </c>
      <c r="AJ10" s="59">
        <f t="shared" si="1"/>
        <v>3.4000000000000002E-2</v>
      </c>
    </row>
    <row r="11" spans="1:36">
      <c r="A11" s="20" t="s">
        <v>74</v>
      </c>
      <c r="B11" s="20" t="s">
        <v>303</v>
      </c>
      <c r="C11" s="51">
        <v>39160</v>
      </c>
      <c r="D11" s="4">
        <f t="shared" ca="1" si="0"/>
        <v>3</v>
      </c>
      <c r="E11" s="20" t="s">
        <v>50</v>
      </c>
      <c r="F11" s="5">
        <v>42401</v>
      </c>
      <c r="I11" s="8">
        <v>85000</v>
      </c>
      <c r="J11" s="9">
        <v>0.12</v>
      </c>
      <c r="X11" s="26" t="s">
        <v>336</v>
      </c>
      <c r="Y11" s="29">
        <v>91049</v>
      </c>
      <c r="Z11" s="30">
        <v>6</v>
      </c>
      <c r="AA11" s="31"/>
      <c r="AB11" s="31"/>
      <c r="AC11" s="54">
        <v>50000</v>
      </c>
      <c r="AD11" s="55">
        <v>0.15</v>
      </c>
      <c r="AE11" s="56">
        <f t="shared" si="1"/>
        <v>0.12</v>
      </c>
      <c r="AF11" s="56">
        <f t="shared" si="1"/>
        <v>9.6000000000000002E-2</v>
      </c>
      <c r="AG11" s="56">
        <f t="shared" si="1"/>
        <v>7.6999999999999999E-2</v>
      </c>
      <c r="AH11" s="56">
        <f t="shared" si="1"/>
        <v>6.2E-2</v>
      </c>
      <c r="AI11" s="56">
        <f t="shared" si="1"/>
        <v>0.05</v>
      </c>
      <c r="AJ11" s="56">
        <f t="shared" si="1"/>
        <v>0.04</v>
      </c>
    </row>
    <row r="12" spans="1:36">
      <c r="A12" s="20" t="s">
        <v>277</v>
      </c>
      <c r="B12" s="20" t="s">
        <v>303</v>
      </c>
      <c r="C12" s="51">
        <v>35947</v>
      </c>
      <c r="D12" s="4">
        <f t="shared" ca="1" si="0"/>
        <v>12</v>
      </c>
      <c r="E12" s="20" t="s">
        <v>50</v>
      </c>
      <c r="F12" s="5">
        <v>49882</v>
      </c>
      <c r="I12" s="8">
        <v>95000</v>
      </c>
      <c r="J12" s="9">
        <v>0.13</v>
      </c>
      <c r="X12" s="28" t="s">
        <v>337</v>
      </c>
      <c r="Y12" s="29">
        <v>82942</v>
      </c>
      <c r="Z12" s="30">
        <v>1</v>
      </c>
      <c r="AA12" s="31"/>
      <c r="AB12" s="31"/>
      <c r="AC12" s="57">
        <v>55000</v>
      </c>
      <c r="AD12" s="58">
        <v>0.17</v>
      </c>
      <c r="AE12" s="59">
        <f t="shared" si="1"/>
        <v>0.13600000000000001</v>
      </c>
      <c r="AF12" s="59">
        <f t="shared" si="1"/>
        <v>0.109</v>
      </c>
      <c r="AG12" s="59">
        <f t="shared" si="1"/>
        <v>8.6999999999999994E-2</v>
      </c>
      <c r="AH12" s="59">
        <f t="shared" si="1"/>
        <v>7.0000000000000007E-2</v>
      </c>
      <c r="AI12" s="59">
        <f t="shared" si="1"/>
        <v>5.6000000000000001E-2</v>
      </c>
      <c r="AJ12" s="59">
        <f t="shared" si="1"/>
        <v>4.4999999999999998E-2</v>
      </c>
    </row>
    <row r="13" spans="1:36">
      <c r="A13" s="20" t="s">
        <v>79</v>
      </c>
      <c r="B13" s="20" t="s">
        <v>53</v>
      </c>
      <c r="C13" s="51">
        <v>32767</v>
      </c>
      <c r="D13" s="4">
        <f t="shared" ca="1" si="0"/>
        <v>21</v>
      </c>
      <c r="E13" s="20" t="s">
        <v>50</v>
      </c>
      <c r="F13" s="5">
        <v>25901</v>
      </c>
      <c r="L13" s="6">
        <v>0</v>
      </c>
      <c r="M13" s="8">
        <v>5000</v>
      </c>
      <c r="N13" s="8">
        <v>15000</v>
      </c>
      <c r="O13" s="8">
        <v>25000</v>
      </c>
      <c r="P13" s="8">
        <v>35000</v>
      </c>
      <c r="Q13" s="8">
        <v>45000</v>
      </c>
      <c r="R13" s="8">
        <v>55000</v>
      </c>
      <c r="S13" s="8">
        <v>65000</v>
      </c>
      <c r="T13" s="8">
        <v>75000</v>
      </c>
      <c r="U13" s="8">
        <v>85000</v>
      </c>
      <c r="V13" s="8">
        <v>95000</v>
      </c>
      <c r="X13" s="28" t="s">
        <v>338</v>
      </c>
      <c r="Y13" s="29">
        <v>35207</v>
      </c>
      <c r="Z13" s="30">
        <v>3</v>
      </c>
      <c r="AA13" s="31"/>
      <c r="AB13" s="31"/>
      <c r="AC13" s="54">
        <v>60000</v>
      </c>
      <c r="AD13" s="55">
        <v>0.19</v>
      </c>
      <c r="AE13" s="56">
        <f t="shared" ref="AE13:AJ19" si="2">ROUND(AD13*0.8,3)</f>
        <v>0.152</v>
      </c>
      <c r="AF13" s="56">
        <f t="shared" si="2"/>
        <v>0.122</v>
      </c>
      <c r="AG13" s="56">
        <f t="shared" si="2"/>
        <v>9.8000000000000004E-2</v>
      </c>
      <c r="AH13" s="56">
        <f t="shared" si="2"/>
        <v>7.8E-2</v>
      </c>
      <c r="AI13" s="56">
        <f t="shared" si="2"/>
        <v>6.2E-2</v>
      </c>
      <c r="AJ13" s="56">
        <f t="shared" si="2"/>
        <v>0.05</v>
      </c>
    </row>
    <row r="14" spans="1:36">
      <c r="A14" s="20" t="s">
        <v>173</v>
      </c>
      <c r="B14" s="20" t="s">
        <v>54</v>
      </c>
      <c r="C14" s="51">
        <v>32402</v>
      </c>
      <c r="D14" s="4">
        <f t="shared" ca="1" si="0"/>
        <v>22</v>
      </c>
      <c r="E14" s="20" t="s">
        <v>50</v>
      </c>
      <c r="F14" s="5">
        <v>51437</v>
      </c>
      <c r="L14" s="7">
        <v>0</v>
      </c>
      <c r="M14" s="9">
        <v>0.01</v>
      </c>
      <c r="N14" s="9">
        <v>0.03</v>
      </c>
      <c r="O14" s="9">
        <v>0.05</v>
      </c>
      <c r="P14" s="9">
        <v>0.06</v>
      </c>
      <c r="Q14" s="9">
        <v>7.0000000000000007E-2</v>
      </c>
      <c r="R14" s="9">
        <v>0.08</v>
      </c>
      <c r="S14" s="9">
        <v>0.1</v>
      </c>
      <c r="T14" s="9">
        <v>0.11</v>
      </c>
      <c r="U14" s="9">
        <v>0.12</v>
      </c>
      <c r="V14" s="9">
        <v>0.13</v>
      </c>
      <c r="X14" s="26" t="s">
        <v>339</v>
      </c>
      <c r="Y14" s="29">
        <v>82932</v>
      </c>
      <c r="Z14" s="30">
        <v>4</v>
      </c>
      <c r="AA14" s="31"/>
      <c r="AB14" s="31"/>
      <c r="AC14" s="57">
        <v>65000</v>
      </c>
      <c r="AD14" s="58">
        <v>0.21</v>
      </c>
      <c r="AE14" s="59">
        <f t="shared" si="2"/>
        <v>0.16800000000000001</v>
      </c>
      <c r="AF14" s="59">
        <f t="shared" si="2"/>
        <v>0.13400000000000001</v>
      </c>
      <c r="AG14" s="59">
        <f t="shared" si="2"/>
        <v>0.107</v>
      </c>
      <c r="AH14" s="59">
        <f t="shared" si="2"/>
        <v>8.5999999999999993E-2</v>
      </c>
      <c r="AI14" s="59">
        <f t="shared" si="2"/>
        <v>6.9000000000000006E-2</v>
      </c>
      <c r="AJ14" s="59">
        <f t="shared" si="2"/>
        <v>5.5E-2</v>
      </c>
    </row>
    <row r="15" spans="1:36">
      <c r="A15" s="20" t="s">
        <v>218</v>
      </c>
      <c r="B15" s="20" t="s">
        <v>54</v>
      </c>
      <c r="C15" s="51">
        <v>34309</v>
      </c>
      <c r="D15" s="4">
        <f t="shared" ca="1" si="0"/>
        <v>16</v>
      </c>
      <c r="E15" s="20" t="s">
        <v>49</v>
      </c>
      <c r="F15" s="5">
        <v>75717</v>
      </c>
      <c r="X15" s="28" t="s">
        <v>340</v>
      </c>
      <c r="Y15" s="29">
        <v>29899</v>
      </c>
      <c r="Z15" s="30">
        <v>1</v>
      </c>
      <c r="AA15" s="31"/>
      <c r="AB15" s="31"/>
      <c r="AC15" s="54">
        <v>70000</v>
      </c>
      <c r="AD15" s="55">
        <v>0.23</v>
      </c>
      <c r="AE15" s="56">
        <f t="shared" si="2"/>
        <v>0.184</v>
      </c>
      <c r="AF15" s="56">
        <f t="shared" si="2"/>
        <v>0.14699999999999999</v>
      </c>
      <c r="AG15" s="56">
        <f t="shared" si="2"/>
        <v>0.11799999999999999</v>
      </c>
      <c r="AH15" s="56">
        <f t="shared" si="2"/>
        <v>9.4E-2</v>
      </c>
      <c r="AI15" s="56">
        <f t="shared" si="2"/>
        <v>7.4999999999999997E-2</v>
      </c>
      <c r="AJ15" s="56">
        <f t="shared" si="2"/>
        <v>0.06</v>
      </c>
    </row>
    <row r="16" spans="1:36">
      <c r="A16" s="20" t="s">
        <v>175</v>
      </c>
      <c r="B16" s="20" t="s">
        <v>54</v>
      </c>
      <c r="C16" s="51">
        <v>36072</v>
      </c>
      <c r="D16" s="4">
        <f t="shared" ca="1" si="0"/>
        <v>12</v>
      </c>
      <c r="E16" s="20" t="s">
        <v>50</v>
      </c>
      <c r="F16" s="5">
        <v>25187</v>
      </c>
      <c r="X16" s="26" t="s">
        <v>341</v>
      </c>
      <c r="Y16" s="29">
        <v>35189</v>
      </c>
      <c r="Z16" s="30">
        <v>2</v>
      </c>
      <c r="AA16" s="31"/>
      <c r="AB16" s="31"/>
      <c r="AC16" s="57">
        <v>75000</v>
      </c>
      <c r="AD16" s="58">
        <v>0.25</v>
      </c>
      <c r="AE16" s="59">
        <f t="shared" si="2"/>
        <v>0.2</v>
      </c>
      <c r="AF16" s="59">
        <f t="shared" si="2"/>
        <v>0.16</v>
      </c>
      <c r="AG16" s="59">
        <f t="shared" si="2"/>
        <v>0.128</v>
      </c>
      <c r="AH16" s="59">
        <f t="shared" si="2"/>
        <v>0.10199999999999999</v>
      </c>
      <c r="AI16" s="59">
        <f t="shared" si="2"/>
        <v>8.2000000000000003E-2</v>
      </c>
      <c r="AJ16" s="59">
        <f t="shared" si="2"/>
        <v>6.6000000000000003E-2</v>
      </c>
    </row>
    <row r="17" spans="1:36">
      <c r="A17" s="20" t="s">
        <v>231</v>
      </c>
      <c r="B17" s="20" t="s">
        <v>54</v>
      </c>
      <c r="C17" s="51">
        <v>33220</v>
      </c>
      <c r="D17" s="4">
        <f t="shared" ca="1" si="0"/>
        <v>19</v>
      </c>
      <c r="E17" s="20" t="s">
        <v>51</v>
      </c>
      <c r="F17" s="5">
        <v>54294</v>
      </c>
      <c r="X17" s="28" t="s">
        <v>342</v>
      </c>
      <c r="Y17" s="29">
        <v>26222</v>
      </c>
      <c r="Z17" s="30">
        <v>1</v>
      </c>
      <c r="AA17" s="31"/>
      <c r="AB17" s="31"/>
      <c r="AC17" s="54">
        <v>80000</v>
      </c>
      <c r="AD17" s="55">
        <v>0.27</v>
      </c>
      <c r="AE17" s="56">
        <f t="shared" si="2"/>
        <v>0.216</v>
      </c>
      <c r="AF17" s="56">
        <f t="shared" si="2"/>
        <v>0.17299999999999999</v>
      </c>
      <c r="AG17" s="56">
        <f t="shared" si="2"/>
        <v>0.13800000000000001</v>
      </c>
      <c r="AH17" s="56">
        <f t="shared" si="2"/>
        <v>0.11</v>
      </c>
      <c r="AI17" s="56">
        <f t="shared" si="2"/>
        <v>8.7999999999999995E-2</v>
      </c>
      <c r="AJ17" s="56">
        <f t="shared" si="2"/>
        <v>7.0000000000000007E-2</v>
      </c>
    </row>
    <row r="18" spans="1:36">
      <c r="A18" s="20" t="s">
        <v>76</v>
      </c>
      <c r="B18" s="20" t="s">
        <v>54</v>
      </c>
      <c r="C18" s="51">
        <v>36295</v>
      </c>
      <c r="D18" s="4">
        <f t="shared" ca="1" si="0"/>
        <v>11</v>
      </c>
      <c r="E18" s="20" t="s">
        <v>50</v>
      </c>
      <c r="F18" s="5">
        <v>54271</v>
      </c>
      <c r="X18" s="26" t="s">
        <v>343</v>
      </c>
      <c r="Y18" s="29">
        <v>29881</v>
      </c>
      <c r="Z18" s="30">
        <v>4</v>
      </c>
      <c r="AA18" s="31"/>
      <c r="AB18" s="31"/>
      <c r="AC18" s="57">
        <v>85000</v>
      </c>
      <c r="AD18" s="58">
        <v>0.28999999999999998</v>
      </c>
      <c r="AE18" s="59">
        <f t="shared" si="2"/>
        <v>0.23200000000000001</v>
      </c>
      <c r="AF18" s="59">
        <f t="shared" si="2"/>
        <v>0.186</v>
      </c>
      <c r="AG18" s="59">
        <f t="shared" si="2"/>
        <v>0.14899999999999999</v>
      </c>
      <c r="AH18" s="59">
        <f t="shared" si="2"/>
        <v>0.11899999999999999</v>
      </c>
      <c r="AI18" s="59">
        <f t="shared" si="2"/>
        <v>9.5000000000000001E-2</v>
      </c>
      <c r="AJ18" s="59">
        <f t="shared" si="2"/>
        <v>7.5999999999999998E-2</v>
      </c>
    </row>
    <row r="19" spans="1:36">
      <c r="A19" s="20" t="s">
        <v>217</v>
      </c>
      <c r="B19" s="20" t="s">
        <v>54</v>
      </c>
      <c r="C19" s="51">
        <v>35656</v>
      </c>
      <c r="D19" s="4">
        <f t="shared" ca="1" si="0"/>
        <v>13</v>
      </c>
      <c r="E19" s="20" t="s">
        <v>52</v>
      </c>
      <c r="F19" s="5">
        <v>61080</v>
      </c>
      <c r="X19" s="26" t="s">
        <v>344</v>
      </c>
      <c r="Y19" s="29">
        <v>26208</v>
      </c>
      <c r="Z19" s="30">
        <v>2</v>
      </c>
      <c r="AA19" s="31"/>
      <c r="AB19" s="31"/>
      <c r="AC19" s="54">
        <v>90000</v>
      </c>
      <c r="AD19" s="55">
        <v>0.31</v>
      </c>
      <c r="AE19" s="56">
        <f t="shared" si="2"/>
        <v>0.248</v>
      </c>
      <c r="AF19" s="56">
        <f t="shared" si="2"/>
        <v>0.19800000000000001</v>
      </c>
      <c r="AG19" s="56">
        <f t="shared" si="2"/>
        <v>0.158</v>
      </c>
      <c r="AH19" s="56">
        <f t="shared" si="2"/>
        <v>0.126</v>
      </c>
      <c r="AI19" s="56">
        <f t="shared" si="2"/>
        <v>0.10100000000000001</v>
      </c>
      <c r="AJ19" s="56">
        <f t="shared" si="2"/>
        <v>8.1000000000000003E-2</v>
      </c>
    </row>
    <row r="20" spans="1:36">
      <c r="A20" s="20" t="s">
        <v>120</v>
      </c>
      <c r="B20" s="20" t="s">
        <v>54</v>
      </c>
      <c r="C20" s="51">
        <v>34251</v>
      </c>
      <c r="D20" s="4">
        <f t="shared" ca="1" si="0"/>
        <v>17</v>
      </c>
      <c r="E20" s="20" t="s">
        <v>50</v>
      </c>
      <c r="F20" s="5">
        <v>77694</v>
      </c>
      <c r="X20" s="28" t="s">
        <v>345</v>
      </c>
      <c r="Y20" s="29">
        <v>36852</v>
      </c>
      <c r="Z20" s="30">
        <v>3</v>
      </c>
      <c r="AA20" s="31"/>
      <c r="AB20" s="31"/>
      <c r="AC20" s="27"/>
      <c r="AD20" s="27"/>
      <c r="AE20" s="27"/>
      <c r="AF20" s="27"/>
      <c r="AG20" s="27"/>
      <c r="AH20" s="27"/>
      <c r="AI20" s="27"/>
      <c r="AJ20" s="27"/>
    </row>
    <row r="21" spans="1:36">
      <c r="A21" s="20" t="s">
        <v>313</v>
      </c>
      <c r="B21" s="20" t="s">
        <v>54</v>
      </c>
      <c r="C21" s="51">
        <v>32526</v>
      </c>
      <c r="D21" s="4">
        <f t="shared" ca="1" si="0"/>
        <v>21</v>
      </c>
      <c r="E21" s="20" t="s">
        <v>51</v>
      </c>
      <c r="F21" s="5">
        <v>52424</v>
      </c>
      <c r="X21" s="26" t="s">
        <v>346</v>
      </c>
      <c r="Y21" s="29">
        <v>36838</v>
      </c>
      <c r="Z21" s="30">
        <v>3</v>
      </c>
      <c r="AA21" s="31"/>
      <c r="AB21" s="31"/>
      <c r="AC21" s="26"/>
      <c r="AD21" s="26"/>
      <c r="AE21" s="26"/>
      <c r="AF21" s="26"/>
      <c r="AG21" s="26"/>
      <c r="AH21" s="26"/>
      <c r="AI21" s="26"/>
      <c r="AJ21" s="26"/>
    </row>
    <row r="22" spans="1:36">
      <c r="A22" s="20" t="s">
        <v>159</v>
      </c>
      <c r="B22" s="20" t="s">
        <v>54</v>
      </c>
      <c r="C22" s="51">
        <v>33528</v>
      </c>
      <c r="D22" s="4">
        <f t="shared" ca="1" si="0"/>
        <v>19</v>
      </c>
      <c r="E22" s="20" t="s">
        <v>50</v>
      </c>
      <c r="F22" s="5">
        <v>55119</v>
      </c>
      <c r="X22" s="28" t="s">
        <v>347</v>
      </c>
      <c r="Y22" s="29">
        <v>18044</v>
      </c>
      <c r="Z22" s="30">
        <v>6</v>
      </c>
      <c r="AA22" s="31"/>
      <c r="AB22" s="31"/>
      <c r="AC22" s="28"/>
      <c r="AD22" s="28"/>
      <c r="AE22" s="28"/>
      <c r="AF22" s="28"/>
      <c r="AG22" s="28"/>
      <c r="AH22" s="28"/>
      <c r="AI22" s="28"/>
      <c r="AJ22" s="28"/>
    </row>
    <row r="23" spans="1:36">
      <c r="A23" s="20" t="s">
        <v>221</v>
      </c>
      <c r="B23" s="20" t="s">
        <v>54</v>
      </c>
      <c r="C23" s="51">
        <v>33035</v>
      </c>
      <c r="D23" s="4">
        <f t="shared" ca="1" si="0"/>
        <v>20</v>
      </c>
      <c r="E23" s="20" t="s">
        <v>49</v>
      </c>
      <c r="F23" s="5">
        <v>78042</v>
      </c>
      <c r="X23" s="26" t="s">
        <v>348</v>
      </c>
      <c r="Y23" s="29">
        <v>18029</v>
      </c>
      <c r="Z23" s="30">
        <v>3</v>
      </c>
      <c r="AA23" s="31"/>
      <c r="AB23" s="31"/>
      <c r="AC23" s="28"/>
      <c r="AD23" s="28"/>
      <c r="AE23" s="28"/>
      <c r="AF23" s="28"/>
      <c r="AG23" s="28"/>
      <c r="AH23" s="28"/>
      <c r="AI23" s="28"/>
      <c r="AJ23" s="28"/>
    </row>
    <row r="24" spans="1:36">
      <c r="A24" s="20" t="s">
        <v>308</v>
      </c>
      <c r="B24" s="20" t="s">
        <v>54</v>
      </c>
      <c r="C24" s="51">
        <v>33886</v>
      </c>
      <c r="D24" s="4">
        <f t="shared" ca="1" si="0"/>
        <v>18</v>
      </c>
      <c r="E24" s="20" t="s">
        <v>50</v>
      </c>
      <c r="F24" s="5">
        <v>32873</v>
      </c>
      <c r="X24" s="28" t="s">
        <v>349</v>
      </c>
      <c r="Y24" s="29">
        <v>81492</v>
      </c>
      <c r="Z24" s="30">
        <v>6</v>
      </c>
      <c r="AA24" s="31"/>
      <c r="AB24" s="31"/>
      <c r="AC24" s="28"/>
      <c r="AD24" s="28"/>
      <c r="AE24" s="28"/>
      <c r="AF24" s="28"/>
      <c r="AG24" s="28"/>
      <c r="AH24" s="28"/>
      <c r="AI24" s="28"/>
      <c r="AJ24" s="28"/>
    </row>
    <row r="25" spans="1:36">
      <c r="A25" s="20" t="s">
        <v>237</v>
      </c>
      <c r="B25" s="20" t="s">
        <v>54</v>
      </c>
      <c r="C25" s="51">
        <v>38024</v>
      </c>
      <c r="D25" s="4">
        <f t="shared" ca="1" si="0"/>
        <v>6</v>
      </c>
      <c r="E25" s="20" t="s">
        <v>49</v>
      </c>
      <c r="F25" s="5">
        <v>22597</v>
      </c>
      <c r="X25" s="28" t="s">
        <v>350</v>
      </c>
      <c r="Y25" s="29">
        <v>23423</v>
      </c>
      <c r="Z25" s="30">
        <v>2</v>
      </c>
      <c r="AA25" s="31"/>
      <c r="AB25" s="31"/>
      <c r="AC25" s="28"/>
      <c r="AD25" s="28"/>
      <c r="AE25" s="28"/>
      <c r="AF25" s="28"/>
      <c r="AG25" s="28"/>
      <c r="AH25" s="28"/>
      <c r="AI25" s="28"/>
      <c r="AJ25" s="28"/>
    </row>
    <row r="26" spans="1:36">
      <c r="A26" s="20" t="s">
        <v>318</v>
      </c>
      <c r="B26" s="20" t="s">
        <v>54</v>
      </c>
      <c r="C26" s="19">
        <v>39346</v>
      </c>
      <c r="D26" s="4">
        <f t="shared" ca="1" si="0"/>
        <v>3</v>
      </c>
      <c r="E26" s="20" t="s">
        <v>50</v>
      </c>
      <c r="F26" s="5">
        <v>66175</v>
      </c>
      <c r="X26" s="28" t="s">
        <v>351</v>
      </c>
      <c r="Y26" s="29">
        <v>70560</v>
      </c>
      <c r="Z26" s="30">
        <v>5</v>
      </c>
      <c r="AA26" s="32"/>
      <c r="AB26" s="32"/>
      <c r="AC26" s="28"/>
      <c r="AD26" s="28"/>
      <c r="AE26" s="28"/>
      <c r="AF26" s="28"/>
      <c r="AG26" s="28"/>
      <c r="AH26" s="28"/>
      <c r="AI26" s="28"/>
      <c r="AJ26" s="28"/>
    </row>
    <row r="27" spans="1:36">
      <c r="A27" s="20" t="s">
        <v>101</v>
      </c>
      <c r="B27" s="20" t="s">
        <v>54</v>
      </c>
      <c r="C27" s="51">
        <v>34883</v>
      </c>
      <c r="D27" s="4">
        <f t="shared" ca="1" si="0"/>
        <v>15</v>
      </c>
      <c r="E27" s="20" t="s">
        <v>50</v>
      </c>
      <c r="F27" s="5">
        <v>67420</v>
      </c>
      <c r="X27" s="26" t="s">
        <v>352</v>
      </c>
      <c r="Y27" s="29">
        <v>81507</v>
      </c>
      <c r="Z27" s="30">
        <v>2</v>
      </c>
      <c r="AA27" s="32"/>
      <c r="AB27" s="32"/>
      <c r="AC27" s="28"/>
      <c r="AD27" s="28"/>
      <c r="AE27" s="28"/>
      <c r="AF27" s="28"/>
      <c r="AG27" s="28"/>
      <c r="AH27" s="28"/>
      <c r="AI27" s="28"/>
      <c r="AJ27" s="28"/>
    </row>
    <row r="28" spans="1:36">
      <c r="A28" s="20" t="s">
        <v>238</v>
      </c>
      <c r="B28" s="20" t="s">
        <v>54</v>
      </c>
      <c r="C28" s="51">
        <v>34896</v>
      </c>
      <c r="D28" s="4">
        <f t="shared" ca="1" si="0"/>
        <v>15</v>
      </c>
      <c r="E28" s="20" t="s">
        <v>51</v>
      </c>
      <c r="F28" s="5">
        <v>38999</v>
      </c>
      <c r="X28" s="26" t="s">
        <v>353</v>
      </c>
      <c r="Y28" s="29">
        <v>23412</v>
      </c>
      <c r="Z28" s="30">
        <v>3</v>
      </c>
      <c r="AA28" s="32"/>
      <c r="AB28" s="32"/>
      <c r="AC28" s="28"/>
      <c r="AD28" s="28"/>
      <c r="AE28" s="28"/>
      <c r="AF28" s="28"/>
      <c r="AG28" s="28"/>
      <c r="AH28" s="28"/>
      <c r="AI28" s="28"/>
      <c r="AJ28" s="28"/>
    </row>
    <row r="29" spans="1:36">
      <c r="A29" s="20" t="s">
        <v>119</v>
      </c>
      <c r="B29" s="20" t="s">
        <v>54</v>
      </c>
      <c r="C29" s="51">
        <v>34956</v>
      </c>
      <c r="D29" s="4">
        <f t="shared" ca="1" si="0"/>
        <v>15</v>
      </c>
      <c r="E29" s="20" t="s">
        <v>49</v>
      </c>
      <c r="F29" s="5">
        <v>31447</v>
      </c>
      <c r="X29" s="26" t="s">
        <v>354</v>
      </c>
      <c r="Y29" s="29">
        <v>70543</v>
      </c>
      <c r="Z29" s="30">
        <v>3</v>
      </c>
      <c r="AA29" s="32"/>
      <c r="AB29" s="32"/>
      <c r="AC29" s="28"/>
      <c r="AD29" s="28"/>
      <c r="AE29" s="28"/>
      <c r="AF29" s="28"/>
      <c r="AG29" s="28"/>
      <c r="AH29" s="28"/>
      <c r="AI29" s="28"/>
      <c r="AJ29" s="28"/>
    </row>
    <row r="30" spans="1:36">
      <c r="A30" s="20" t="s">
        <v>286</v>
      </c>
      <c r="B30" s="20" t="s">
        <v>54</v>
      </c>
      <c r="C30" s="51">
        <v>35950</v>
      </c>
      <c r="D30" s="4">
        <f t="shared" ca="1" si="0"/>
        <v>12</v>
      </c>
      <c r="E30" s="20" t="s">
        <v>51</v>
      </c>
      <c r="F30" s="5">
        <v>21554</v>
      </c>
      <c r="X30" s="28" t="s">
        <v>355</v>
      </c>
      <c r="Y30" s="29">
        <v>66917</v>
      </c>
      <c r="Z30" s="30">
        <v>1</v>
      </c>
      <c r="AA30" s="32"/>
      <c r="AB30" s="32"/>
      <c r="AC30" s="28"/>
      <c r="AD30" s="28"/>
      <c r="AE30" s="28"/>
      <c r="AF30" s="28"/>
      <c r="AG30" s="28"/>
      <c r="AH30" s="28"/>
      <c r="AI30" s="28"/>
      <c r="AJ30" s="28"/>
    </row>
    <row r="31" spans="1:36">
      <c r="A31" s="20" t="s">
        <v>188</v>
      </c>
      <c r="B31" s="20" t="s">
        <v>54</v>
      </c>
      <c r="C31" s="51">
        <v>39139</v>
      </c>
      <c r="D31" s="4">
        <f t="shared" ca="1" si="0"/>
        <v>3</v>
      </c>
      <c r="E31" s="20" t="s">
        <v>50</v>
      </c>
      <c r="F31" s="5">
        <v>26048</v>
      </c>
      <c r="X31" s="26" t="s">
        <v>356</v>
      </c>
      <c r="Y31" s="29">
        <v>66902</v>
      </c>
      <c r="Z31" s="30">
        <v>1</v>
      </c>
      <c r="AA31" s="32"/>
      <c r="AB31" s="32"/>
      <c r="AC31" s="28"/>
      <c r="AD31" s="28"/>
      <c r="AE31" s="28"/>
      <c r="AF31" s="28"/>
      <c r="AG31" s="28"/>
      <c r="AH31" s="28"/>
      <c r="AI31" s="28"/>
      <c r="AJ31" s="28"/>
    </row>
    <row r="32" spans="1:36">
      <c r="A32" s="20" t="s">
        <v>121</v>
      </c>
      <c r="B32" s="20" t="s">
        <v>54</v>
      </c>
      <c r="C32" s="51">
        <v>33705</v>
      </c>
      <c r="D32" s="4">
        <f t="shared" ca="1" si="0"/>
        <v>18</v>
      </c>
      <c r="E32" s="20" t="s">
        <v>49</v>
      </c>
      <c r="F32" s="5">
        <v>60284</v>
      </c>
      <c r="X32" s="28" t="s">
        <v>357</v>
      </c>
      <c r="Y32" s="29">
        <v>69597</v>
      </c>
      <c r="Z32" s="30">
        <v>3</v>
      </c>
      <c r="AA32" s="32"/>
      <c r="AB32" s="32"/>
      <c r="AC32" s="28"/>
      <c r="AD32" s="28"/>
      <c r="AE32" s="28"/>
      <c r="AF32" s="28"/>
      <c r="AG32" s="28"/>
      <c r="AH32" s="28"/>
      <c r="AI32" s="28"/>
      <c r="AJ32" s="28"/>
    </row>
    <row r="33" spans="1:36">
      <c r="A33" s="20" t="s">
        <v>105</v>
      </c>
      <c r="B33" s="20" t="s">
        <v>54</v>
      </c>
      <c r="C33" s="51">
        <v>35092</v>
      </c>
      <c r="D33" s="4">
        <f t="shared" ca="1" si="0"/>
        <v>14</v>
      </c>
      <c r="E33" s="20" t="s">
        <v>49</v>
      </c>
      <c r="F33" s="5">
        <v>27008</v>
      </c>
      <c r="X33" s="28" t="s">
        <v>358</v>
      </c>
      <c r="Y33" s="29">
        <v>31908</v>
      </c>
      <c r="Z33" s="30">
        <v>4</v>
      </c>
      <c r="AA33" s="32"/>
      <c r="AB33" s="32"/>
      <c r="AC33" s="28"/>
      <c r="AD33" s="28"/>
      <c r="AE33" s="28"/>
      <c r="AF33" s="28"/>
      <c r="AG33" s="28"/>
      <c r="AH33" s="28"/>
      <c r="AI33" s="28"/>
      <c r="AJ33" s="28"/>
    </row>
    <row r="34" spans="1:36">
      <c r="A34" s="20" t="s">
        <v>111</v>
      </c>
      <c r="B34" s="20" t="s">
        <v>323</v>
      </c>
      <c r="C34" s="51">
        <v>38583</v>
      </c>
      <c r="D34" s="4">
        <f t="shared" ca="1" si="0"/>
        <v>5</v>
      </c>
      <c r="E34" s="20" t="s">
        <v>49</v>
      </c>
      <c r="F34" s="5">
        <v>50094</v>
      </c>
      <c r="X34" s="26" t="s">
        <v>359</v>
      </c>
      <c r="Y34" s="29">
        <v>69583</v>
      </c>
      <c r="Z34" s="30">
        <v>4</v>
      </c>
      <c r="AA34" s="32"/>
      <c r="AB34" s="32"/>
      <c r="AC34" s="28"/>
      <c r="AD34" s="28"/>
      <c r="AE34" s="28"/>
      <c r="AF34" s="28"/>
      <c r="AG34" s="28"/>
      <c r="AH34" s="28"/>
      <c r="AI34" s="28"/>
      <c r="AJ34" s="28"/>
    </row>
    <row r="35" spans="1:36">
      <c r="A35" s="20" t="s">
        <v>210</v>
      </c>
      <c r="B35" s="20" t="s">
        <v>323</v>
      </c>
      <c r="C35" s="19">
        <v>39307</v>
      </c>
      <c r="D35" s="4">
        <f t="shared" ca="1" si="0"/>
        <v>3</v>
      </c>
      <c r="E35" s="20" t="s">
        <v>49</v>
      </c>
      <c r="F35" s="5">
        <v>26012</v>
      </c>
      <c r="X35" s="26" t="s">
        <v>360</v>
      </c>
      <c r="Y35" s="29">
        <v>31907</v>
      </c>
      <c r="Z35" s="30">
        <v>3</v>
      </c>
      <c r="AA35" s="32"/>
      <c r="AB35" s="32"/>
      <c r="AC35" s="28"/>
      <c r="AD35" s="28"/>
      <c r="AE35" s="28"/>
      <c r="AF35" s="28"/>
      <c r="AG35" s="28"/>
      <c r="AH35" s="28"/>
      <c r="AI35" s="28"/>
      <c r="AJ35" s="28"/>
    </row>
    <row r="36" spans="1:36">
      <c r="A36" s="20" t="s">
        <v>174</v>
      </c>
      <c r="B36" s="20" t="s">
        <v>323</v>
      </c>
      <c r="C36" s="51">
        <v>36937</v>
      </c>
      <c r="D36" s="4">
        <f t="shared" ca="1" si="0"/>
        <v>9</v>
      </c>
      <c r="E36" s="20" t="s">
        <v>50</v>
      </c>
      <c r="F36" s="5">
        <v>34457</v>
      </c>
      <c r="X36" s="28" t="s">
        <v>361</v>
      </c>
      <c r="Y36" s="29">
        <v>70674</v>
      </c>
      <c r="Z36" s="30">
        <v>1</v>
      </c>
      <c r="AA36" s="32"/>
      <c r="AB36" s="32"/>
      <c r="AC36" s="28"/>
      <c r="AD36" s="28"/>
      <c r="AE36" s="28"/>
      <c r="AF36" s="28"/>
      <c r="AG36" s="28"/>
      <c r="AH36" s="28"/>
      <c r="AI36" s="28"/>
      <c r="AJ36" s="28"/>
    </row>
    <row r="37" spans="1:36">
      <c r="A37" s="20" t="s">
        <v>151</v>
      </c>
      <c r="B37" s="20" t="s">
        <v>322</v>
      </c>
      <c r="C37" s="51">
        <v>32125</v>
      </c>
      <c r="D37" s="4">
        <f t="shared" ca="1" si="0"/>
        <v>22</v>
      </c>
      <c r="E37" s="20" t="s">
        <v>50</v>
      </c>
      <c r="F37" s="5">
        <v>62390</v>
      </c>
      <c r="X37" s="26" t="s">
        <v>362</v>
      </c>
      <c r="Y37" s="29">
        <v>70661</v>
      </c>
      <c r="Z37" s="30">
        <v>2</v>
      </c>
      <c r="AA37" s="32"/>
      <c r="AB37" s="32"/>
      <c r="AC37" s="28"/>
      <c r="AD37" s="28"/>
      <c r="AE37" s="28"/>
      <c r="AF37" s="28"/>
      <c r="AG37" s="28"/>
      <c r="AH37" s="28"/>
      <c r="AI37" s="28"/>
      <c r="AJ37" s="28"/>
    </row>
    <row r="38" spans="1:36">
      <c r="A38" s="20" t="s">
        <v>223</v>
      </c>
      <c r="B38" s="20" t="s">
        <v>322</v>
      </c>
      <c r="C38" s="51">
        <v>38201</v>
      </c>
      <c r="D38" s="4">
        <f t="shared" ca="1" si="0"/>
        <v>6</v>
      </c>
      <c r="E38" s="20" t="s">
        <v>50</v>
      </c>
      <c r="F38" s="5">
        <v>78455</v>
      </c>
      <c r="X38" s="28" t="s">
        <v>363</v>
      </c>
      <c r="Y38" s="29">
        <v>61953</v>
      </c>
      <c r="Z38" s="30">
        <v>3</v>
      </c>
      <c r="AA38" s="32"/>
      <c r="AB38" s="32"/>
      <c r="AC38" s="28"/>
      <c r="AD38" s="28"/>
      <c r="AE38" s="28"/>
      <c r="AF38" s="28"/>
      <c r="AG38" s="28"/>
      <c r="AH38" s="28"/>
      <c r="AI38" s="28"/>
      <c r="AJ38" s="28"/>
    </row>
    <row r="39" spans="1:36">
      <c r="A39" s="20" t="s">
        <v>253</v>
      </c>
      <c r="B39" s="20" t="s">
        <v>322</v>
      </c>
      <c r="C39" s="51">
        <v>35303</v>
      </c>
      <c r="D39" s="4">
        <f t="shared" ca="1" si="0"/>
        <v>14</v>
      </c>
      <c r="E39" s="20" t="s">
        <v>50</v>
      </c>
      <c r="F39" s="5">
        <v>42829</v>
      </c>
    </row>
    <row r="40" spans="1:36">
      <c r="A40" s="20" t="s">
        <v>285</v>
      </c>
      <c r="B40" s="20" t="s">
        <v>304</v>
      </c>
      <c r="C40" s="51">
        <v>36666</v>
      </c>
      <c r="D40" s="4">
        <f t="shared" ca="1" si="0"/>
        <v>10</v>
      </c>
      <c r="E40" s="20" t="s">
        <v>50</v>
      </c>
      <c r="F40" s="5">
        <v>28565</v>
      </c>
    </row>
    <row r="41" spans="1:36">
      <c r="A41" s="20" t="s">
        <v>239</v>
      </c>
      <c r="B41" s="20" t="s">
        <v>304</v>
      </c>
      <c r="C41" s="51">
        <v>32667</v>
      </c>
      <c r="D41" s="4">
        <f t="shared" ca="1" si="0"/>
        <v>21</v>
      </c>
      <c r="E41" s="20" t="s">
        <v>50</v>
      </c>
      <c r="F41" s="5">
        <v>63746</v>
      </c>
    </row>
    <row r="42" spans="1:36">
      <c r="A42" s="20" t="s">
        <v>292</v>
      </c>
      <c r="B42" s="20" t="s">
        <v>304</v>
      </c>
      <c r="C42" s="51">
        <v>35131</v>
      </c>
      <c r="D42" s="4">
        <f t="shared" ca="1" si="0"/>
        <v>14</v>
      </c>
      <c r="E42" s="20" t="s">
        <v>50</v>
      </c>
      <c r="F42" s="5">
        <v>66619</v>
      </c>
    </row>
    <row r="43" spans="1:36">
      <c r="A43" s="20" t="s">
        <v>73</v>
      </c>
      <c r="B43" s="20" t="s">
        <v>304</v>
      </c>
      <c r="C43" s="51">
        <v>32501</v>
      </c>
      <c r="D43" s="4">
        <f t="shared" ca="1" si="0"/>
        <v>21</v>
      </c>
      <c r="E43" s="20" t="s">
        <v>50</v>
      </c>
      <c r="F43" s="5">
        <v>57250</v>
      </c>
    </row>
    <row r="44" spans="1:36">
      <c r="A44" s="20" t="s">
        <v>200</v>
      </c>
      <c r="B44" s="20" t="s">
        <v>304</v>
      </c>
      <c r="C44" s="51">
        <v>36721</v>
      </c>
      <c r="D44" s="4">
        <f t="shared" ca="1" si="0"/>
        <v>10</v>
      </c>
      <c r="E44" s="20" t="s">
        <v>49</v>
      </c>
      <c r="F44" s="5">
        <v>70454</v>
      </c>
    </row>
    <row r="45" spans="1:36">
      <c r="A45" s="20" t="s">
        <v>252</v>
      </c>
      <c r="B45" s="20" t="s">
        <v>304</v>
      </c>
      <c r="C45" s="51">
        <v>35230</v>
      </c>
      <c r="D45" s="4">
        <f t="shared" ca="1" si="0"/>
        <v>14</v>
      </c>
      <c r="E45" s="20" t="s">
        <v>49</v>
      </c>
      <c r="F45" s="5">
        <v>20966</v>
      </c>
    </row>
    <row r="46" spans="1:36">
      <c r="A46" s="20" t="s">
        <v>81</v>
      </c>
      <c r="B46" s="20" t="s">
        <v>55</v>
      </c>
      <c r="C46" s="51">
        <v>37641</v>
      </c>
      <c r="D46" s="4">
        <f t="shared" ca="1" si="0"/>
        <v>7</v>
      </c>
      <c r="E46" s="20" t="s">
        <v>50</v>
      </c>
      <c r="F46" s="5">
        <v>50622</v>
      </c>
    </row>
    <row r="47" spans="1:36">
      <c r="A47" s="20" t="s">
        <v>146</v>
      </c>
      <c r="B47" s="20" t="s">
        <v>55</v>
      </c>
      <c r="C47" s="51">
        <v>34383</v>
      </c>
      <c r="D47" s="4">
        <f t="shared" ca="1" si="0"/>
        <v>16</v>
      </c>
      <c r="E47" s="20" t="s">
        <v>50</v>
      </c>
      <c r="F47" s="5">
        <v>79722</v>
      </c>
    </row>
    <row r="48" spans="1:36">
      <c r="A48" s="20" t="s">
        <v>284</v>
      </c>
      <c r="B48" s="20" t="s">
        <v>56</v>
      </c>
      <c r="C48" s="51">
        <v>34993</v>
      </c>
      <c r="D48" s="4">
        <f t="shared" ca="1" si="0"/>
        <v>15</v>
      </c>
      <c r="E48" s="20" t="s">
        <v>49</v>
      </c>
      <c r="F48" s="5">
        <v>46863</v>
      </c>
    </row>
    <row r="49" spans="1:6">
      <c r="A49" s="20" t="s">
        <v>71</v>
      </c>
      <c r="B49" s="20" t="s">
        <v>56</v>
      </c>
      <c r="C49" s="51">
        <v>35317</v>
      </c>
      <c r="D49" s="4">
        <f t="shared" ca="1" si="0"/>
        <v>14</v>
      </c>
      <c r="E49" s="20" t="s">
        <v>52</v>
      </c>
      <c r="F49" s="5">
        <v>26250</v>
      </c>
    </row>
    <row r="50" spans="1:6">
      <c r="A50" s="20" t="s">
        <v>219</v>
      </c>
      <c r="B50" s="20" t="s">
        <v>56</v>
      </c>
      <c r="C50" s="51">
        <v>36342</v>
      </c>
      <c r="D50" s="4">
        <f t="shared" ca="1" si="0"/>
        <v>11</v>
      </c>
      <c r="E50" s="20" t="s">
        <v>50</v>
      </c>
      <c r="F50" s="5">
        <v>21508</v>
      </c>
    </row>
    <row r="51" spans="1:6">
      <c r="A51" s="20" t="s">
        <v>180</v>
      </c>
      <c r="B51" s="20" t="s">
        <v>56</v>
      </c>
      <c r="C51" s="51">
        <v>38947</v>
      </c>
      <c r="D51" s="4">
        <f t="shared" ca="1" si="0"/>
        <v>4</v>
      </c>
      <c r="E51" s="20" t="s">
        <v>52</v>
      </c>
      <c r="F51" s="5">
        <v>20459</v>
      </c>
    </row>
    <row r="52" spans="1:6">
      <c r="A52" s="20" t="s">
        <v>236</v>
      </c>
      <c r="B52" s="20" t="s">
        <v>56</v>
      </c>
      <c r="C52" s="51">
        <v>32478</v>
      </c>
      <c r="D52" s="4">
        <f t="shared" ca="1" si="0"/>
        <v>22</v>
      </c>
      <c r="E52" s="20" t="s">
        <v>49</v>
      </c>
      <c r="F52" s="5">
        <v>66577</v>
      </c>
    </row>
    <row r="53" spans="1:6">
      <c r="A53" s="20" t="s">
        <v>283</v>
      </c>
      <c r="B53" s="20" t="s">
        <v>56</v>
      </c>
      <c r="C53" s="51">
        <v>33809</v>
      </c>
      <c r="D53" s="4">
        <f t="shared" ca="1" si="0"/>
        <v>18</v>
      </c>
      <c r="E53" s="20" t="s">
        <v>51</v>
      </c>
      <c r="F53" s="5">
        <v>70971</v>
      </c>
    </row>
    <row r="54" spans="1:6">
      <c r="A54" s="20" t="s">
        <v>295</v>
      </c>
      <c r="B54" s="20" t="s">
        <v>56</v>
      </c>
      <c r="C54" s="51">
        <v>33215</v>
      </c>
      <c r="D54" s="4">
        <f t="shared" ca="1" si="0"/>
        <v>19</v>
      </c>
      <c r="E54" s="20" t="s">
        <v>49</v>
      </c>
      <c r="F54" s="5">
        <v>30599</v>
      </c>
    </row>
    <row r="55" spans="1:6">
      <c r="A55" s="20" t="s">
        <v>319</v>
      </c>
      <c r="B55" s="20" t="s">
        <v>56</v>
      </c>
      <c r="C55" s="51">
        <v>35697</v>
      </c>
      <c r="D55" s="4">
        <f t="shared" ca="1" si="0"/>
        <v>13</v>
      </c>
      <c r="E55" s="20" t="s">
        <v>50</v>
      </c>
      <c r="F55" s="5">
        <v>65723</v>
      </c>
    </row>
    <row r="56" spans="1:6">
      <c r="A56" s="20" t="s">
        <v>294</v>
      </c>
      <c r="B56" s="20" t="s">
        <v>56</v>
      </c>
      <c r="C56" s="51">
        <v>34555</v>
      </c>
      <c r="D56" s="4">
        <f t="shared" ca="1" si="0"/>
        <v>16</v>
      </c>
      <c r="E56" s="20" t="s">
        <v>50</v>
      </c>
      <c r="F56" s="5">
        <v>58700</v>
      </c>
    </row>
    <row r="57" spans="1:6">
      <c r="A57" s="20" t="s">
        <v>234</v>
      </c>
      <c r="B57" s="20" t="s">
        <v>56</v>
      </c>
      <c r="C57" s="51">
        <v>34240</v>
      </c>
      <c r="D57" s="4">
        <f t="shared" ca="1" si="0"/>
        <v>17</v>
      </c>
      <c r="E57" s="20" t="s">
        <v>51</v>
      </c>
      <c r="F57" s="5">
        <v>60918</v>
      </c>
    </row>
    <row r="58" spans="1:6">
      <c r="A58" s="20" t="s">
        <v>212</v>
      </c>
      <c r="B58" s="20" t="s">
        <v>56</v>
      </c>
      <c r="C58" s="51">
        <v>37807</v>
      </c>
      <c r="D58" s="4">
        <f t="shared" ca="1" si="0"/>
        <v>7</v>
      </c>
      <c r="E58" s="20" t="s">
        <v>50</v>
      </c>
      <c r="F58" s="5">
        <v>46086</v>
      </c>
    </row>
    <row r="59" spans="1:6">
      <c r="A59" s="20" t="s">
        <v>103</v>
      </c>
      <c r="B59" s="20" t="s">
        <v>56</v>
      </c>
      <c r="C59" s="51">
        <v>39108</v>
      </c>
      <c r="D59" s="4">
        <f t="shared" ca="1" si="0"/>
        <v>3</v>
      </c>
      <c r="E59" s="20" t="s">
        <v>49</v>
      </c>
      <c r="F59" s="5">
        <v>76234</v>
      </c>
    </row>
    <row r="60" spans="1:6">
      <c r="A60" s="20" t="s">
        <v>80</v>
      </c>
      <c r="B60" s="20" t="s">
        <v>56</v>
      </c>
      <c r="C60" s="51">
        <v>34124</v>
      </c>
      <c r="D60" s="4">
        <f t="shared" ca="1" si="0"/>
        <v>17</v>
      </c>
      <c r="E60" s="20" t="s">
        <v>51</v>
      </c>
      <c r="F60" s="5">
        <v>31253</v>
      </c>
    </row>
    <row r="61" spans="1:6">
      <c r="A61" s="20" t="s">
        <v>106</v>
      </c>
      <c r="B61" s="20" t="s">
        <v>57</v>
      </c>
      <c r="C61" s="51">
        <v>39317</v>
      </c>
      <c r="D61" s="4">
        <f t="shared" ca="1" si="0"/>
        <v>3</v>
      </c>
      <c r="E61" s="20" t="s">
        <v>49</v>
      </c>
      <c r="F61" s="5">
        <v>50256</v>
      </c>
    </row>
    <row r="62" spans="1:6">
      <c r="A62" s="20" t="s">
        <v>191</v>
      </c>
      <c r="B62" s="20" t="s">
        <v>57</v>
      </c>
      <c r="C62" s="51">
        <v>37000</v>
      </c>
      <c r="D62" s="4">
        <f t="shared" ca="1" si="0"/>
        <v>9</v>
      </c>
      <c r="E62" s="20" t="s">
        <v>52</v>
      </c>
      <c r="F62" s="5">
        <v>74858</v>
      </c>
    </row>
    <row r="63" spans="1:6">
      <c r="A63" s="20" t="s">
        <v>75</v>
      </c>
      <c r="B63" s="20" t="s">
        <v>57</v>
      </c>
      <c r="C63" s="51">
        <v>32439</v>
      </c>
      <c r="D63" s="4">
        <f t="shared" ca="1" si="0"/>
        <v>22</v>
      </c>
      <c r="E63" s="20" t="s">
        <v>50</v>
      </c>
      <c r="F63" s="5">
        <v>27498</v>
      </c>
    </row>
    <row r="64" spans="1:6">
      <c r="A64" s="20" t="s">
        <v>314</v>
      </c>
      <c r="B64" s="20" t="s">
        <v>58</v>
      </c>
      <c r="C64" s="51">
        <v>37200</v>
      </c>
      <c r="D64" s="4">
        <f t="shared" ca="1" si="0"/>
        <v>9</v>
      </c>
      <c r="E64" s="20" t="s">
        <v>50</v>
      </c>
      <c r="F64" s="5">
        <v>48054</v>
      </c>
    </row>
    <row r="65" spans="1:6">
      <c r="A65" s="20" t="s">
        <v>171</v>
      </c>
      <c r="B65" s="20" t="s">
        <v>58</v>
      </c>
      <c r="C65" s="51">
        <v>37863</v>
      </c>
      <c r="D65" s="4">
        <f t="shared" ca="1" si="0"/>
        <v>7</v>
      </c>
      <c r="E65" s="20" t="s">
        <v>50</v>
      </c>
      <c r="F65" s="5">
        <v>29269</v>
      </c>
    </row>
    <row r="66" spans="1:6">
      <c r="A66" s="20" t="s">
        <v>157</v>
      </c>
      <c r="B66" s="20" t="s">
        <v>58</v>
      </c>
      <c r="C66" s="51">
        <v>35485</v>
      </c>
      <c r="D66" s="4">
        <f t="shared" ref="D66:D129" ca="1" si="3">DATEDIF(C66,TODAY(),"Y")</f>
        <v>13</v>
      </c>
      <c r="E66" s="20" t="s">
        <v>50</v>
      </c>
      <c r="F66" s="5">
        <v>70008</v>
      </c>
    </row>
    <row r="67" spans="1:6">
      <c r="A67" s="20" t="s">
        <v>117</v>
      </c>
      <c r="B67" s="20" t="s">
        <v>58</v>
      </c>
      <c r="C67" s="51">
        <v>34981</v>
      </c>
      <c r="D67" s="4">
        <f t="shared" ca="1" si="3"/>
        <v>15</v>
      </c>
      <c r="E67" s="20" t="s">
        <v>49</v>
      </c>
      <c r="F67" s="5">
        <v>62539</v>
      </c>
    </row>
    <row r="68" spans="1:6">
      <c r="A68" s="20" t="s">
        <v>293</v>
      </c>
      <c r="B68" s="20" t="s">
        <v>58</v>
      </c>
      <c r="C68" s="51">
        <v>35252</v>
      </c>
      <c r="D68" s="4">
        <f t="shared" ca="1" si="3"/>
        <v>14</v>
      </c>
      <c r="E68" s="20" t="s">
        <v>50</v>
      </c>
      <c r="F68" s="5">
        <v>69212</v>
      </c>
    </row>
    <row r="69" spans="1:6">
      <c r="A69" s="20" t="s">
        <v>145</v>
      </c>
      <c r="B69" s="20" t="s">
        <v>58</v>
      </c>
      <c r="C69" s="51">
        <v>34397</v>
      </c>
      <c r="D69" s="4">
        <f t="shared" ca="1" si="3"/>
        <v>16</v>
      </c>
      <c r="E69" s="20" t="s">
        <v>51</v>
      </c>
      <c r="F69" s="5">
        <v>30533</v>
      </c>
    </row>
    <row r="70" spans="1:6">
      <c r="A70" s="20" t="s">
        <v>108</v>
      </c>
      <c r="B70" s="20" t="s">
        <v>58</v>
      </c>
      <c r="C70" s="51">
        <v>36490</v>
      </c>
      <c r="D70" s="4">
        <f t="shared" ca="1" si="3"/>
        <v>11</v>
      </c>
      <c r="E70" s="20" t="s">
        <v>50</v>
      </c>
      <c r="F70" s="5">
        <v>34248</v>
      </c>
    </row>
    <row r="71" spans="1:6">
      <c r="A71" s="20" t="s">
        <v>136</v>
      </c>
      <c r="B71" s="20" t="s">
        <v>58</v>
      </c>
      <c r="C71" s="51">
        <v>35783</v>
      </c>
      <c r="D71" s="4">
        <f t="shared" ca="1" si="3"/>
        <v>12</v>
      </c>
      <c r="E71" s="20" t="s">
        <v>49</v>
      </c>
      <c r="F71" s="5">
        <v>48533</v>
      </c>
    </row>
    <row r="72" spans="1:6">
      <c r="A72" s="20" t="s">
        <v>263</v>
      </c>
      <c r="B72" s="20" t="s">
        <v>58</v>
      </c>
      <c r="C72" s="51">
        <v>33319</v>
      </c>
      <c r="D72" s="4">
        <f t="shared" ca="1" si="3"/>
        <v>19</v>
      </c>
      <c r="E72" s="20" t="s">
        <v>49</v>
      </c>
      <c r="F72" s="5">
        <v>20440</v>
      </c>
    </row>
    <row r="73" spans="1:6">
      <c r="A73" s="20" t="s">
        <v>87</v>
      </c>
      <c r="B73" s="20" t="s">
        <v>58</v>
      </c>
      <c r="C73" s="51">
        <v>38876</v>
      </c>
      <c r="D73" s="4">
        <f t="shared" ca="1" si="3"/>
        <v>4</v>
      </c>
      <c r="E73" s="20" t="s">
        <v>49</v>
      </c>
      <c r="F73" s="5">
        <v>32057</v>
      </c>
    </row>
    <row r="74" spans="1:6">
      <c r="A74" s="20" t="s">
        <v>249</v>
      </c>
      <c r="B74" s="20" t="s">
        <v>58</v>
      </c>
      <c r="C74" s="51">
        <v>37431</v>
      </c>
      <c r="D74" s="4">
        <f t="shared" ca="1" si="3"/>
        <v>8</v>
      </c>
      <c r="E74" s="20" t="s">
        <v>50</v>
      </c>
      <c r="F74" s="5">
        <v>31214</v>
      </c>
    </row>
    <row r="75" spans="1:6">
      <c r="A75" s="20" t="s">
        <v>92</v>
      </c>
      <c r="B75" s="20" t="s">
        <v>58</v>
      </c>
      <c r="C75" s="51">
        <v>37561</v>
      </c>
      <c r="D75" s="4">
        <f t="shared" ca="1" si="3"/>
        <v>8</v>
      </c>
      <c r="E75" s="20" t="s">
        <v>49</v>
      </c>
      <c r="F75" s="5">
        <v>24235</v>
      </c>
    </row>
    <row r="76" spans="1:6">
      <c r="A76" s="20" t="s">
        <v>229</v>
      </c>
      <c r="B76" s="20" t="s">
        <v>58</v>
      </c>
      <c r="C76" s="51">
        <v>38884</v>
      </c>
      <c r="D76" s="4">
        <f t="shared" ca="1" si="3"/>
        <v>4</v>
      </c>
      <c r="E76" s="20" t="s">
        <v>49</v>
      </c>
      <c r="F76" s="5">
        <v>24382</v>
      </c>
    </row>
    <row r="77" spans="1:6">
      <c r="A77" s="20" t="s">
        <v>160</v>
      </c>
      <c r="B77" s="20" t="s">
        <v>58</v>
      </c>
      <c r="C77" s="51">
        <v>35654</v>
      </c>
      <c r="D77" s="4">
        <f t="shared" ca="1" si="3"/>
        <v>13</v>
      </c>
      <c r="E77" s="20" t="s">
        <v>49</v>
      </c>
      <c r="F77" s="5">
        <v>20699</v>
      </c>
    </row>
    <row r="78" spans="1:6">
      <c r="A78" s="20" t="s">
        <v>133</v>
      </c>
      <c r="B78" s="20" t="s">
        <v>58</v>
      </c>
      <c r="C78" s="51">
        <v>34078</v>
      </c>
      <c r="D78" s="4">
        <f t="shared" ca="1" si="3"/>
        <v>17</v>
      </c>
      <c r="E78" s="20" t="s">
        <v>50</v>
      </c>
      <c r="F78" s="5">
        <v>75765</v>
      </c>
    </row>
    <row r="79" spans="1:6">
      <c r="A79" s="20" t="s">
        <v>256</v>
      </c>
      <c r="B79" s="20" t="s">
        <v>58</v>
      </c>
      <c r="C79" s="51">
        <v>39628</v>
      </c>
      <c r="D79" s="4">
        <f t="shared" ca="1" si="3"/>
        <v>2</v>
      </c>
      <c r="E79" s="20" t="s">
        <v>52</v>
      </c>
      <c r="F79" s="5">
        <v>54138</v>
      </c>
    </row>
    <row r="80" spans="1:6">
      <c r="A80" s="20" t="s">
        <v>201</v>
      </c>
      <c r="B80" s="20" t="s">
        <v>58</v>
      </c>
      <c r="C80" s="51">
        <v>33725</v>
      </c>
      <c r="D80" s="4">
        <f t="shared" ca="1" si="3"/>
        <v>18</v>
      </c>
      <c r="E80" s="20" t="s">
        <v>49</v>
      </c>
      <c r="F80" s="5">
        <v>41644</v>
      </c>
    </row>
    <row r="81" spans="1:6">
      <c r="A81" s="20" t="s">
        <v>134</v>
      </c>
      <c r="B81" s="20" t="s">
        <v>58</v>
      </c>
      <c r="C81" s="51">
        <v>37431</v>
      </c>
      <c r="D81" s="4">
        <f t="shared" ca="1" si="3"/>
        <v>8</v>
      </c>
      <c r="E81" s="20" t="s">
        <v>50</v>
      </c>
      <c r="F81" s="5">
        <v>33758</v>
      </c>
    </row>
    <row r="82" spans="1:6">
      <c r="A82" s="20" t="s">
        <v>172</v>
      </c>
      <c r="B82" s="20" t="s">
        <v>58</v>
      </c>
      <c r="C82" s="51">
        <v>34645</v>
      </c>
      <c r="D82" s="4">
        <f t="shared" ca="1" si="3"/>
        <v>16</v>
      </c>
      <c r="E82" s="20" t="s">
        <v>50</v>
      </c>
      <c r="F82" s="5">
        <v>51655</v>
      </c>
    </row>
    <row r="83" spans="1:6">
      <c r="A83" s="20" t="s">
        <v>254</v>
      </c>
      <c r="B83" s="20" t="s">
        <v>58</v>
      </c>
      <c r="C83" s="51">
        <v>35372</v>
      </c>
      <c r="D83" s="4">
        <f t="shared" ca="1" si="3"/>
        <v>14</v>
      </c>
      <c r="E83" s="20" t="s">
        <v>50</v>
      </c>
      <c r="F83" s="5">
        <v>66065</v>
      </c>
    </row>
    <row r="84" spans="1:6">
      <c r="A84" s="20" t="s">
        <v>240</v>
      </c>
      <c r="B84" s="20" t="s">
        <v>58</v>
      </c>
      <c r="C84" s="51">
        <v>38243</v>
      </c>
      <c r="D84" s="4">
        <f t="shared" ca="1" si="3"/>
        <v>6</v>
      </c>
      <c r="E84" s="20" t="s">
        <v>49</v>
      </c>
      <c r="F84" s="5">
        <v>21680</v>
      </c>
    </row>
    <row r="85" spans="1:6">
      <c r="A85" s="20" t="s">
        <v>69</v>
      </c>
      <c r="B85" s="20" t="s">
        <v>58</v>
      </c>
      <c r="C85" s="51">
        <v>34643</v>
      </c>
      <c r="D85" s="4">
        <f t="shared" ca="1" si="3"/>
        <v>16</v>
      </c>
      <c r="E85" s="20" t="s">
        <v>50</v>
      </c>
      <c r="F85" s="5">
        <v>77193</v>
      </c>
    </row>
    <row r="86" spans="1:6">
      <c r="A86" s="20" t="s">
        <v>149</v>
      </c>
      <c r="B86" s="20" t="s">
        <v>58</v>
      </c>
      <c r="C86" s="51">
        <v>33047</v>
      </c>
      <c r="D86" s="4">
        <f t="shared" ca="1" si="3"/>
        <v>20</v>
      </c>
      <c r="E86" s="20" t="s">
        <v>50</v>
      </c>
      <c r="F86" s="5">
        <v>34020</v>
      </c>
    </row>
    <row r="87" spans="1:6">
      <c r="A87" s="20" t="s">
        <v>287</v>
      </c>
      <c r="B87" s="20" t="s">
        <v>58</v>
      </c>
      <c r="C87" s="51">
        <v>33033</v>
      </c>
      <c r="D87" s="4">
        <f t="shared" ca="1" si="3"/>
        <v>20</v>
      </c>
      <c r="E87" s="20" t="s">
        <v>49</v>
      </c>
      <c r="F87" s="5">
        <v>59845</v>
      </c>
    </row>
    <row r="88" spans="1:6">
      <c r="A88" s="20" t="s">
        <v>94</v>
      </c>
      <c r="B88" s="20" t="s">
        <v>58</v>
      </c>
      <c r="C88" s="51">
        <v>35026</v>
      </c>
      <c r="D88" s="4">
        <f t="shared" ca="1" si="3"/>
        <v>15</v>
      </c>
      <c r="E88" s="20" t="s">
        <v>49</v>
      </c>
      <c r="F88" s="5">
        <v>51656</v>
      </c>
    </row>
    <row r="89" spans="1:6">
      <c r="A89" s="20" t="s">
        <v>197</v>
      </c>
      <c r="B89" s="20" t="s">
        <v>58</v>
      </c>
      <c r="C89" s="51">
        <v>34580</v>
      </c>
      <c r="D89" s="4">
        <f t="shared" ca="1" si="3"/>
        <v>16</v>
      </c>
      <c r="E89" s="20" t="s">
        <v>50</v>
      </c>
      <c r="F89" s="5">
        <v>69024</v>
      </c>
    </row>
    <row r="90" spans="1:6">
      <c r="A90" s="20" t="s">
        <v>190</v>
      </c>
      <c r="B90" s="20" t="s">
        <v>58</v>
      </c>
      <c r="C90" s="51">
        <v>35498</v>
      </c>
      <c r="D90" s="4">
        <f t="shared" ca="1" si="3"/>
        <v>13</v>
      </c>
      <c r="E90" s="20" t="s">
        <v>50</v>
      </c>
      <c r="F90" s="5">
        <v>38248</v>
      </c>
    </row>
    <row r="91" spans="1:6">
      <c r="A91" s="20" t="s">
        <v>232</v>
      </c>
      <c r="B91" s="20" t="s">
        <v>58</v>
      </c>
      <c r="C91" s="51">
        <v>32805</v>
      </c>
      <c r="D91" s="4">
        <f t="shared" ca="1" si="3"/>
        <v>21</v>
      </c>
      <c r="E91" s="20" t="s">
        <v>52</v>
      </c>
      <c r="F91" s="5">
        <v>69034</v>
      </c>
    </row>
    <row r="92" spans="1:6">
      <c r="A92" s="20" t="s">
        <v>77</v>
      </c>
      <c r="B92" s="20" t="s">
        <v>58</v>
      </c>
      <c r="C92" s="51">
        <v>36380</v>
      </c>
      <c r="D92" s="4">
        <f t="shared" ca="1" si="3"/>
        <v>11</v>
      </c>
      <c r="E92" s="20" t="s">
        <v>49</v>
      </c>
      <c r="F92" s="5">
        <v>41347</v>
      </c>
    </row>
    <row r="93" spans="1:6">
      <c r="A93" s="20" t="s">
        <v>203</v>
      </c>
      <c r="B93" s="20" t="s">
        <v>58</v>
      </c>
      <c r="C93" s="51">
        <v>33085</v>
      </c>
      <c r="D93" s="4">
        <f t="shared" ca="1" si="3"/>
        <v>20</v>
      </c>
      <c r="E93" s="20" t="s">
        <v>49</v>
      </c>
      <c r="F93" s="5">
        <v>62955</v>
      </c>
    </row>
    <row r="94" spans="1:6">
      <c r="A94" s="20" t="s">
        <v>176</v>
      </c>
      <c r="B94" s="20" t="s">
        <v>58</v>
      </c>
      <c r="C94" s="51">
        <v>33839</v>
      </c>
      <c r="D94" s="4">
        <f t="shared" ca="1" si="3"/>
        <v>18</v>
      </c>
      <c r="E94" s="20" t="s">
        <v>50</v>
      </c>
      <c r="F94" s="5">
        <v>40488</v>
      </c>
    </row>
    <row r="95" spans="1:6">
      <c r="A95" s="20" t="s">
        <v>118</v>
      </c>
      <c r="B95" s="20" t="s">
        <v>58</v>
      </c>
      <c r="C95" s="51">
        <v>37875</v>
      </c>
      <c r="D95" s="4">
        <f t="shared" ca="1" si="3"/>
        <v>7</v>
      </c>
      <c r="E95" s="20" t="s">
        <v>50</v>
      </c>
      <c r="F95" s="5">
        <v>74066</v>
      </c>
    </row>
    <row r="96" spans="1:6">
      <c r="A96" s="20" t="s">
        <v>205</v>
      </c>
      <c r="B96" s="20" t="s">
        <v>58</v>
      </c>
      <c r="C96" s="51">
        <v>39524</v>
      </c>
      <c r="D96" s="4">
        <f t="shared" ca="1" si="3"/>
        <v>2</v>
      </c>
      <c r="E96" s="20" t="s">
        <v>49</v>
      </c>
      <c r="F96" s="5">
        <v>31176</v>
      </c>
    </row>
    <row r="97" spans="1:6">
      <c r="A97" s="20" t="s">
        <v>226</v>
      </c>
      <c r="B97" s="20" t="s">
        <v>58</v>
      </c>
      <c r="C97" s="51">
        <v>33203</v>
      </c>
      <c r="D97" s="4">
        <f t="shared" ca="1" si="3"/>
        <v>20</v>
      </c>
      <c r="E97" s="20" t="s">
        <v>49</v>
      </c>
      <c r="F97" s="5">
        <v>31644</v>
      </c>
    </row>
    <row r="98" spans="1:6">
      <c r="A98" s="20" t="s">
        <v>259</v>
      </c>
      <c r="B98" s="20" t="s">
        <v>58</v>
      </c>
      <c r="C98" s="51">
        <v>35404</v>
      </c>
      <c r="D98" s="4">
        <f t="shared" ca="1" si="3"/>
        <v>13</v>
      </c>
      <c r="E98" s="20" t="s">
        <v>49</v>
      </c>
      <c r="F98" s="5">
        <v>73397</v>
      </c>
    </row>
    <row r="99" spans="1:6">
      <c r="A99" s="20" t="s">
        <v>184</v>
      </c>
      <c r="B99" s="20" t="s">
        <v>58</v>
      </c>
      <c r="C99" s="51">
        <v>34565</v>
      </c>
      <c r="D99" s="4">
        <f t="shared" ca="1" si="3"/>
        <v>16</v>
      </c>
      <c r="E99" s="20" t="s">
        <v>50</v>
      </c>
      <c r="F99" s="5">
        <v>21585</v>
      </c>
    </row>
    <row r="100" spans="1:6">
      <c r="A100" s="20" t="s">
        <v>129</v>
      </c>
      <c r="B100" s="20" t="s">
        <v>58</v>
      </c>
      <c r="C100" s="51">
        <v>34749</v>
      </c>
      <c r="D100" s="4">
        <f t="shared" ca="1" si="3"/>
        <v>15</v>
      </c>
      <c r="E100" s="20" t="s">
        <v>50</v>
      </c>
      <c r="F100" s="5">
        <v>34872</v>
      </c>
    </row>
    <row r="101" spans="1:6">
      <c r="A101" s="20" t="s">
        <v>242</v>
      </c>
      <c r="B101" s="20" t="s">
        <v>58</v>
      </c>
      <c r="C101" s="51">
        <v>36283</v>
      </c>
      <c r="D101" s="4">
        <f t="shared" ca="1" si="3"/>
        <v>11</v>
      </c>
      <c r="E101" s="20" t="s">
        <v>50</v>
      </c>
      <c r="F101" s="5">
        <v>79993</v>
      </c>
    </row>
    <row r="102" spans="1:6">
      <c r="A102" s="20" t="s">
        <v>116</v>
      </c>
      <c r="B102" s="20" t="s">
        <v>58</v>
      </c>
      <c r="C102" s="51">
        <v>39229</v>
      </c>
      <c r="D102" s="4">
        <f t="shared" ca="1" si="3"/>
        <v>3</v>
      </c>
      <c r="E102" s="20" t="s">
        <v>50</v>
      </c>
      <c r="F102" s="5">
        <v>48483</v>
      </c>
    </row>
    <row r="103" spans="1:6">
      <c r="A103" s="20" t="s">
        <v>321</v>
      </c>
      <c r="B103" s="20" t="s">
        <v>58</v>
      </c>
      <c r="C103" s="51">
        <v>34574</v>
      </c>
      <c r="D103" s="4">
        <f t="shared" ca="1" si="3"/>
        <v>16</v>
      </c>
      <c r="E103" s="20" t="s">
        <v>50</v>
      </c>
      <c r="F103" s="5">
        <v>63853</v>
      </c>
    </row>
    <row r="104" spans="1:6">
      <c r="A104" s="20" t="s">
        <v>128</v>
      </c>
      <c r="B104" s="20" t="s">
        <v>58</v>
      </c>
      <c r="C104" s="51">
        <v>36990</v>
      </c>
      <c r="D104" s="4">
        <f t="shared" ca="1" si="3"/>
        <v>9</v>
      </c>
      <c r="E104" s="20" t="s">
        <v>50</v>
      </c>
      <c r="F104" s="5">
        <v>42619</v>
      </c>
    </row>
    <row r="105" spans="1:6">
      <c r="A105" s="20" t="s">
        <v>225</v>
      </c>
      <c r="B105" s="20" t="s">
        <v>58</v>
      </c>
      <c r="C105" s="51">
        <v>35509</v>
      </c>
      <c r="D105" s="4">
        <f t="shared" ca="1" si="3"/>
        <v>13</v>
      </c>
      <c r="E105" s="20" t="s">
        <v>49</v>
      </c>
      <c r="F105" s="5">
        <v>65306</v>
      </c>
    </row>
    <row r="106" spans="1:6">
      <c r="A106" s="20" t="s">
        <v>222</v>
      </c>
      <c r="B106" s="20" t="s">
        <v>58</v>
      </c>
      <c r="C106" s="51">
        <v>32828</v>
      </c>
      <c r="D106" s="4">
        <f t="shared" ca="1" si="3"/>
        <v>21</v>
      </c>
      <c r="E106" s="20" t="s">
        <v>49</v>
      </c>
      <c r="F106" s="5">
        <v>44941</v>
      </c>
    </row>
    <row r="107" spans="1:6">
      <c r="A107" s="20" t="s">
        <v>189</v>
      </c>
      <c r="B107" s="20" t="s">
        <v>58</v>
      </c>
      <c r="C107" s="51">
        <v>35138</v>
      </c>
      <c r="D107" s="4">
        <f t="shared" ca="1" si="3"/>
        <v>14</v>
      </c>
      <c r="E107" s="20" t="s">
        <v>50</v>
      </c>
      <c r="F107" s="5">
        <v>59528</v>
      </c>
    </row>
    <row r="108" spans="1:6">
      <c r="A108" s="20" t="s">
        <v>269</v>
      </c>
      <c r="B108" s="20" t="s">
        <v>58</v>
      </c>
      <c r="C108" s="51">
        <v>34861</v>
      </c>
      <c r="D108" s="4">
        <f t="shared" ca="1" si="3"/>
        <v>15</v>
      </c>
      <c r="E108" s="20" t="s">
        <v>51</v>
      </c>
      <c r="F108" s="5">
        <v>53476</v>
      </c>
    </row>
    <row r="109" spans="1:6">
      <c r="A109" s="20" t="s">
        <v>93</v>
      </c>
      <c r="B109" s="20" t="s">
        <v>58</v>
      </c>
      <c r="C109" s="51">
        <v>33122</v>
      </c>
      <c r="D109" s="4">
        <f t="shared" ca="1" si="3"/>
        <v>20</v>
      </c>
      <c r="E109" s="20" t="s">
        <v>50</v>
      </c>
      <c r="F109" s="5">
        <v>73692</v>
      </c>
    </row>
    <row r="110" spans="1:6">
      <c r="A110" s="20" t="s">
        <v>144</v>
      </c>
      <c r="B110" s="20" t="s">
        <v>58</v>
      </c>
      <c r="C110" s="51">
        <v>32667</v>
      </c>
      <c r="D110" s="4">
        <f t="shared" ca="1" si="3"/>
        <v>21</v>
      </c>
      <c r="E110" s="20" t="s">
        <v>50</v>
      </c>
      <c r="F110" s="5">
        <v>34127</v>
      </c>
    </row>
    <row r="111" spans="1:6">
      <c r="A111" s="20" t="s">
        <v>131</v>
      </c>
      <c r="B111" s="20" t="s">
        <v>58</v>
      </c>
      <c r="C111" s="51">
        <v>35658</v>
      </c>
      <c r="D111" s="4">
        <f t="shared" ca="1" si="3"/>
        <v>13</v>
      </c>
      <c r="E111" s="20" t="s">
        <v>51</v>
      </c>
      <c r="F111" s="5">
        <v>75072</v>
      </c>
    </row>
    <row r="112" spans="1:6">
      <c r="A112" s="20" t="s">
        <v>193</v>
      </c>
      <c r="B112" s="20" t="s">
        <v>58</v>
      </c>
      <c r="C112" s="51">
        <v>36385</v>
      </c>
      <c r="D112" s="4">
        <f t="shared" ca="1" si="3"/>
        <v>11</v>
      </c>
      <c r="E112" s="20" t="s">
        <v>50</v>
      </c>
      <c r="F112" s="5">
        <v>67107</v>
      </c>
    </row>
    <row r="113" spans="1:6">
      <c r="A113" s="20" t="s">
        <v>262</v>
      </c>
      <c r="B113" s="20" t="s">
        <v>58</v>
      </c>
      <c r="C113" s="51">
        <v>38509</v>
      </c>
      <c r="D113" s="4">
        <f t="shared" ca="1" si="3"/>
        <v>5</v>
      </c>
      <c r="E113" s="20" t="s">
        <v>50</v>
      </c>
      <c r="F113" s="5">
        <v>38342</v>
      </c>
    </row>
    <row r="114" spans="1:6">
      <c r="A114" s="20" t="s">
        <v>102</v>
      </c>
      <c r="B114" s="20" t="s">
        <v>59</v>
      </c>
      <c r="C114" s="51">
        <v>35819</v>
      </c>
      <c r="D114" s="4">
        <f t="shared" ca="1" si="3"/>
        <v>12</v>
      </c>
      <c r="E114" s="20" t="s">
        <v>49</v>
      </c>
      <c r="F114" s="5">
        <v>74734</v>
      </c>
    </row>
    <row r="115" spans="1:6">
      <c r="A115" s="20" t="s">
        <v>113</v>
      </c>
      <c r="B115" s="20" t="s">
        <v>59</v>
      </c>
      <c r="C115" s="51">
        <v>36461</v>
      </c>
      <c r="D115" s="4">
        <f t="shared" ca="1" si="3"/>
        <v>11</v>
      </c>
      <c r="E115" s="20" t="s">
        <v>50</v>
      </c>
      <c r="F115" s="5">
        <v>46520</v>
      </c>
    </row>
    <row r="116" spans="1:6">
      <c r="A116" s="20" t="s">
        <v>139</v>
      </c>
      <c r="B116" s="20" t="s">
        <v>60</v>
      </c>
      <c r="C116" s="51">
        <v>32373</v>
      </c>
      <c r="D116" s="4">
        <f t="shared" ca="1" si="3"/>
        <v>22</v>
      </c>
      <c r="E116" s="20" t="s">
        <v>51</v>
      </c>
      <c r="F116" s="5">
        <v>40132</v>
      </c>
    </row>
    <row r="117" spans="1:6">
      <c r="A117" s="20" t="s">
        <v>289</v>
      </c>
      <c r="B117" s="20" t="s">
        <v>60</v>
      </c>
      <c r="C117" s="51">
        <v>36220</v>
      </c>
      <c r="D117" s="4">
        <f t="shared" ca="1" si="3"/>
        <v>11</v>
      </c>
      <c r="E117" s="20" t="s">
        <v>51</v>
      </c>
      <c r="F117" s="5">
        <v>63331</v>
      </c>
    </row>
    <row r="118" spans="1:6">
      <c r="A118" s="20" t="s">
        <v>251</v>
      </c>
      <c r="B118" s="20" t="s">
        <v>60</v>
      </c>
      <c r="C118" s="51">
        <v>34572</v>
      </c>
      <c r="D118" s="4">
        <f t="shared" ca="1" si="3"/>
        <v>16</v>
      </c>
      <c r="E118" s="20" t="s">
        <v>49</v>
      </c>
      <c r="F118" s="5">
        <v>58568</v>
      </c>
    </row>
    <row r="119" spans="1:6">
      <c r="A119" s="20" t="s">
        <v>126</v>
      </c>
      <c r="B119" s="20" t="s">
        <v>60</v>
      </c>
      <c r="C119" s="51">
        <v>35170</v>
      </c>
      <c r="D119" s="4">
        <f t="shared" ca="1" si="3"/>
        <v>14</v>
      </c>
      <c r="E119" s="20" t="s">
        <v>50</v>
      </c>
      <c r="F119" s="5">
        <v>23791</v>
      </c>
    </row>
    <row r="120" spans="1:6">
      <c r="A120" s="20" t="s">
        <v>228</v>
      </c>
      <c r="B120" s="20" t="s">
        <v>60</v>
      </c>
      <c r="C120" s="51">
        <v>35246</v>
      </c>
      <c r="D120" s="4">
        <f t="shared" ca="1" si="3"/>
        <v>14</v>
      </c>
      <c r="E120" s="20" t="s">
        <v>49</v>
      </c>
      <c r="F120" s="5">
        <v>70462</v>
      </c>
    </row>
    <row r="121" spans="1:6">
      <c r="A121" s="20" t="s">
        <v>281</v>
      </c>
      <c r="B121" s="20" t="s">
        <v>60</v>
      </c>
      <c r="C121" s="51">
        <v>35351</v>
      </c>
      <c r="D121" s="4">
        <f t="shared" ca="1" si="3"/>
        <v>14</v>
      </c>
      <c r="E121" s="20" t="s">
        <v>50</v>
      </c>
      <c r="F121" s="5">
        <v>57555</v>
      </c>
    </row>
    <row r="122" spans="1:6">
      <c r="A122" s="20" t="s">
        <v>107</v>
      </c>
      <c r="B122" s="20" t="s">
        <v>60</v>
      </c>
      <c r="C122" s="51">
        <v>34910</v>
      </c>
      <c r="D122" s="4">
        <f t="shared" ca="1" si="3"/>
        <v>15</v>
      </c>
      <c r="E122" s="20" t="s">
        <v>50</v>
      </c>
      <c r="F122" s="5">
        <v>50536</v>
      </c>
    </row>
    <row r="123" spans="1:6">
      <c r="A123" s="20" t="s">
        <v>112</v>
      </c>
      <c r="B123" s="20" t="s">
        <v>60</v>
      </c>
      <c r="C123" s="51">
        <v>38152</v>
      </c>
      <c r="D123" s="4">
        <f t="shared" ca="1" si="3"/>
        <v>6</v>
      </c>
      <c r="E123" s="20" t="s">
        <v>51</v>
      </c>
      <c r="F123" s="5">
        <v>41702</v>
      </c>
    </row>
    <row r="124" spans="1:6">
      <c r="A124" s="20" t="s">
        <v>267</v>
      </c>
      <c r="B124" s="20" t="s">
        <v>60</v>
      </c>
      <c r="C124" s="51">
        <v>33121</v>
      </c>
      <c r="D124" s="4">
        <f t="shared" ca="1" si="3"/>
        <v>20</v>
      </c>
      <c r="E124" s="20" t="s">
        <v>50</v>
      </c>
      <c r="F124" s="5">
        <v>77469</v>
      </c>
    </row>
    <row r="125" spans="1:6">
      <c r="A125" s="20" t="s">
        <v>165</v>
      </c>
      <c r="B125" s="20" t="s">
        <v>60</v>
      </c>
      <c r="C125" s="51">
        <v>34911</v>
      </c>
      <c r="D125" s="4">
        <f t="shared" ca="1" si="3"/>
        <v>15</v>
      </c>
      <c r="E125" s="20" t="s">
        <v>50</v>
      </c>
      <c r="F125" s="5">
        <v>73953</v>
      </c>
    </row>
    <row r="126" spans="1:6">
      <c r="A126" s="20" t="s">
        <v>137</v>
      </c>
      <c r="B126" s="20" t="s">
        <v>60</v>
      </c>
      <c r="C126" s="51">
        <v>34336</v>
      </c>
      <c r="D126" s="4">
        <f t="shared" ca="1" si="3"/>
        <v>16</v>
      </c>
      <c r="E126" s="20" t="s">
        <v>50</v>
      </c>
      <c r="F126" s="5">
        <v>34348</v>
      </c>
    </row>
    <row r="127" spans="1:6">
      <c r="A127" s="20" t="s">
        <v>280</v>
      </c>
      <c r="B127" s="20" t="s">
        <v>60</v>
      </c>
      <c r="C127" s="51">
        <v>34274</v>
      </c>
      <c r="D127" s="4">
        <f t="shared" ca="1" si="3"/>
        <v>17</v>
      </c>
      <c r="E127" s="20" t="s">
        <v>50</v>
      </c>
      <c r="F127" s="5">
        <v>41711</v>
      </c>
    </row>
    <row r="128" spans="1:6">
      <c r="A128" s="20" t="s">
        <v>257</v>
      </c>
      <c r="B128" s="20" t="s">
        <v>60</v>
      </c>
      <c r="C128" s="51">
        <v>35994</v>
      </c>
      <c r="D128" s="4">
        <f t="shared" ca="1" si="3"/>
        <v>12</v>
      </c>
      <c r="E128" s="20" t="s">
        <v>50</v>
      </c>
      <c r="F128" s="5">
        <v>52714</v>
      </c>
    </row>
    <row r="129" spans="1:6">
      <c r="A129" s="20" t="s">
        <v>216</v>
      </c>
      <c r="B129" s="20" t="s">
        <v>60</v>
      </c>
      <c r="C129" s="51">
        <v>38337</v>
      </c>
      <c r="D129" s="4">
        <f t="shared" ca="1" si="3"/>
        <v>5</v>
      </c>
      <c r="E129" s="20" t="s">
        <v>49</v>
      </c>
      <c r="F129" s="5">
        <v>59944</v>
      </c>
    </row>
    <row r="130" spans="1:6">
      <c r="A130" s="20" t="s">
        <v>207</v>
      </c>
      <c r="B130" s="20" t="s">
        <v>60</v>
      </c>
      <c r="C130" s="51">
        <v>34601</v>
      </c>
      <c r="D130" s="4">
        <f t="shared" ref="D130:D193" ca="1" si="4">DATEDIF(C130,TODAY(),"Y")</f>
        <v>16</v>
      </c>
      <c r="E130" s="20" t="s">
        <v>50</v>
      </c>
      <c r="F130" s="5">
        <v>66197</v>
      </c>
    </row>
    <row r="131" spans="1:6">
      <c r="A131" s="20" t="s">
        <v>266</v>
      </c>
      <c r="B131" s="20" t="s">
        <v>60</v>
      </c>
      <c r="C131" s="51">
        <v>32301</v>
      </c>
      <c r="D131" s="4">
        <f t="shared" ca="1" si="4"/>
        <v>22</v>
      </c>
      <c r="E131" s="20" t="s">
        <v>50</v>
      </c>
      <c r="F131" s="5">
        <v>25352</v>
      </c>
    </row>
    <row r="132" spans="1:6">
      <c r="A132" s="20" t="s">
        <v>179</v>
      </c>
      <c r="B132" s="20" t="s">
        <v>60</v>
      </c>
      <c r="C132" s="51">
        <v>32277</v>
      </c>
      <c r="D132" s="4">
        <f t="shared" ca="1" si="4"/>
        <v>22</v>
      </c>
      <c r="E132" s="20" t="s">
        <v>50</v>
      </c>
      <c r="F132" s="5">
        <v>39569</v>
      </c>
    </row>
    <row r="133" spans="1:6">
      <c r="A133" s="20" t="s">
        <v>258</v>
      </c>
      <c r="B133" s="20" t="s">
        <v>61</v>
      </c>
      <c r="C133" s="51">
        <v>36290</v>
      </c>
      <c r="D133" s="4">
        <f t="shared" ca="1" si="4"/>
        <v>11</v>
      </c>
      <c r="E133" s="20" t="s">
        <v>49</v>
      </c>
      <c r="F133" s="5">
        <v>40924</v>
      </c>
    </row>
    <row r="134" spans="1:6">
      <c r="A134" s="20" t="s">
        <v>91</v>
      </c>
      <c r="B134" s="20" t="s">
        <v>61</v>
      </c>
      <c r="C134" s="51">
        <v>32671</v>
      </c>
      <c r="D134" s="4">
        <f t="shared" ca="1" si="4"/>
        <v>21</v>
      </c>
      <c r="E134" s="20" t="s">
        <v>50</v>
      </c>
      <c r="F134" s="5">
        <v>77134</v>
      </c>
    </row>
    <row r="135" spans="1:6">
      <c r="A135" s="20" t="s">
        <v>183</v>
      </c>
      <c r="B135" s="20" t="s">
        <v>61</v>
      </c>
      <c r="C135" s="51">
        <v>39426</v>
      </c>
      <c r="D135" s="4">
        <f t="shared" ca="1" si="4"/>
        <v>2</v>
      </c>
      <c r="E135" s="20" t="s">
        <v>49</v>
      </c>
      <c r="F135" s="5">
        <v>56257</v>
      </c>
    </row>
    <row r="136" spans="1:6">
      <c r="A136" s="20" t="s">
        <v>140</v>
      </c>
      <c r="B136" s="20" t="s">
        <v>61</v>
      </c>
      <c r="C136" s="51">
        <v>35229</v>
      </c>
      <c r="D136" s="4">
        <f t="shared" ca="1" si="4"/>
        <v>14</v>
      </c>
      <c r="E136" s="20" t="s">
        <v>50</v>
      </c>
      <c r="F136" s="5">
        <v>79576</v>
      </c>
    </row>
    <row r="137" spans="1:6">
      <c r="A137" s="20" t="s">
        <v>132</v>
      </c>
      <c r="B137" s="20" t="s">
        <v>61</v>
      </c>
      <c r="C137" s="51">
        <v>35520</v>
      </c>
      <c r="D137" s="4">
        <f t="shared" ca="1" si="4"/>
        <v>13</v>
      </c>
      <c r="E137" s="20" t="s">
        <v>50</v>
      </c>
      <c r="F137" s="5">
        <v>36401</v>
      </c>
    </row>
    <row r="138" spans="1:6">
      <c r="A138" s="20" t="s">
        <v>150</v>
      </c>
      <c r="B138" s="20" t="s">
        <v>61</v>
      </c>
      <c r="C138" s="51">
        <v>32795</v>
      </c>
      <c r="D138" s="4">
        <f t="shared" ca="1" si="4"/>
        <v>21</v>
      </c>
      <c r="E138" s="20" t="s">
        <v>50</v>
      </c>
      <c r="F138" s="5">
        <v>44462</v>
      </c>
    </row>
    <row r="139" spans="1:6">
      <c r="A139" s="20" t="s">
        <v>194</v>
      </c>
      <c r="B139" s="20" t="s">
        <v>61</v>
      </c>
      <c r="C139" s="51">
        <v>35138</v>
      </c>
      <c r="D139" s="4">
        <f t="shared" ca="1" si="4"/>
        <v>14</v>
      </c>
      <c r="E139" s="20" t="s">
        <v>52</v>
      </c>
      <c r="F139" s="5">
        <v>51566</v>
      </c>
    </row>
    <row r="140" spans="1:6">
      <c r="A140" s="20" t="s">
        <v>68</v>
      </c>
      <c r="B140" s="20" t="s">
        <v>62</v>
      </c>
      <c r="C140" s="51">
        <v>34621</v>
      </c>
      <c r="D140" s="4">
        <f t="shared" ca="1" si="4"/>
        <v>16</v>
      </c>
      <c r="E140" s="20" t="s">
        <v>49</v>
      </c>
      <c r="F140" s="5">
        <v>70073</v>
      </c>
    </row>
    <row r="141" spans="1:6">
      <c r="A141" s="20" t="s">
        <v>315</v>
      </c>
      <c r="B141" s="20" t="s">
        <v>63</v>
      </c>
      <c r="C141" s="19">
        <v>39506</v>
      </c>
      <c r="D141" s="4">
        <f t="shared" ca="1" si="4"/>
        <v>2</v>
      </c>
      <c r="E141" s="20" t="s">
        <v>52</v>
      </c>
      <c r="F141" s="5">
        <v>26562</v>
      </c>
    </row>
    <row r="142" spans="1:6">
      <c r="A142" s="20" t="s">
        <v>143</v>
      </c>
      <c r="B142" s="20" t="s">
        <v>63</v>
      </c>
      <c r="C142" s="51">
        <v>32935</v>
      </c>
      <c r="D142" s="4">
        <f t="shared" ca="1" si="4"/>
        <v>20</v>
      </c>
      <c r="E142" s="20" t="s">
        <v>50</v>
      </c>
      <c r="F142" s="5">
        <v>66848</v>
      </c>
    </row>
    <row r="143" spans="1:6">
      <c r="A143" s="20" t="s">
        <v>163</v>
      </c>
      <c r="B143" s="20" t="s">
        <v>63</v>
      </c>
      <c r="C143" s="51">
        <v>33671</v>
      </c>
      <c r="D143" s="4">
        <f t="shared" ca="1" si="4"/>
        <v>18</v>
      </c>
      <c r="E143" s="20" t="s">
        <v>51</v>
      </c>
      <c r="F143" s="5">
        <v>43095</v>
      </c>
    </row>
    <row r="144" spans="1:6">
      <c r="A144" s="20" t="s">
        <v>264</v>
      </c>
      <c r="B144" s="20" t="s">
        <v>63</v>
      </c>
      <c r="C144" s="51">
        <v>36765</v>
      </c>
      <c r="D144" s="4">
        <f t="shared" ca="1" si="4"/>
        <v>10</v>
      </c>
      <c r="E144" s="20" t="s">
        <v>52</v>
      </c>
      <c r="F144" s="5">
        <v>24253</v>
      </c>
    </row>
    <row r="145" spans="1:6">
      <c r="A145" s="20" t="s">
        <v>170</v>
      </c>
      <c r="B145" s="20" t="s">
        <v>63</v>
      </c>
      <c r="C145" s="51">
        <v>34187</v>
      </c>
      <c r="D145" s="4">
        <f t="shared" ca="1" si="4"/>
        <v>17</v>
      </c>
      <c r="E145" s="20" t="s">
        <v>50</v>
      </c>
      <c r="F145" s="5">
        <v>26586</v>
      </c>
    </row>
    <row r="146" spans="1:6">
      <c r="A146" s="20" t="s">
        <v>95</v>
      </c>
      <c r="B146" s="20" t="s">
        <v>63</v>
      </c>
      <c r="C146" s="51">
        <v>38711</v>
      </c>
      <c r="D146" s="4">
        <f t="shared" ca="1" si="4"/>
        <v>4</v>
      </c>
      <c r="E146" s="20" t="s">
        <v>50</v>
      </c>
      <c r="F146" s="5">
        <v>64650</v>
      </c>
    </row>
    <row r="147" spans="1:6">
      <c r="A147" s="20" t="s">
        <v>164</v>
      </c>
      <c r="B147" s="20" t="s">
        <v>63</v>
      </c>
      <c r="C147" s="51">
        <v>38837</v>
      </c>
      <c r="D147" s="4">
        <f t="shared" ca="1" si="4"/>
        <v>4</v>
      </c>
      <c r="E147" s="20" t="s">
        <v>49</v>
      </c>
      <c r="F147" s="5">
        <v>58790</v>
      </c>
    </row>
    <row r="148" spans="1:6">
      <c r="A148" s="20" t="s">
        <v>99</v>
      </c>
      <c r="B148" s="20" t="s">
        <v>63</v>
      </c>
      <c r="C148" s="51">
        <v>34957</v>
      </c>
      <c r="D148" s="4">
        <f t="shared" ca="1" si="4"/>
        <v>15</v>
      </c>
      <c r="E148" s="20" t="s">
        <v>50</v>
      </c>
      <c r="F148" s="5">
        <v>66033</v>
      </c>
    </row>
    <row r="149" spans="1:6">
      <c r="A149" s="20" t="s">
        <v>104</v>
      </c>
      <c r="B149" s="20" t="s">
        <v>63</v>
      </c>
      <c r="C149" s="51">
        <v>39424</v>
      </c>
      <c r="D149" s="4">
        <f t="shared" ca="1" si="4"/>
        <v>2</v>
      </c>
      <c r="E149" s="20" t="s">
        <v>50</v>
      </c>
      <c r="F149" s="5">
        <v>23067</v>
      </c>
    </row>
    <row r="150" spans="1:6">
      <c r="A150" s="20" t="s">
        <v>274</v>
      </c>
      <c r="B150" s="20" t="s">
        <v>63</v>
      </c>
      <c r="C150" s="51">
        <v>33756</v>
      </c>
      <c r="D150" s="4">
        <f t="shared" ca="1" si="4"/>
        <v>18</v>
      </c>
      <c r="E150" s="20" t="s">
        <v>50</v>
      </c>
      <c r="F150" s="5">
        <v>41604</v>
      </c>
    </row>
    <row r="151" spans="1:6">
      <c r="A151" s="20" t="s">
        <v>86</v>
      </c>
      <c r="B151" s="20" t="s">
        <v>63</v>
      </c>
      <c r="C151" s="51">
        <v>37281</v>
      </c>
      <c r="D151" s="4">
        <f t="shared" ca="1" si="4"/>
        <v>8</v>
      </c>
      <c r="E151" s="20" t="s">
        <v>50</v>
      </c>
      <c r="F151" s="5">
        <v>44688</v>
      </c>
    </row>
    <row r="152" spans="1:6">
      <c r="A152" s="20" t="s">
        <v>241</v>
      </c>
      <c r="B152" s="20" t="s">
        <v>63</v>
      </c>
      <c r="C152" s="51">
        <v>35749</v>
      </c>
      <c r="D152" s="4">
        <f t="shared" ca="1" si="4"/>
        <v>13</v>
      </c>
      <c r="E152" s="20" t="s">
        <v>51</v>
      </c>
      <c r="F152" s="5">
        <v>76959</v>
      </c>
    </row>
    <row r="153" spans="1:6">
      <c r="A153" s="20" t="s">
        <v>158</v>
      </c>
      <c r="B153" s="20" t="s">
        <v>63</v>
      </c>
      <c r="C153" s="51">
        <v>34433</v>
      </c>
      <c r="D153" s="4">
        <f t="shared" ca="1" si="4"/>
        <v>16</v>
      </c>
      <c r="E153" s="20" t="s">
        <v>50</v>
      </c>
      <c r="F153" s="5">
        <v>33846</v>
      </c>
    </row>
    <row r="154" spans="1:6">
      <c r="A154" s="20" t="s">
        <v>124</v>
      </c>
      <c r="B154" s="20" t="s">
        <v>63</v>
      </c>
      <c r="C154" s="51">
        <v>37861</v>
      </c>
      <c r="D154" s="4">
        <f t="shared" ca="1" si="4"/>
        <v>7</v>
      </c>
      <c r="E154" s="20" t="s">
        <v>50</v>
      </c>
      <c r="F154" s="5">
        <v>32835</v>
      </c>
    </row>
    <row r="155" spans="1:6">
      <c r="A155" s="20" t="s">
        <v>273</v>
      </c>
      <c r="B155" s="20" t="s">
        <v>63</v>
      </c>
      <c r="C155" s="51">
        <v>32982</v>
      </c>
      <c r="D155" s="4">
        <f t="shared" ca="1" si="4"/>
        <v>20</v>
      </c>
      <c r="E155" s="20" t="s">
        <v>50</v>
      </c>
      <c r="F155" s="5">
        <v>48502</v>
      </c>
    </row>
    <row r="156" spans="1:6">
      <c r="A156" s="20" t="s">
        <v>199</v>
      </c>
      <c r="B156" s="20" t="s">
        <v>305</v>
      </c>
      <c r="C156" s="51">
        <v>32514</v>
      </c>
      <c r="D156" s="4">
        <f t="shared" ca="1" si="4"/>
        <v>21</v>
      </c>
      <c r="E156" s="20" t="s">
        <v>50</v>
      </c>
      <c r="F156" s="5">
        <v>44477</v>
      </c>
    </row>
    <row r="157" spans="1:6">
      <c r="A157" s="20" t="s">
        <v>130</v>
      </c>
      <c r="B157" s="20" t="s">
        <v>305</v>
      </c>
      <c r="C157" s="52">
        <v>32214</v>
      </c>
      <c r="D157" s="4">
        <f t="shared" ca="1" si="4"/>
        <v>22</v>
      </c>
      <c r="E157" s="20" t="s">
        <v>51</v>
      </c>
      <c r="F157" s="5">
        <v>53915</v>
      </c>
    </row>
    <row r="158" spans="1:6">
      <c r="A158" s="20" t="s">
        <v>168</v>
      </c>
      <c r="B158" s="20" t="s">
        <v>305</v>
      </c>
      <c r="C158" s="51">
        <v>32167</v>
      </c>
      <c r="D158" s="4">
        <f t="shared" ca="1" si="4"/>
        <v>22</v>
      </c>
      <c r="E158" s="20" t="s">
        <v>50</v>
      </c>
      <c r="F158" s="5">
        <v>79259</v>
      </c>
    </row>
    <row r="159" spans="1:6">
      <c r="A159" s="20" t="s">
        <v>270</v>
      </c>
      <c r="B159" s="20" t="s">
        <v>305</v>
      </c>
      <c r="C159" s="51">
        <v>32403</v>
      </c>
      <c r="D159" s="4">
        <f t="shared" ca="1" si="4"/>
        <v>22</v>
      </c>
      <c r="E159" s="20" t="s">
        <v>51</v>
      </c>
      <c r="F159" s="5">
        <v>35246</v>
      </c>
    </row>
    <row r="160" spans="1:6">
      <c r="A160" s="20" t="s">
        <v>135</v>
      </c>
      <c r="B160" s="20" t="s">
        <v>305</v>
      </c>
      <c r="C160" s="51">
        <v>32567</v>
      </c>
      <c r="D160" s="4">
        <f t="shared" ca="1" si="4"/>
        <v>21</v>
      </c>
      <c r="E160" s="20" t="s">
        <v>50</v>
      </c>
      <c r="F160" s="5">
        <v>24108</v>
      </c>
    </row>
    <row r="161" spans="1:6">
      <c r="A161" s="20" t="s">
        <v>265</v>
      </c>
      <c r="B161" s="20" t="s">
        <v>64</v>
      </c>
      <c r="C161" s="51">
        <v>35140</v>
      </c>
      <c r="D161" s="4">
        <f t="shared" ca="1" si="4"/>
        <v>14</v>
      </c>
      <c r="E161" s="20" t="s">
        <v>49</v>
      </c>
      <c r="F161" s="5">
        <v>54410</v>
      </c>
    </row>
    <row r="162" spans="1:6">
      <c r="A162" s="20" t="s">
        <v>278</v>
      </c>
      <c r="B162" s="20" t="s">
        <v>64</v>
      </c>
      <c r="C162" s="51">
        <v>35271</v>
      </c>
      <c r="D162" s="4">
        <f t="shared" ca="1" si="4"/>
        <v>14</v>
      </c>
      <c r="E162" s="20" t="s">
        <v>51</v>
      </c>
      <c r="F162" s="5">
        <v>53852</v>
      </c>
    </row>
    <row r="163" spans="1:6">
      <c r="A163" s="20" t="s">
        <v>154</v>
      </c>
      <c r="B163" s="20" t="s">
        <v>64</v>
      </c>
      <c r="C163" s="51">
        <v>32221</v>
      </c>
      <c r="D163" s="4">
        <f t="shared" ca="1" si="4"/>
        <v>22</v>
      </c>
      <c r="E163" s="20" t="s">
        <v>49</v>
      </c>
      <c r="F163" s="5">
        <v>36081</v>
      </c>
    </row>
    <row r="164" spans="1:6">
      <c r="A164" s="20" t="s">
        <v>84</v>
      </c>
      <c r="B164" s="20" t="s">
        <v>64</v>
      </c>
      <c r="C164" s="51">
        <v>36755</v>
      </c>
      <c r="D164" s="4">
        <f t="shared" ca="1" si="4"/>
        <v>10</v>
      </c>
      <c r="E164" s="20" t="s">
        <v>50</v>
      </c>
      <c r="F164" s="5">
        <v>29868</v>
      </c>
    </row>
    <row r="165" spans="1:6">
      <c r="A165" s="20" t="s">
        <v>244</v>
      </c>
      <c r="B165" s="20" t="s">
        <v>64</v>
      </c>
      <c r="C165" s="51">
        <v>35082</v>
      </c>
      <c r="D165" s="4">
        <f t="shared" ca="1" si="4"/>
        <v>14</v>
      </c>
      <c r="E165" s="20" t="s">
        <v>52</v>
      </c>
      <c r="F165" s="5">
        <v>46275</v>
      </c>
    </row>
    <row r="166" spans="1:6">
      <c r="A166" s="20" t="s">
        <v>196</v>
      </c>
      <c r="B166" s="20" t="s">
        <v>64</v>
      </c>
      <c r="C166" s="51">
        <v>34972</v>
      </c>
      <c r="D166" s="4">
        <f t="shared" ca="1" si="4"/>
        <v>15</v>
      </c>
      <c r="E166" s="20" t="s">
        <v>50</v>
      </c>
      <c r="F166" s="5">
        <v>30819</v>
      </c>
    </row>
    <row r="167" spans="1:6">
      <c r="A167" s="20" t="s">
        <v>152</v>
      </c>
      <c r="B167" s="20" t="s">
        <v>64</v>
      </c>
      <c r="C167" s="51">
        <v>36580</v>
      </c>
      <c r="D167" s="4">
        <f t="shared" ca="1" si="4"/>
        <v>10</v>
      </c>
      <c r="E167" s="20" t="s">
        <v>49</v>
      </c>
      <c r="F167" s="5">
        <v>58468</v>
      </c>
    </row>
    <row r="168" spans="1:6">
      <c r="A168" s="20" t="s">
        <v>141</v>
      </c>
      <c r="B168" s="20" t="s">
        <v>64</v>
      </c>
      <c r="C168" s="51">
        <v>32514</v>
      </c>
      <c r="D168" s="4">
        <f t="shared" ca="1" si="4"/>
        <v>21</v>
      </c>
      <c r="E168" s="20" t="s">
        <v>50</v>
      </c>
      <c r="F168" s="5">
        <v>46907</v>
      </c>
    </row>
    <row r="169" spans="1:6">
      <c r="A169" s="20" t="s">
        <v>85</v>
      </c>
      <c r="B169" s="20" t="s">
        <v>64</v>
      </c>
      <c r="C169" s="51">
        <v>34148</v>
      </c>
      <c r="D169" s="4">
        <f t="shared" ca="1" si="4"/>
        <v>17</v>
      </c>
      <c r="E169" s="20" t="s">
        <v>50</v>
      </c>
      <c r="F169" s="5">
        <v>75460</v>
      </c>
    </row>
    <row r="170" spans="1:6">
      <c r="A170" s="20" t="s">
        <v>261</v>
      </c>
      <c r="B170" s="20" t="s">
        <v>64</v>
      </c>
      <c r="C170" s="51">
        <v>32288</v>
      </c>
      <c r="D170" s="4">
        <f t="shared" ca="1" si="4"/>
        <v>22</v>
      </c>
      <c r="E170" s="20" t="s">
        <v>49</v>
      </c>
      <c r="F170" s="5">
        <v>33498</v>
      </c>
    </row>
    <row r="171" spans="1:6">
      <c r="A171" s="20" t="s">
        <v>206</v>
      </c>
      <c r="B171" s="20" t="s">
        <v>64</v>
      </c>
      <c r="C171" s="51">
        <v>34595</v>
      </c>
      <c r="D171" s="4">
        <f t="shared" ca="1" si="4"/>
        <v>16</v>
      </c>
      <c r="E171" s="20" t="s">
        <v>49</v>
      </c>
      <c r="F171" s="5">
        <v>57074</v>
      </c>
    </row>
    <row r="172" spans="1:6">
      <c r="A172" s="20" t="s">
        <v>115</v>
      </c>
      <c r="B172" s="20" t="s">
        <v>64</v>
      </c>
      <c r="C172" s="51">
        <v>35249</v>
      </c>
      <c r="D172" s="4">
        <f t="shared" ca="1" si="4"/>
        <v>14</v>
      </c>
      <c r="E172" s="20" t="s">
        <v>50</v>
      </c>
      <c r="F172" s="5">
        <v>77339</v>
      </c>
    </row>
    <row r="173" spans="1:6">
      <c r="A173" s="20" t="s">
        <v>220</v>
      </c>
      <c r="B173" s="20" t="s">
        <v>64</v>
      </c>
      <c r="C173" s="51">
        <v>35044</v>
      </c>
      <c r="D173" s="4">
        <f t="shared" ca="1" si="4"/>
        <v>14</v>
      </c>
      <c r="E173" s="20" t="s">
        <v>50</v>
      </c>
      <c r="F173" s="5">
        <v>55624</v>
      </c>
    </row>
    <row r="174" spans="1:6">
      <c r="A174" s="20" t="s">
        <v>147</v>
      </c>
      <c r="B174" s="20" t="s">
        <v>64</v>
      </c>
      <c r="C174" s="19">
        <v>39308</v>
      </c>
      <c r="D174" s="4">
        <f t="shared" ca="1" si="4"/>
        <v>3</v>
      </c>
      <c r="E174" s="20" t="s">
        <v>51</v>
      </c>
      <c r="F174" s="5">
        <v>74371</v>
      </c>
    </row>
    <row r="175" spans="1:6">
      <c r="A175" s="20" t="s">
        <v>100</v>
      </c>
      <c r="B175" s="20" t="s">
        <v>64</v>
      </c>
      <c r="C175" s="51">
        <v>34273</v>
      </c>
      <c r="D175" s="4">
        <f t="shared" ca="1" si="4"/>
        <v>17</v>
      </c>
      <c r="E175" s="20" t="s">
        <v>50</v>
      </c>
      <c r="F175" s="5">
        <v>66658</v>
      </c>
    </row>
    <row r="176" spans="1:6">
      <c r="A176" s="20" t="s">
        <v>271</v>
      </c>
      <c r="B176" s="20" t="s">
        <v>64</v>
      </c>
      <c r="C176" s="51">
        <v>38918</v>
      </c>
      <c r="D176" s="4">
        <f t="shared" ca="1" si="4"/>
        <v>4</v>
      </c>
      <c r="E176" s="20" t="s">
        <v>50</v>
      </c>
      <c r="F176" s="5">
        <v>67145</v>
      </c>
    </row>
    <row r="177" spans="1:6">
      <c r="A177" s="20" t="s">
        <v>248</v>
      </c>
      <c r="B177" s="20" t="s">
        <v>64</v>
      </c>
      <c r="C177" s="51">
        <v>34205</v>
      </c>
      <c r="D177" s="4">
        <f t="shared" ca="1" si="4"/>
        <v>17</v>
      </c>
      <c r="E177" s="20" t="s">
        <v>50</v>
      </c>
      <c r="F177" s="5">
        <v>77628</v>
      </c>
    </row>
    <row r="178" spans="1:6">
      <c r="A178" s="20" t="s">
        <v>90</v>
      </c>
      <c r="B178" s="20" t="s">
        <v>64</v>
      </c>
      <c r="C178" s="51">
        <v>32569</v>
      </c>
      <c r="D178" s="4">
        <f t="shared" ca="1" si="4"/>
        <v>21</v>
      </c>
      <c r="E178" s="20" t="s">
        <v>49</v>
      </c>
      <c r="F178" s="5">
        <v>62999</v>
      </c>
    </row>
    <row r="179" spans="1:6">
      <c r="A179" s="20" t="s">
        <v>109</v>
      </c>
      <c r="B179" s="20" t="s">
        <v>64</v>
      </c>
      <c r="C179" s="51">
        <v>35000</v>
      </c>
      <c r="D179" s="4">
        <f t="shared" ca="1" si="4"/>
        <v>15</v>
      </c>
      <c r="E179" s="20" t="s">
        <v>52</v>
      </c>
      <c r="F179" s="5">
        <v>78346</v>
      </c>
    </row>
    <row r="180" spans="1:6">
      <c r="A180" s="20" t="s">
        <v>316</v>
      </c>
      <c r="B180" s="20" t="s">
        <v>64</v>
      </c>
      <c r="C180" s="51">
        <v>33276</v>
      </c>
      <c r="D180" s="4">
        <f t="shared" ca="1" si="4"/>
        <v>19</v>
      </c>
      <c r="E180" s="20" t="s">
        <v>50</v>
      </c>
      <c r="F180" s="5">
        <v>64978</v>
      </c>
    </row>
    <row r="181" spans="1:6">
      <c r="A181" s="20" t="s">
        <v>275</v>
      </c>
      <c r="B181" s="20" t="s">
        <v>64</v>
      </c>
      <c r="C181" s="51">
        <v>35434</v>
      </c>
      <c r="D181" s="4">
        <f t="shared" ca="1" si="4"/>
        <v>13</v>
      </c>
      <c r="E181" s="20" t="s">
        <v>52</v>
      </c>
      <c r="F181" s="5">
        <v>43999</v>
      </c>
    </row>
    <row r="182" spans="1:6">
      <c r="A182" s="20" t="s">
        <v>204</v>
      </c>
      <c r="B182" s="20" t="s">
        <v>64</v>
      </c>
      <c r="C182" s="51">
        <v>37477</v>
      </c>
      <c r="D182" s="4">
        <f t="shared" ca="1" si="4"/>
        <v>8</v>
      </c>
      <c r="E182" s="20" t="s">
        <v>50</v>
      </c>
      <c r="F182" s="5">
        <v>62538</v>
      </c>
    </row>
    <row r="183" spans="1:6">
      <c r="A183" s="20" t="s">
        <v>98</v>
      </c>
      <c r="B183" s="20" t="s">
        <v>64</v>
      </c>
      <c r="C183" s="51">
        <v>32182</v>
      </c>
      <c r="D183" s="4">
        <f t="shared" ca="1" si="4"/>
        <v>22</v>
      </c>
      <c r="E183" s="20" t="s">
        <v>50</v>
      </c>
      <c r="F183" s="5">
        <v>51162</v>
      </c>
    </row>
    <row r="184" spans="1:6">
      <c r="A184" s="20" t="s">
        <v>282</v>
      </c>
      <c r="B184" s="20" t="s">
        <v>64</v>
      </c>
      <c r="C184" s="51">
        <v>32632</v>
      </c>
      <c r="D184" s="4">
        <f t="shared" ca="1" si="4"/>
        <v>21</v>
      </c>
      <c r="E184" s="20" t="s">
        <v>49</v>
      </c>
      <c r="F184" s="5">
        <v>66581</v>
      </c>
    </row>
    <row r="185" spans="1:6">
      <c r="A185" s="20" t="s">
        <v>296</v>
      </c>
      <c r="B185" s="20" t="s">
        <v>64</v>
      </c>
      <c r="C185" s="51">
        <v>33847</v>
      </c>
      <c r="D185" s="4">
        <f t="shared" ca="1" si="4"/>
        <v>18</v>
      </c>
      <c r="E185" s="20" t="s">
        <v>51</v>
      </c>
      <c r="F185" s="5">
        <v>68863</v>
      </c>
    </row>
    <row r="186" spans="1:6">
      <c r="A186" s="20" t="s">
        <v>233</v>
      </c>
      <c r="B186" s="20" t="s">
        <v>64</v>
      </c>
      <c r="C186" s="51">
        <v>35190</v>
      </c>
      <c r="D186" s="4">
        <f t="shared" ca="1" si="4"/>
        <v>14</v>
      </c>
      <c r="E186" s="20" t="s">
        <v>50</v>
      </c>
      <c r="F186" s="5">
        <v>64885</v>
      </c>
    </row>
    <row r="187" spans="1:6">
      <c r="A187" s="20" t="s">
        <v>250</v>
      </c>
      <c r="B187" s="20" t="s">
        <v>64</v>
      </c>
      <c r="C187" s="51">
        <v>39220</v>
      </c>
      <c r="D187" s="4">
        <f t="shared" ca="1" si="4"/>
        <v>3</v>
      </c>
      <c r="E187" s="20" t="s">
        <v>51</v>
      </c>
      <c r="F187" s="5">
        <v>45852</v>
      </c>
    </row>
    <row r="188" spans="1:6">
      <c r="A188" s="20" t="s">
        <v>311</v>
      </c>
      <c r="B188" s="20" t="s">
        <v>64</v>
      </c>
      <c r="C188" s="51">
        <v>35727</v>
      </c>
      <c r="D188" s="4">
        <f t="shared" ca="1" si="4"/>
        <v>13</v>
      </c>
      <c r="E188" s="20" t="s">
        <v>50</v>
      </c>
      <c r="F188" s="5">
        <v>72634</v>
      </c>
    </row>
    <row r="189" spans="1:6">
      <c r="A189" s="20" t="s">
        <v>153</v>
      </c>
      <c r="B189" s="20" t="s">
        <v>64</v>
      </c>
      <c r="C189" s="51">
        <v>32725</v>
      </c>
      <c r="D189" s="4">
        <f t="shared" ca="1" si="4"/>
        <v>21</v>
      </c>
      <c r="E189" s="20" t="s">
        <v>51</v>
      </c>
      <c r="F189" s="5">
        <v>24663</v>
      </c>
    </row>
    <row r="190" spans="1:6">
      <c r="A190" s="20" t="s">
        <v>166</v>
      </c>
      <c r="B190" s="20" t="s">
        <v>65</v>
      </c>
      <c r="C190" s="51">
        <v>32739</v>
      </c>
      <c r="D190" s="4">
        <f t="shared" ca="1" si="4"/>
        <v>21</v>
      </c>
      <c r="E190" s="20" t="s">
        <v>50</v>
      </c>
      <c r="F190" s="5">
        <v>44871</v>
      </c>
    </row>
    <row r="191" spans="1:6">
      <c r="A191" s="20" t="s">
        <v>209</v>
      </c>
      <c r="B191" s="20" t="s">
        <v>65</v>
      </c>
      <c r="C191" s="51">
        <v>34950</v>
      </c>
      <c r="D191" s="4">
        <f t="shared" ca="1" si="4"/>
        <v>15</v>
      </c>
      <c r="E191" s="20" t="s">
        <v>50</v>
      </c>
      <c r="F191" s="5">
        <v>57988</v>
      </c>
    </row>
    <row r="192" spans="1:6">
      <c r="A192" s="20" t="s">
        <v>127</v>
      </c>
      <c r="B192" s="20" t="s">
        <v>65</v>
      </c>
      <c r="C192" s="51">
        <v>32602</v>
      </c>
      <c r="D192" s="4">
        <f t="shared" ca="1" si="4"/>
        <v>21</v>
      </c>
      <c r="E192" s="20" t="s">
        <v>50</v>
      </c>
      <c r="F192" s="5">
        <v>76518</v>
      </c>
    </row>
    <row r="193" spans="1:6">
      <c r="A193" s="20" t="s">
        <v>202</v>
      </c>
      <c r="B193" s="20" t="s">
        <v>65</v>
      </c>
      <c r="C193" s="51">
        <v>32658</v>
      </c>
      <c r="D193" s="4">
        <f t="shared" ca="1" si="4"/>
        <v>21</v>
      </c>
      <c r="E193" s="20" t="s">
        <v>50</v>
      </c>
      <c r="F193" s="5">
        <v>31753</v>
      </c>
    </row>
    <row r="194" spans="1:6">
      <c r="A194" s="20" t="s">
        <v>161</v>
      </c>
      <c r="B194" s="20" t="s">
        <v>65</v>
      </c>
      <c r="C194" s="51">
        <v>32944</v>
      </c>
      <c r="D194" s="4">
        <f t="shared" ref="D194:D248" ca="1" si="5">DATEDIF(C194,TODAY(),"Y")</f>
        <v>20</v>
      </c>
      <c r="E194" s="20" t="s">
        <v>51</v>
      </c>
      <c r="F194" s="5">
        <v>50213</v>
      </c>
    </row>
    <row r="195" spans="1:6">
      <c r="A195" s="20" t="s">
        <v>78</v>
      </c>
      <c r="B195" s="20" t="s">
        <v>65</v>
      </c>
      <c r="C195" s="51">
        <v>34860</v>
      </c>
      <c r="D195" s="4">
        <f t="shared" ca="1" si="5"/>
        <v>15</v>
      </c>
      <c r="E195" s="20" t="s">
        <v>49</v>
      </c>
      <c r="F195" s="5">
        <v>37719</v>
      </c>
    </row>
    <row r="196" spans="1:6">
      <c r="A196" s="20" t="s">
        <v>162</v>
      </c>
      <c r="B196" s="20" t="s">
        <v>65</v>
      </c>
      <c r="C196" s="51">
        <v>32906</v>
      </c>
      <c r="D196" s="4">
        <f t="shared" ca="1" si="5"/>
        <v>20</v>
      </c>
      <c r="E196" s="20" t="s">
        <v>50</v>
      </c>
      <c r="F196" s="5">
        <v>32127</v>
      </c>
    </row>
    <row r="197" spans="1:6">
      <c r="A197" s="20" t="s">
        <v>255</v>
      </c>
      <c r="B197" s="20" t="s">
        <v>65</v>
      </c>
      <c r="C197" s="51">
        <v>32323</v>
      </c>
      <c r="D197" s="4">
        <f t="shared" ca="1" si="5"/>
        <v>22</v>
      </c>
      <c r="E197" s="20" t="s">
        <v>50</v>
      </c>
      <c r="F197" s="5">
        <v>34285</v>
      </c>
    </row>
    <row r="198" spans="1:6">
      <c r="A198" s="20" t="s">
        <v>279</v>
      </c>
      <c r="B198" s="20" t="s">
        <v>65</v>
      </c>
      <c r="C198" s="51">
        <v>34462</v>
      </c>
      <c r="D198" s="4">
        <f t="shared" ca="1" si="5"/>
        <v>16</v>
      </c>
      <c r="E198" s="20" t="s">
        <v>50</v>
      </c>
      <c r="F198" s="5">
        <v>74287</v>
      </c>
    </row>
    <row r="199" spans="1:6">
      <c r="A199" s="20" t="s">
        <v>268</v>
      </c>
      <c r="B199" s="20" t="s">
        <v>65</v>
      </c>
      <c r="C199" s="51">
        <v>34923</v>
      </c>
      <c r="D199" s="4">
        <f t="shared" ca="1" si="5"/>
        <v>15</v>
      </c>
      <c r="E199" s="20" t="s">
        <v>52</v>
      </c>
      <c r="F199" s="5">
        <v>50154</v>
      </c>
    </row>
    <row r="200" spans="1:6">
      <c r="A200" s="20" t="s">
        <v>247</v>
      </c>
      <c r="B200" s="20" t="s">
        <v>65</v>
      </c>
      <c r="C200" s="51">
        <v>36136</v>
      </c>
      <c r="D200" s="4">
        <f t="shared" ca="1" si="5"/>
        <v>11</v>
      </c>
      <c r="E200" s="20" t="s">
        <v>49</v>
      </c>
      <c r="F200" s="5">
        <v>48958</v>
      </c>
    </row>
    <row r="201" spans="1:6">
      <c r="A201" s="20" t="s">
        <v>96</v>
      </c>
      <c r="B201" s="20" t="s">
        <v>65</v>
      </c>
      <c r="C201" s="51">
        <v>36847</v>
      </c>
      <c r="D201" s="4">
        <f t="shared" ca="1" si="5"/>
        <v>10</v>
      </c>
      <c r="E201" s="20" t="s">
        <v>50</v>
      </c>
      <c r="F201" s="5">
        <v>56510</v>
      </c>
    </row>
    <row r="202" spans="1:6">
      <c r="A202" s="20" t="s">
        <v>306</v>
      </c>
      <c r="B202" s="20" t="s">
        <v>65</v>
      </c>
      <c r="C202" s="51">
        <v>38799</v>
      </c>
      <c r="D202" s="4">
        <f t="shared" ca="1" si="5"/>
        <v>4</v>
      </c>
      <c r="E202" s="20" t="s">
        <v>50</v>
      </c>
      <c r="F202" s="5">
        <v>73454</v>
      </c>
    </row>
    <row r="203" spans="1:6">
      <c r="A203" s="20" t="s">
        <v>198</v>
      </c>
      <c r="B203" s="20" t="s">
        <v>65</v>
      </c>
      <c r="C203" s="51">
        <v>36829</v>
      </c>
      <c r="D203" s="4">
        <f t="shared" ca="1" si="5"/>
        <v>10</v>
      </c>
      <c r="E203" s="20" t="s">
        <v>51</v>
      </c>
      <c r="F203" s="5">
        <v>51715</v>
      </c>
    </row>
    <row r="204" spans="1:6">
      <c r="A204" s="20" t="s">
        <v>208</v>
      </c>
      <c r="B204" s="20" t="s">
        <v>65</v>
      </c>
      <c r="C204" s="51">
        <v>37081</v>
      </c>
      <c r="D204" s="4">
        <f t="shared" ca="1" si="5"/>
        <v>9</v>
      </c>
      <c r="E204" s="20" t="s">
        <v>49</v>
      </c>
      <c r="F204" s="5">
        <v>72804</v>
      </c>
    </row>
    <row r="205" spans="1:6">
      <c r="A205" s="20" t="s">
        <v>235</v>
      </c>
      <c r="B205" s="20" t="s">
        <v>65</v>
      </c>
      <c r="C205" s="51">
        <v>33854</v>
      </c>
      <c r="D205" s="4">
        <f t="shared" ca="1" si="5"/>
        <v>18</v>
      </c>
      <c r="E205" s="20" t="s">
        <v>50</v>
      </c>
      <c r="F205" s="5">
        <v>67406</v>
      </c>
    </row>
    <row r="206" spans="1:6">
      <c r="A206" s="20" t="s">
        <v>142</v>
      </c>
      <c r="B206" s="20" t="s">
        <v>65</v>
      </c>
      <c r="C206" s="51">
        <v>33399</v>
      </c>
      <c r="D206" s="4">
        <f t="shared" ca="1" si="5"/>
        <v>19</v>
      </c>
      <c r="E206" s="20" t="s">
        <v>52</v>
      </c>
      <c r="F206" s="5">
        <v>77066</v>
      </c>
    </row>
    <row r="207" spans="1:6">
      <c r="A207" s="20" t="s">
        <v>272</v>
      </c>
      <c r="B207" s="20" t="s">
        <v>65</v>
      </c>
      <c r="C207" s="51">
        <v>35250</v>
      </c>
      <c r="D207" s="4">
        <f t="shared" ca="1" si="5"/>
        <v>14</v>
      </c>
      <c r="E207" s="20" t="s">
        <v>51</v>
      </c>
      <c r="F207" s="5">
        <v>62096</v>
      </c>
    </row>
    <row r="208" spans="1:6">
      <c r="A208" s="20" t="s">
        <v>291</v>
      </c>
      <c r="B208" s="20" t="s">
        <v>65</v>
      </c>
      <c r="C208" s="51">
        <v>33808</v>
      </c>
      <c r="D208" s="4">
        <f t="shared" ca="1" si="5"/>
        <v>18</v>
      </c>
      <c r="E208" s="20" t="s">
        <v>50</v>
      </c>
      <c r="F208" s="5">
        <v>39213</v>
      </c>
    </row>
    <row r="209" spans="1:6">
      <c r="A209" s="20" t="s">
        <v>88</v>
      </c>
      <c r="B209" s="20" t="s">
        <v>65</v>
      </c>
      <c r="C209" s="51">
        <v>35124</v>
      </c>
      <c r="D209" s="4">
        <f t="shared" ca="1" si="5"/>
        <v>14</v>
      </c>
      <c r="E209" s="20" t="s">
        <v>49</v>
      </c>
      <c r="F209" s="5">
        <v>48907</v>
      </c>
    </row>
    <row r="210" spans="1:6">
      <c r="A210" s="20" t="s">
        <v>195</v>
      </c>
      <c r="B210" s="20" t="s">
        <v>65</v>
      </c>
      <c r="C210" s="51">
        <v>35268</v>
      </c>
      <c r="D210" s="4">
        <f t="shared" ca="1" si="5"/>
        <v>14</v>
      </c>
      <c r="E210" s="20" t="s">
        <v>49</v>
      </c>
      <c r="F210" s="5">
        <v>70660</v>
      </c>
    </row>
    <row r="211" spans="1:6">
      <c r="A211" s="20" t="s">
        <v>83</v>
      </c>
      <c r="B211" s="20" t="s">
        <v>65</v>
      </c>
      <c r="C211" s="51">
        <v>35414</v>
      </c>
      <c r="D211" s="4">
        <f t="shared" ca="1" si="5"/>
        <v>13</v>
      </c>
      <c r="E211" s="20" t="s">
        <v>50</v>
      </c>
      <c r="F211" s="5">
        <v>39786</v>
      </c>
    </row>
    <row r="212" spans="1:6">
      <c r="A212" s="20" t="s">
        <v>215</v>
      </c>
      <c r="B212" s="20" t="s">
        <v>65</v>
      </c>
      <c r="C212" s="51">
        <v>32475</v>
      </c>
      <c r="D212" s="4">
        <f t="shared" ca="1" si="5"/>
        <v>22</v>
      </c>
      <c r="E212" s="20" t="s">
        <v>49</v>
      </c>
      <c r="F212" s="5">
        <v>54231</v>
      </c>
    </row>
    <row r="213" spans="1:6">
      <c r="A213" s="20" t="s">
        <v>110</v>
      </c>
      <c r="B213" s="20" t="s">
        <v>65</v>
      </c>
      <c r="C213" s="51">
        <v>35344</v>
      </c>
      <c r="D213" s="4">
        <f t="shared" ca="1" si="5"/>
        <v>14</v>
      </c>
      <c r="E213" s="20" t="s">
        <v>50</v>
      </c>
      <c r="F213" s="5">
        <v>49016</v>
      </c>
    </row>
    <row r="214" spans="1:6">
      <c r="A214" s="20" t="s">
        <v>317</v>
      </c>
      <c r="B214" s="20" t="s">
        <v>66</v>
      </c>
      <c r="C214" s="51">
        <v>38225</v>
      </c>
      <c r="D214" s="4">
        <f t="shared" ca="1" si="5"/>
        <v>6</v>
      </c>
      <c r="E214" s="20" t="s">
        <v>50</v>
      </c>
      <c r="F214" s="5">
        <v>63018</v>
      </c>
    </row>
    <row r="215" spans="1:6">
      <c r="A215" s="20" t="s">
        <v>260</v>
      </c>
      <c r="B215" s="20" t="s">
        <v>66</v>
      </c>
      <c r="C215" s="51">
        <v>34361</v>
      </c>
      <c r="D215" s="4">
        <f t="shared" ca="1" si="5"/>
        <v>16</v>
      </c>
      <c r="E215" s="20" t="s">
        <v>50</v>
      </c>
      <c r="F215" s="5">
        <v>44665</v>
      </c>
    </row>
    <row r="216" spans="1:6">
      <c r="A216" s="20" t="s">
        <v>155</v>
      </c>
      <c r="B216" s="20" t="s">
        <v>66</v>
      </c>
      <c r="C216" s="51">
        <v>32874</v>
      </c>
      <c r="D216" s="4">
        <f t="shared" ca="1" si="5"/>
        <v>20</v>
      </c>
      <c r="E216" s="20" t="s">
        <v>49</v>
      </c>
      <c r="F216" s="5">
        <v>50301</v>
      </c>
    </row>
    <row r="217" spans="1:6">
      <c r="A217" s="20" t="s">
        <v>185</v>
      </c>
      <c r="B217" s="20" t="s">
        <v>66</v>
      </c>
      <c r="C217" s="51">
        <v>32560</v>
      </c>
      <c r="D217" s="4">
        <f t="shared" ca="1" si="5"/>
        <v>21</v>
      </c>
      <c r="E217" s="20" t="s">
        <v>49</v>
      </c>
      <c r="F217" s="5">
        <v>65874</v>
      </c>
    </row>
    <row r="218" spans="1:6">
      <c r="A218" s="20" t="s">
        <v>97</v>
      </c>
      <c r="B218" s="20" t="s">
        <v>66</v>
      </c>
      <c r="C218" s="51">
        <v>35516</v>
      </c>
      <c r="D218" s="4">
        <f t="shared" ca="1" si="5"/>
        <v>13</v>
      </c>
      <c r="E218" s="20" t="s">
        <v>51</v>
      </c>
      <c r="F218" s="5">
        <v>49388</v>
      </c>
    </row>
    <row r="219" spans="1:6">
      <c r="A219" s="20" t="s">
        <v>148</v>
      </c>
      <c r="B219" s="20" t="s">
        <v>66</v>
      </c>
      <c r="C219" s="51">
        <v>36119</v>
      </c>
      <c r="D219" s="4">
        <f t="shared" ca="1" si="5"/>
        <v>12</v>
      </c>
      <c r="E219" s="20" t="s">
        <v>49</v>
      </c>
      <c r="F219" s="5">
        <v>25186</v>
      </c>
    </row>
    <row r="220" spans="1:6">
      <c r="A220" s="20" t="s">
        <v>82</v>
      </c>
      <c r="B220" s="20" t="s">
        <v>66</v>
      </c>
      <c r="C220" s="19">
        <v>39590</v>
      </c>
      <c r="D220" s="4">
        <f t="shared" ca="1" si="5"/>
        <v>2</v>
      </c>
      <c r="E220" s="20" t="s">
        <v>50</v>
      </c>
      <c r="F220" s="5">
        <v>43142</v>
      </c>
    </row>
    <row r="221" spans="1:6">
      <c r="A221" s="20" t="s">
        <v>114</v>
      </c>
      <c r="B221" s="20" t="s">
        <v>66</v>
      </c>
      <c r="C221" s="51">
        <v>33011</v>
      </c>
      <c r="D221" s="4">
        <f t="shared" ca="1" si="5"/>
        <v>20</v>
      </c>
      <c r="E221" s="20" t="s">
        <v>50</v>
      </c>
      <c r="F221" s="5">
        <v>36796</v>
      </c>
    </row>
    <row r="222" spans="1:6">
      <c r="A222" s="20" t="s">
        <v>122</v>
      </c>
      <c r="B222" s="20" t="s">
        <v>66</v>
      </c>
      <c r="C222" s="51">
        <v>38337</v>
      </c>
      <c r="D222" s="4">
        <f t="shared" ca="1" si="5"/>
        <v>5</v>
      </c>
      <c r="E222" s="20" t="s">
        <v>50</v>
      </c>
      <c r="F222" s="5">
        <v>38146</v>
      </c>
    </row>
    <row r="223" spans="1:6">
      <c r="A223" s="20" t="s">
        <v>181</v>
      </c>
      <c r="B223" s="20" t="s">
        <v>66</v>
      </c>
      <c r="C223" s="51">
        <v>33879</v>
      </c>
      <c r="D223" s="4">
        <f t="shared" ca="1" si="5"/>
        <v>18</v>
      </c>
      <c r="E223" s="20" t="s">
        <v>52</v>
      </c>
      <c r="F223" s="5">
        <v>77519</v>
      </c>
    </row>
    <row r="224" spans="1:6">
      <c r="A224" s="20" t="s">
        <v>169</v>
      </c>
      <c r="B224" s="20" t="s">
        <v>66</v>
      </c>
      <c r="C224" s="51">
        <v>33340</v>
      </c>
      <c r="D224" s="4">
        <f t="shared" ca="1" si="5"/>
        <v>19</v>
      </c>
      <c r="E224" s="20" t="s">
        <v>50</v>
      </c>
      <c r="F224" s="5">
        <v>48884</v>
      </c>
    </row>
    <row r="225" spans="1:6">
      <c r="A225" s="20" t="s">
        <v>182</v>
      </c>
      <c r="B225" s="20" t="s">
        <v>66</v>
      </c>
      <c r="C225" s="51">
        <v>36010</v>
      </c>
      <c r="D225" s="4">
        <f t="shared" ca="1" si="5"/>
        <v>12</v>
      </c>
      <c r="E225" s="20" t="s">
        <v>50</v>
      </c>
      <c r="F225" s="5">
        <v>67728</v>
      </c>
    </row>
    <row r="226" spans="1:6">
      <c r="A226" s="20" t="s">
        <v>230</v>
      </c>
      <c r="B226" s="20" t="s">
        <v>66</v>
      </c>
      <c r="C226" s="51">
        <v>33588</v>
      </c>
      <c r="D226" s="4">
        <f t="shared" ca="1" si="5"/>
        <v>18</v>
      </c>
      <c r="E226" s="20" t="s">
        <v>49</v>
      </c>
      <c r="F226" s="5">
        <v>77934</v>
      </c>
    </row>
    <row r="227" spans="1:6">
      <c r="A227" s="20" t="s">
        <v>123</v>
      </c>
      <c r="B227" s="20" t="s">
        <v>66</v>
      </c>
      <c r="C227" s="51">
        <v>36063</v>
      </c>
      <c r="D227" s="4">
        <f t="shared" ca="1" si="5"/>
        <v>12</v>
      </c>
      <c r="E227" s="20" t="s">
        <v>50</v>
      </c>
      <c r="F227" s="5">
        <v>66857</v>
      </c>
    </row>
    <row r="228" spans="1:6">
      <c r="A228" s="20" t="s">
        <v>125</v>
      </c>
      <c r="B228" s="20" t="s">
        <v>66</v>
      </c>
      <c r="C228" s="51">
        <v>35673</v>
      </c>
      <c r="D228" s="4">
        <f t="shared" ca="1" si="5"/>
        <v>13</v>
      </c>
      <c r="E228" s="20" t="s">
        <v>50</v>
      </c>
      <c r="F228" s="5">
        <v>74826</v>
      </c>
    </row>
    <row r="229" spans="1:6">
      <c r="A229" s="20" t="s">
        <v>297</v>
      </c>
      <c r="B229" s="20" t="s">
        <v>66</v>
      </c>
      <c r="C229" s="51">
        <v>33194</v>
      </c>
      <c r="D229" s="4">
        <f t="shared" ca="1" si="5"/>
        <v>20</v>
      </c>
      <c r="E229" s="20" t="s">
        <v>51</v>
      </c>
      <c r="F229" s="5">
        <v>64878</v>
      </c>
    </row>
    <row r="230" spans="1:6">
      <c r="A230" s="20" t="s">
        <v>177</v>
      </c>
      <c r="B230" s="20" t="s">
        <v>66</v>
      </c>
      <c r="C230" s="51">
        <v>32975</v>
      </c>
      <c r="D230" s="4">
        <f t="shared" ca="1" si="5"/>
        <v>20</v>
      </c>
      <c r="E230" s="20" t="s">
        <v>50</v>
      </c>
      <c r="F230" s="5">
        <v>34596</v>
      </c>
    </row>
    <row r="231" spans="1:6">
      <c r="A231" s="20" t="s">
        <v>227</v>
      </c>
      <c r="B231" s="20" t="s">
        <v>66</v>
      </c>
      <c r="C231" s="51">
        <v>34330</v>
      </c>
      <c r="D231" s="4">
        <f t="shared" ca="1" si="5"/>
        <v>16</v>
      </c>
      <c r="E231" s="20" t="s">
        <v>50</v>
      </c>
      <c r="F231" s="5">
        <v>34790</v>
      </c>
    </row>
    <row r="232" spans="1:6">
      <c r="A232" s="20" t="s">
        <v>186</v>
      </c>
      <c r="B232" s="20" t="s">
        <v>66</v>
      </c>
      <c r="C232" s="51">
        <v>37700</v>
      </c>
      <c r="D232" s="4">
        <f t="shared" ca="1" si="5"/>
        <v>7</v>
      </c>
      <c r="E232" s="20" t="s">
        <v>52</v>
      </c>
      <c r="F232" s="5">
        <v>28919</v>
      </c>
    </row>
    <row r="233" spans="1:6">
      <c r="A233" s="20" t="s">
        <v>214</v>
      </c>
      <c r="B233" s="20" t="s">
        <v>66</v>
      </c>
      <c r="C233" s="51">
        <v>34630</v>
      </c>
      <c r="D233" s="4">
        <f t="shared" ca="1" si="5"/>
        <v>16</v>
      </c>
      <c r="E233" s="20" t="s">
        <v>52</v>
      </c>
      <c r="F233" s="5">
        <v>48862</v>
      </c>
    </row>
    <row r="234" spans="1:6">
      <c r="A234" s="20" t="s">
        <v>299</v>
      </c>
      <c r="B234" s="20" t="s">
        <v>66</v>
      </c>
      <c r="C234" s="19">
        <v>39734</v>
      </c>
      <c r="D234" s="4">
        <f t="shared" ca="1" si="5"/>
        <v>2</v>
      </c>
      <c r="E234" s="20" t="s">
        <v>50</v>
      </c>
      <c r="F234" s="5">
        <v>63541</v>
      </c>
    </row>
    <row r="235" spans="1:6">
      <c r="A235" s="20" t="s">
        <v>288</v>
      </c>
      <c r="B235" s="20" t="s">
        <v>66</v>
      </c>
      <c r="C235" s="51">
        <v>32333</v>
      </c>
      <c r="D235" s="4">
        <f t="shared" ca="1" si="5"/>
        <v>22</v>
      </c>
      <c r="E235" s="20" t="s">
        <v>50</v>
      </c>
      <c r="F235" s="5">
        <v>41592</v>
      </c>
    </row>
    <row r="236" spans="1:6">
      <c r="A236" s="20" t="s">
        <v>213</v>
      </c>
      <c r="B236" s="20" t="s">
        <v>66</v>
      </c>
      <c r="C236" s="51">
        <v>35419</v>
      </c>
      <c r="D236" s="4">
        <f t="shared" ca="1" si="5"/>
        <v>13</v>
      </c>
      <c r="E236" s="20" t="s">
        <v>51</v>
      </c>
      <c r="F236" s="5">
        <v>76560</v>
      </c>
    </row>
    <row r="237" spans="1:6">
      <c r="A237" s="20" t="s">
        <v>312</v>
      </c>
      <c r="B237" s="20" t="s">
        <v>66</v>
      </c>
      <c r="C237" s="51">
        <v>38495</v>
      </c>
      <c r="D237" s="4">
        <f t="shared" ca="1" si="5"/>
        <v>5</v>
      </c>
      <c r="E237" s="20" t="s">
        <v>50</v>
      </c>
      <c r="F237" s="5">
        <v>65864</v>
      </c>
    </row>
    <row r="238" spans="1:6">
      <c r="A238" s="20" t="s">
        <v>309</v>
      </c>
      <c r="B238" s="20" t="s">
        <v>66</v>
      </c>
      <c r="C238" s="51">
        <v>38733</v>
      </c>
      <c r="D238" s="4">
        <f t="shared" ca="1" si="5"/>
        <v>4</v>
      </c>
      <c r="E238" s="20" t="s">
        <v>50</v>
      </c>
      <c r="F238" s="5">
        <v>77605</v>
      </c>
    </row>
    <row r="239" spans="1:6">
      <c r="A239" s="20" t="s">
        <v>178</v>
      </c>
      <c r="B239" s="20" t="s">
        <v>66</v>
      </c>
      <c r="C239" s="51">
        <v>32467</v>
      </c>
      <c r="D239" s="4">
        <f t="shared" ca="1" si="5"/>
        <v>22</v>
      </c>
      <c r="E239" s="20" t="s">
        <v>49</v>
      </c>
      <c r="F239" s="5">
        <v>58563</v>
      </c>
    </row>
    <row r="240" spans="1:6">
      <c r="A240" s="20" t="s">
        <v>211</v>
      </c>
      <c r="B240" s="20" t="s">
        <v>66</v>
      </c>
      <c r="C240" s="51">
        <v>38782</v>
      </c>
      <c r="D240" s="4">
        <f t="shared" ca="1" si="5"/>
        <v>4</v>
      </c>
      <c r="E240" s="20" t="s">
        <v>49</v>
      </c>
      <c r="F240" s="5">
        <v>38849</v>
      </c>
    </row>
    <row r="241" spans="1:6">
      <c r="A241" s="20" t="s">
        <v>243</v>
      </c>
      <c r="B241" s="20" t="s">
        <v>66</v>
      </c>
      <c r="C241" s="51">
        <v>39691</v>
      </c>
      <c r="D241" s="4">
        <f t="shared" ca="1" si="5"/>
        <v>2</v>
      </c>
      <c r="E241" s="20" t="s">
        <v>50</v>
      </c>
      <c r="F241" s="5">
        <v>36051</v>
      </c>
    </row>
    <row r="242" spans="1:6">
      <c r="A242" s="20" t="s">
        <v>310</v>
      </c>
      <c r="B242" s="20" t="s">
        <v>66</v>
      </c>
      <c r="C242" s="51">
        <v>34191</v>
      </c>
      <c r="D242" s="4">
        <f t="shared" ca="1" si="5"/>
        <v>17</v>
      </c>
      <c r="E242" s="20" t="s">
        <v>50</v>
      </c>
      <c r="F242" s="5">
        <v>24326</v>
      </c>
    </row>
    <row r="243" spans="1:6">
      <c r="A243" s="20" t="s">
        <v>224</v>
      </c>
      <c r="B243" s="20" t="s">
        <v>66</v>
      </c>
      <c r="C243" s="51">
        <v>35247</v>
      </c>
      <c r="D243" s="4">
        <f t="shared" ca="1" si="5"/>
        <v>14</v>
      </c>
      <c r="E243" s="20" t="s">
        <v>49</v>
      </c>
      <c r="F243" s="5">
        <v>60087</v>
      </c>
    </row>
    <row r="244" spans="1:6">
      <c r="A244" s="20" t="s">
        <v>138</v>
      </c>
      <c r="B244" s="20" t="s">
        <v>66</v>
      </c>
      <c r="C244" s="51">
        <v>33724</v>
      </c>
      <c r="D244" s="4">
        <f t="shared" ca="1" si="5"/>
        <v>18</v>
      </c>
      <c r="E244" s="20" t="s">
        <v>50</v>
      </c>
      <c r="F244" s="5">
        <v>48748</v>
      </c>
    </row>
    <row r="245" spans="1:6">
      <c r="A245" s="20" t="s">
        <v>276</v>
      </c>
      <c r="B245" s="20" t="s">
        <v>67</v>
      </c>
      <c r="C245" s="51">
        <v>36045</v>
      </c>
      <c r="D245" s="4">
        <f t="shared" ca="1" si="5"/>
        <v>12</v>
      </c>
      <c r="E245" s="20" t="s">
        <v>50</v>
      </c>
      <c r="F245" s="5">
        <v>59375</v>
      </c>
    </row>
    <row r="246" spans="1:6">
      <c r="A246" s="20" t="s">
        <v>300</v>
      </c>
      <c r="B246" s="20" t="s">
        <v>67</v>
      </c>
      <c r="C246" s="51">
        <v>32441</v>
      </c>
      <c r="D246" s="4">
        <f t="shared" ca="1" si="5"/>
        <v>22</v>
      </c>
      <c r="E246" s="20" t="s">
        <v>49</v>
      </c>
      <c r="F246" s="5">
        <v>52421</v>
      </c>
    </row>
    <row r="247" spans="1:6">
      <c r="A247" s="20" t="s">
        <v>187</v>
      </c>
      <c r="B247" s="20" t="s">
        <v>324</v>
      </c>
      <c r="C247" s="51">
        <v>33057</v>
      </c>
      <c r="D247" s="4">
        <f t="shared" ca="1" si="5"/>
        <v>20</v>
      </c>
      <c r="E247" s="20" t="s">
        <v>49</v>
      </c>
      <c r="F247" s="5">
        <v>75170</v>
      </c>
    </row>
    <row r="248" spans="1:6">
      <c r="A248" s="20" t="s">
        <v>246</v>
      </c>
      <c r="B248" s="20" t="s">
        <v>324</v>
      </c>
      <c r="C248" s="51">
        <v>39597</v>
      </c>
      <c r="D248" s="4">
        <f t="shared" ca="1" si="5"/>
        <v>2</v>
      </c>
      <c r="E248" s="20" t="s">
        <v>52</v>
      </c>
      <c r="F248" s="5">
        <v>41263</v>
      </c>
    </row>
  </sheetData>
  <mergeCells count="1">
    <mergeCell ref="AD1:AJ1"/>
  </mergeCells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00B0F0"/>
    <pageSetUpPr autoPageBreaks="0"/>
  </sheetPr>
  <dimension ref="A1:Y248"/>
  <sheetViews>
    <sheetView zoomScale="145" zoomScaleNormal="145" zoomScaleSheetLayoutView="100" workbookViewId="0">
      <selection activeCell="A17" sqref="A17"/>
    </sheetView>
  </sheetViews>
  <sheetFormatPr defaultColWidth="19.88671875" defaultRowHeight="13.8"/>
  <cols>
    <col min="1" max="1" width="21.5546875" style="20" bestFit="1" customWidth="1"/>
    <col min="2" max="2" width="24.33203125" style="20" customWidth="1"/>
    <col min="3" max="3" width="9.5546875" style="51" bestFit="1" customWidth="1"/>
    <col min="4" max="4" width="5.33203125" style="53" bestFit="1" customWidth="1"/>
    <col min="5" max="5" width="8.44140625" style="20" bestFit="1" customWidth="1"/>
    <col min="6" max="6" width="8.44140625" style="5" customWidth="1"/>
    <col min="7" max="7" width="10.6640625" style="20" customWidth="1"/>
    <col min="8" max="8" width="7.33203125" style="20" customWidth="1"/>
    <col min="9" max="10" width="7.88671875" style="20" bestFit="1" customWidth="1"/>
    <col min="11" max="11" width="4.33203125" style="20" bestFit="1" customWidth="1"/>
    <col min="12" max="12" width="34.5546875" style="20" customWidth="1"/>
    <col min="13" max="13" width="16.109375" style="20" bestFit="1" customWidth="1"/>
    <col min="14" max="14" width="7.5546875" style="20" bestFit="1" customWidth="1"/>
    <col min="15" max="15" width="4.33203125" style="20" bestFit="1" customWidth="1"/>
    <col min="16" max="16" width="7.6640625" style="20" bestFit="1" customWidth="1"/>
    <col min="17" max="17" width="19.6640625" style="20" customWidth="1"/>
    <col min="18" max="18" width="6.44140625" style="20" bestFit="1" customWidth="1"/>
    <col min="19" max="19" width="4.33203125" style="20" bestFit="1" customWidth="1"/>
    <col min="20" max="24" width="5.88671875" style="20" bestFit="1" customWidth="1"/>
    <col min="25" max="25" width="4.88671875" style="20" bestFit="1" customWidth="1"/>
    <col min="26" max="16384" width="19.88671875" style="20"/>
  </cols>
  <sheetData>
    <row r="1" spans="1:25" ht="27.6">
      <c r="A1" s="48" t="s">
        <v>44</v>
      </c>
      <c r="B1" s="21" t="s">
        <v>45</v>
      </c>
      <c r="C1" s="49" t="s">
        <v>47</v>
      </c>
      <c r="D1" s="50" t="s">
        <v>27</v>
      </c>
      <c r="E1" s="21" t="s">
        <v>46</v>
      </c>
      <c r="F1" s="10" t="s">
        <v>48</v>
      </c>
      <c r="G1" s="50" t="s">
        <v>389</v>
      </c>
      <c r="J1" s="2" t="s">
        <v>28</v>
      </c>
      <c r="K1" s="2"/>
      <c r="M1" s="22" t="s">
        <v>29</v>
      </c>
      <c r="N1" s="23" t="s">
        <v>48</v>
      </c>
      <c r="O1" s="24" t="s">
        <v>325</v>
      </c>
      <c r="P1" s="25" t="s">
        <v>365</v>
      </c>
      <c r="Q1" s="26"/>
      <c r="R1" s="60"/>
      <c r="S1" s="103" t="s">
        <v>326</v>
      </c>
      <c r="T1" s="104"/>
      <c r="U1" s="104"/>
      <c r="V1" s="104"/>
      <c r="W1" s="104"/>
      <c r="X1" s="104"/>
      <c r="Y1" s="105"/>
    </row>
    <row r="2" spans="1:25">
      <c r="A2" s="20" t="s">
        <v>89</v>
      </c>
      <c r="B2" s="20" t="s">
        <v>301</v>
      </c>
      <c r="C2" s="51">
        <v>35225</v>
      </c>
      <c r="D2" s="4">
        <f t="shared" ref="D2:D65" ca="1" si="0">DATEDIF(C2,TODAY(),"Y")</f>
        <v>14</v>
      </c>
      <c r="E2" s="20" t="s">
        <v>50</v>
      </c>
      <c r="F2" s="5">
        <v>41639</v>
      </c>
      <c r="G2" s="82"/>
      <c r="J2" s="6">
        <v>0</v>
      </c>
      <c r="K2" s="7">
        <v>0</v>
      </c>
      <c r="M2" s="28" t="s">
        <v>342</v>
      </c>
      <c r="N2" s="29">
        <v>56696</v>
      </c>
      <c r="O2" s="30">
        <v>2</v>
      </c>
      <c r="P2" s="31"/>
      <c r="Q2" s="31"/>
      <c r="R2" s="61" t="s">
        <v>48</v>
      </c>
      <c r="S2" s="62">
        <v>0</v>
      </c>
      <c r="T2" s="62">
        <v>1</v>
      </c>
      <c r="U2" s="62">
        <v>2</v>
      </c>
      <c r="V2" s="62">
        <v>3</v>
      </c>
      <c r="W2" s="62">
        <v>4</v>
      </c>
      <c r="X2" s="62">
        <v>5</v>
      </c>
      <c r="Y2" s="62">
        <v>6</v>
      </c>
    </row>
    <row r="3" spans="1:25">
      <c r="A3" s="20" t="s">
        <v>156</v>
      </c>
      <c r="B3" s="20" t="s">
        <v>301</v>
      </c>
      <c r="C3" s="51">
        <v>32344</v>
      </c>
      <c r="D3" s="4">
        <f t="shared" ca="1" si="0"/>
        <v>22</v>
      </c>
      <c r="E3" s="20" t="s">
        <v>51</v>
      </c>
      <c r="F3" s="5">
        <v>56469</v>
      </c>
      <c r="G3" s="82"/>
      <c r="J3" s="8">
        <v>5000</v>
      </c>
      <c r="K3" s="9">
        <v>0.01</v>
      </c>
      <c r="M3" s="28" t="s">
        <v>357</v>
      </c>
      <c r="N3" s="29">
        <v>46681</v>
      </c>
      <c r="O3" s="30">
        <v>4</v>
      </c>
      <c r="P3" s="31"/>
      <c r="Q3" s="31"/>
      <c r="R3" s="70">
        <v>0</v>
      </c>
      <c r="S3" s="71">
        <v>0</v>
      </c>
      <c r="T3" s="72">
        <f t="shared" ref="T3:Y18" si="1">ROUND(S3*0.8,3)</f>
        <v>0</v>
      </c>
      <c r="U3" s="72">
        <f t="shared" si="1"/>
        <v>0</v>
      </c>
      <c r="V3" s="72">
        <f t="shared" si="1"/>
        <v>0</v>
      </c>
      <c r="W3" s="72">
        <f t="shared" si="1"/>
        <v>0</v>
      </c>
      <c r="X3" s="72">
        <f t="shared" si="1"/>
        <v>0</v>
      </c>
      <c r="Y3" s="72">
        <f t="shared" si="1"/>
        <v>0</v>
      </c>
    </row>
    <row r="4" spans="1:25">
      <c r="A4" s="20" t="s">
        <v>290</v>
      </c>
      <c r="B4" s="20" t="s">
        <v>302</v>
      </c>
      <c r="C4" s="51">
        <v>39180</v>
      </c>
      <c r="D4" s="4">
        <f t="shared" ca="1" si="0"/>
        <v>3</v>
      </c>
      <c r="E4" s="20" t="s">
        <v>52</v>
      </c>
      <c r="F4" s="5">
        <v>43302</v>
      </c>
      <c r="G4" s="82"/>
      <c r="J4" s="8">
        <v>15000</v>
      </c>
      <c r="K4" s="9">
        <v>0.03</v>
      </c>
      <c r="M4" s="28" t="s">
        <v>361</v>
      </c>
      <c r="N4" s="29">
        <v>26086</v>
      </c>
      <c r="O4" s="30">
        <v>1</v>
      </c>
      <c r="P4" s="31"/>
      <c r="Q4" s="31"/>
      <c r="R4" s="73">
        <v>15000</v>
      </c>
      <c r="S4" s="74">
        <v>0.01</v>
      </c>
      <c r="T4" s="75">
        <f t="shared" si="1"/>
        <v>8.0000000000000002E-3</v>
      </c>
      <c r="U4" s="75">
        <f t="shared" si="1"/>
        <v>6.0000000000000001E-3</v>
      </c>
      <c r="V4" s="75">
        <f t="shared" si="1"/>
        <v>5.0000000000000001E-3</v>
      </c>
      <c r="W4" s="75">
        <f t="shared" si="1"/>
        <v>4.0000000000000001E-3</v>
      </c>
      <c r="X4" s="75">
        <f t="shared" si="1"/>
        <v>3.0000000000000001E-3</v>
      </c>
      <c r="Y4" s="75">
        <f t="shared" si="1"/>
        <v>2E-3</v>
      </c>
    </row>
    <row r="5" spans="1:25">
      <c r="A5" s="20" t="s">
        <v>70</v>
      </c>
      <c r="B5" s="20" t="s">
        <v>302</v>
      </c>
      <c r="C5" s="51">
        <v>34518</v>
      </c>
      <c r="D5" s="4">
        <f t="shared" ca="1" si="0"/>
        <v>16</v>
      </c>
      <c r="E5" s="20" t="s">
        <v>50</v>
      </c>
      <c r="F5" s="5">
        <v>28122</v>
      </c>
      <c r="G5" s="82"/>
      <c r="J5" s="8">
        <v>25000</v>
      </c>
      <c r="K5" s="9">
        <v>0.05</v>
      </c>
      <c r="M5" s="26" t="s">
        <v>333</v>
      </c>
      <c r="N5" s="29">
        <v>26108</v>
      </c>
      <c r="O5" s="30">
        <v>3</v>
      </c>
      <c r="P5" s="31"/>
      <c r="Q5" s="31"/>
      <c r="R5" s="70">
        <v>20000</v>
      </c>
      <c r="S5" s="71">
        <v>0.03</v>
      </c>
      <c r="T5" s="72">
        <f t="shared" si="1"/>
        <v>2.4E-2</v>
      </c>
      <c r="U5" s="72">
        <f t="shared" si="1"/>
        <v>1.9E-2</v>
      </c>
      <c r="V5" s="72">
        <f t="shared" si="1"/>
        <v>1.4999999999999999E-2</v>
      </c>
      <c r="W5" s="72">
        <f t="shared" si="1"/>
        <v>1.2E-2</v>
      </c>
      <c r="X5" s="72">
        <f t="shared" si="1"/>
        <v>0.01</v>
      </c>
      <c r="Y5" s="72">
        <f t="shared" si="1"/>
        <v>8.0000000000000002E-3</v>
      </c>
    </row>
    <row r="6" spans="1:25">
      <c r="A6" s="20" t="s">
        <v>167</v>
      </c>
      <c r="B6" s="20" t="s">
        <v>302</v>
      </c>
      <c r="C6" s="51">
        <v>37196</v>
      </c>
      <c r="D6" s="4">
        <f t="shared" ca="1" si="0"/>
        <v>9</v>
      </c>
      <c r="E6" s="20" t="s">
        <v>50</v>
      </c>
      <c r="F6" s="5">
        <v>78644</v>
      </c>
      <c r="G6" s="82"/>
      <c r="J6" s="8">
        <v>35000</v>
      </c>
      <c r="K6" s="9">
        <v>0.06</v>
      </c>
      <c r="M6" s="26" t="s">
        <v>334</v>
      </c>
      <c r="N6" s="29">
        <v>68397</v>
      </c>
      <c r="O6" s="30">
        <v>2</v>
      </c>
      <c r="P6" s="31"/>
      <c r="Q6" s="31"/>
      <c r="R6" s="73">
        <v>25000</v>
      </c>
      <c r="S6" s="74">
        <v>0.05</v>
      </c>
      <c r="T6" s="75">
        <f t="shared" si="1"/>
        <v>0.04</v>
      </c>
      <c r="U6" s="75">
        <f t="shared" si="1"/>
        <v>3.2000000000000001E-2</v>
      </c>
      <c r="V6" s="75">
        <f t="shared" si="1"/>
        <v>2.5999999999999999E-2</v>
      </c>
      <c r="W6" s="75">
        <f t="shared" si="1"/>
        <v>2.1000000000000001E-2</v>
      </c>
      <c r="X6" s="75">
        <f t="shared" si="1"/>
        <v>1.7000000000000001E-2</v>
      </c>
      <c r="Y6" s="75">
        <f t="shared" si="1"/>
        <v>1.4E-2</v>
      </c>
    </row>
    <row r="7" spans="1:25">
      <c r="A7" s="20" t="s">
        <v>245</v>
      </c>
      <c r="B7" s="20" t="s">
        <v>302</v>
      </c>
      <c r="C7" s="51">
        <v>33130</v>
      </c>
      <c r="D7" s="4">
        <f t="shared" ca="1" si="0"/>
        <v>20</v>
      </c>
      <c r="E7" s="20" t="s">
        <v>49</v>
      </c>
      <c r="F7" s="5">
        <v>75511</v>
      </c>
      <c r="G7" s="82"/>
      <c r="J7" s="8">
        <v>45000</v>
      </c>
      <c r="K7" s="9">
        <v>7.0000000000000007E-2</v>
      </c>
      <c r="M7" s="28" t="s">
        <v>335</v>
      </c>
      <c r="N7" s="29">
        <v>48672</v>
      </c>
      <c r="O7" s="30">
        <v>0</v>
      </c>
      <c r="P7" s="31"/>
      <c r="Q7" s="31"/>
      <c r="R7" s="70">
        <v>30000</v>
      </c>
      <c r="S7" s="71">
        <v>7.0000000000000007E-2</v>
      </c>
      <c r="T7" s="72">
        <f t="shared" si="1"/>
        <v>5.6000000000000001E-2</v>
      </c>
      <c r="U7" s="72">
        <f t="shared" si="1"/>
        <v>4.4999999999999998E-2</v>
      </c>
      <c r="V7" s="72">
        <f t="shared" si="1"/>
        <v>3.5999999999999997E-2</v>
      </c>
      <c r="W7" s="72">
        <f t="shared" si="1"/>
        <v>2.9000000000000001E-2</v>
      </c>
      <c r="X7" s="72">
        <f t="shared" si="1"/>
        <v>2.3E-2</v>
      </c>
      <c r="Y7" s="72">
        <f t="shared" si="1"/>
        <v>1.7999999999999999E-2</v>
      </c>
    </row>
    <row r="8" spans="1:25">
      <c r="A8" s="20" t="s">
        <v>72</v>
      </c>
      <c r="B8" s="20" t="s">
        <v>302</v>
      </c>
      <c r="C8" s="51">
        <v>35314</v>
      </c>
      <c r="D8" s="4">
        <f t="shared" ca="1" si="0"/>
        <v>14</v>
      </c>
      <c r="E8" s="20" t="s">
        <v>50</v>
      </c>
      <c r="F8" s="5">
        <v>42909</v>
      </c>
      <c r="G8" s="82"/>
      <c r="J8" s="8">
        <v>55000</v>
      </c>
      <c r="K8" s="9">
        <v>0.08</v>
      </c>
      <c r="M8" s="28" t="s">
        <v>340</v>
      </c>
      <c r="N8" s="29">
        <v>68413</v>
      </c>
      <c r="O8" s="30">
        <v>2</v>
      </c>
      <c r="P8" s="31"/>
      <c r="Q8" s="31"/>
      <c r="R8" s="73">
        <v>35000</v>
      </c>
      <c r="S8" s="74">
        <v>0.09</v>
      </c>
      <c r="T8" s="75">
        <f t="shared" si="1"/>
        <v>7.1999999999999995E-2</v>
      </c>
      <c r="U8" s="75">
        <f t="shared" si="1"/>
        <v>5.8000000000000003E-2</v>
      </c>
      <c r="V8" s="75">
        <f t="shared" si="1"/>
        <v>4.5999999999999999E-2</v>
      </c>
      <c r="W8" s="75">
        <f t="shared" si="1"/>
        <v>3.6999999999999998E-2</v>
      </c>
      <c r="X8" s="75">
        <f t="shared" si="1"/>
        <v>0.03</v>
      </c>
      <c r="Y8" s="75">
        <f t="shared" si="1"/>
        <v>2.4E-2</v>
      </c>
    </row>
    <row r="9" spans="1:25">
      <c r="A9" s="20" t="s">
        <v>298</v>
      </c>
      <c r="B9" s="20" t="s">
        <v>302</v>
      </c>
      <c r="C9" s="51">
        <v>35818</v>
      </c>
      <c r="D9" s="4">
        <f t="shared" ca="1" si="0"/>
        <v>12</v>
      </c>
      <c r="E9" s="20" t="s">
        <v>50</v>
      </c>
      <c r="F9" s="5">
        <v>52255</v>
      </c>
      <c r="G9" s="82"/>
      <c r="J9" s="8">
        <v>65000</v>
      </c>
      <c r="K9" s="9">
        <v>0.1</v>
      </c>
      <c r="M9" s="28" t="s">
        <v>338</v>
      </c>
      <c r="N9" s="29">
        <v>48659</v>
      </c>
      <c r="O9" s="30">
        <v>1</v>
      </c>
      <c r="P9" s="31"/>
      <c r="Q9" s="31"/>
      <c r="R9" s="70">
        <v>40000</v>
      </c>
      <c r="S9" s="71">
        <v>0.11</v>
      </c>
      <c r="T9" s="72">
        <f t="shared" si="1"/>
        <v>8.7999999999999995E-2</v>
      </c>
      <c r="U9" s="72">
        <f t="shared" si="1"/>
        <v>7.0000000000000007E-2</v>
      </c>
      <c r="V9" s="72">
        <f t="shared" si="1"/>
        <v>5.6000000000000001E-2</v>
      </c>
      <c r="W9" s="72">
        <f t="shared" si="1"/>
        <v>4.4999999999999998E-2</v>
      </c>
      <c r="X9" s="72">
        <f t="shared" si="1"/>
        <v>3.5999999999999997E-2</v>
      </c>
      <c r="Y9" s="72">
        <f t="shared" si="1"/>
        <v>2.9000000000000001E-2</v>
      </c>
    </row>
    <row r="10" spans="1:25">
      <c r="A10" s="20" t="s">
        <v>192</v>
      </c>
      <c r="B10" s="20" t="s">
        <v>303</v>
      </c>
      <c r="C10" s="51">
        <v>37105</v>
      </c>
      <c r="D10" s="4">
        <f t="shared" ca="1" si="0"/>
        <v>9</v>
      </c>
      <c r="E10" s="20" t="s">
        <v>50</v>
      </c>
      <c r="F10" s="5">
        <v>54972</v>
      </c>
      <c r="G10" s="82"/>
      <c r="J10" s="8">
        <v>75000</v>
      </c>
      <c r="K10" s="9">
        <v>0.11</v>
      </c>
      <c r="M10" s="26" t="s">
        <v>341</v>
      </c>
      <c r="N10" s="29">
        <v>91031</v>
      </c>
      <c r="O10" s="30">
        <v>4</v>
      </c>
      <c r="P10" s="31"/>
      <c r="Q10" s="31"/>
      <c r="R10" s="73">
        <v>45000</v>
      </c>
      <c r="S10" s="74">
        <v>0.13</v>
      </c>
      <c r="T10" s="75">
        <f t="shared" si="1"/>
        <v>0.104</v>
      </c>
      <c r="U10" s="75">
        <f t="shared" si="1"/>
        <v>8.3000000000000004E-2</v>
      </c>
      <c r="V10" s="75">
        <f t="shared" si="1"/>
        <v>6.6000000000000003E-2</v>
      </c>
      <c r="W10" s="75">
        <f t="shared" si="1"/>
        <v>5.2999999999999999E-2</v>
      </c>
      <c r="X10" s="75">
        <f t="shared" si="1"/>
        <v>4.2000000000000003E-2</v>
      </c>
      <c r="Y10" s="75">
        <f t="shared" si="1"/>
        <v>3.4000000000000002E-2</v>
      </c>
    </row>
    <row r="11" spans="1:25">
      <c r="A11" s="20" t="s">
        <v>74</v>
      </c>
      <c r="B11" s="20" t="s">
        <v>303</v>
      </c>
      <c r="C11" s="51">
        <v>39160</v>
      </c>
      <c r="D11" s="4">
        <f t="shared" ca="1" si="0"/>
        <v>3</v>
      </c>
      <c r="E11" s="20" t="s">
        <v>50</v>
      </c>
      <c r="F11" s="5">
        <v>42401</v>
      </c>
      <c r="G11" s="82"/>
      <c r="J11" s="8">
        <v>85000</v>
      </c>
      <c r="K11" s="9">
        <v>0.12</v>
      </c>
      <c r="M11" s="28" t="s">
        <v>347</v>
      </c>
      <c r="N11" s="29">
        <v>91049</v>
      </c>
      <c r="O11" s="30">
        <v>6</v>
      </c>
      <c r="P11" s="31"/>
      <c r="Q11" s="31"/>
      <c r="R11" s="70">
        <v>50000</v>
      </c>
      <c r="S11" s="71">
        <v>0.15</v>
      </c>
      <c r="T11" s="72">
        <f t="shared" si="1"/>
        <v>0.12</v>
      </c>
      <c r="U11" s="72">
        <f t="shared" si="1"/>
        <v>9.6000000000000002E-2</v>
      </c>
      <c r="V11" s="72">
        <f t="shared" si="1"/>
        <v>7.6999999999999999E-2</v>
      </c>
      <c r="W11" s="72">
        <f t="shared" si="1"/>
        <v>6.2E-2</v>
      </c>
      <c r="X11" s="72">
        <f t="shared" si="1"/>
        <v>0.05</v>
      </c>
      <c r="Y11" s="72">
        <f t="shared" si="1"/>
        <v>0.04</v>
      </c>
    </row>
    <row r="12" spans="1:25">
      <c r="A12" s="20" t="s">
        <v>277</v>
      </c>
      <c r="B12" s="20" t="s">
        <v>303</v>
      </c>
      <c r="C12" s="51">
        <v>35947</v>
      </c>
      <c r="D12" s="4">
        <f t="shared" ca="1" si="0"/>
        <v>12</v>
      </c>
      <c r="E12" s="20" t="s">
        <v>50</v>
      </c>
      <c r="F12" s="5">
        <v>49882</v>
      </c>
      <c r="G12" s="82"/>
      <c r="J12" s="8">
        <v>95000</v>
      </c>
      <c r="K12" s="9">
        <v>0.13</v>
      </c>
      <c r="M12" s="28" t="s">
        <v>351</v>
      </c>
      <c r="N12" s="29">
        <v>82942</v>
      </c>
      <c r="O12" s="30">
        <v>1</v>
      </c>
      <c r="P12" s="31"/>
      <c r="Q12" s="31"/>
      <c r="R12" s="73">
        <v>55000</v>
      </c>
      <c r="S12" s="74">
        <v>0.17</v>
      </c>
      <c r="T12" s="75">
        <f t="shared" si="1"/>
        <v>0.13600000000000001</v>
      </c>
      <c r="U12" s="75">
        <f t="shared" si="1"/>
        <v>0.109</v>
      </c>
      <c r="V12" s="75">
        <f t="shared" si="1"/>
        <v>8.6999999999999994E-2</v>
      </c>
      <c r="W12" s="75">
        <f t="shared" si="1"/>
        <v>7.0000000000000007E-2</v>
      </c>
      <c r="X12" s="75">
        <f t="shared" si="1"/>
        <v>5.6000000000000001E-2</v>
      </c>
      <c r="Y12" s="75">
        <f t="shared" si="1"/>
        <v>4.4999999999999998E-2</v>
      </c>
    </row>
    <row r="13" spans="1:25">
      <c r="A13" s="20" t="s">
        <v>79</v>
      </c>
      <c r="B13" s="20" t="s">
        <v>53</v>
      </c>
      <c r="C13" s="51">
        <v>32767</v>
      </c>
      <c r="D13" s="4">
        <f t="shared" ca="1" si="0"/>
        <v>21</v>
      </c>
      <c r="E13" s="20" t="s">
        <v>50</v>
      </c>
      <c r="F13" s="5">
        <v>25901</v>
      </c>
      <c r="G13" s="82"/>
      <c r="M13" s="26" t="s">
        <v>360</v>
      </c>
      <c r="N13" s="29">
        <v>35207</v>
      </c>
      <c r="O13" s="30">
        <v>3</v>
      </c>
      <c r="P13" s="31"/>
      <c r="Q13" s="31"/>
      <c r="R13" s="70">
        <v>60000</v>
      </c>
      <c r="S13" s="71">
        <v>0.19</v>
      </c>
      <c r="T13" s="72">
        <f t="shared" si="1"/>
        <v>0.152</v>
      </c>
      <c r="U13" s="72">
        <f t="shared" si="1"/>
        <v>0.122</v>
      </c>
      <c r="V13" s="72">
        <f t="shared" si="1"/>
        <v>9.8000000000000004E-2</v>
      </c>
      <c r="W13" s="72">
        <f t="shared" si="1"/>
        <v>7.8E-2</v>
      </c>
      <c r="X13" s="72">
        <f t="shared" si="1"/>
        <v>6.2E-2</v>
      </c>
      <c r="Y13" s="72">
        <f t="shared" si="1"/>
        <v>0.05</v>
      </c>
    </row>
    <row r="14" spans="1:25">
      <c r="A14" s="20" t="s">
        <v>173</v>
      </c>
      <c r="B14" s="20" t="s">
        <v>54</v>
      </c>
      <c r="C14" s="51">
        <v>32402</v>
      </c>
      <c r="D14" s="4">
        <f t="shared" ca="1" si="0"/>
        <v>22</v>
      </c>
      <c r="E14" s="20" t="s">
        <v>50</v>
      </c>
      <c r="F14" s="5">
        <v>51437</v>
      </c>
      <c r="G14" s="82"/>
      <c r="M14" s="26" t="s">
        <v>353</v>
      </c>
      <c r="N14" s="29">
        <v>82932</v>
      </c>
      <c r="O14" s="30">
        <v>4</v>
      </c>
      <c r="P14" s="31"/>
      <c r="Q14" s="31"/>
      <c r="R14" s="73">
        <v>65000</v>
      </c>
      <c r="S14" s="74">
        <v>0.21</v>
      </c>
      <c r="T14" s="75">
        <f t="shared" si="1"/>
        <v>0.16800000000000001</v>
      </c>
      <c r="U14" s="75">
        <f t="shared" si="1"/>
        <v>0.13400000000000001</v>
      </c>
      <c r="V14" s="75">
        <f t="shared" si="1"/>
        <v>0.107</v>
      </c>
      <c r="W14" s="75">
        <f t="shared" si="1"/>
        <v>8.5999999999999993E-2</v>
      </c>
      <c r="X14" s="75">
        <f t="shared" si="1"/>
        <v>6.9000000000000006E-2</v>
      </c>
      <c r="Y14" s="75">
        <f t="shared" si="1"/>
        <v>5.5E-2</v>
      </c>
    </row>
    <row r="15" spans="1:25">
      <c r="A15" s="20" t="s">
        <v>218</v>
      </c>
      <c r="B15" s="20" t="s">
        <v>54</v>
      </c>
      <c r="C15" s="51">
        <v>34309</v>
      </c>
      <c r="D15" s="4">
        <f t="shared" ca="1" si="0"/>
        <v>16</v>
      </c>
      <c r="E15" s="20" t="s">
        <v>49</v>
      </c>
      <c r="F15" s="5">
        <v>75717</v>
      </c>
      <c r="G15" s="82"/>
      <c r="M15" s="28" t="s">
        <v>331</v>
      </c>
      <c r="N15" s="29">
        <v>29899</v>
      </c>
      <c r="O15" s="30">
        <v>1</v>
      </c>
      <c r="P15" s="31"/>
      <c r="Q15" s="31"/>
      <c r="R15" s="70">
        <v>70000</v>
      </c>
      <c r="S15" s="71">
        <v>0.23</v>
      </c>
      <c r="T15" s="72">
        <f t="shared" si="1"/>
        <v>0.184</v>
      </c>
      <c r="U15" s="72">
        <f t="shared" si="1"/>
        <v>0.14699999999999999</v>
      </c>
      <c r="V15" s="72">
        <f t="shared" si="1"/>
        <v>0.11799999999999999</v>
      </c>
      <c r="W15" s="72">
        <f t="shared" si="1"/>
        <v>9.4E-2</v>
      </c>
      <c r="X15" s="72">
        <f t="shared" si="1"/>
        <v>7.4999999999999997E-2</v>
      </c>
      <c r="Y15" s="72">
        <f t="shared" si="1"/>
        <v>0.06</v>
      </c>
    </row>
    <row r="16" spans="1:25">
      <c r="A16" s="20" t="s">
        <v>175</v>
      </c>
      <c r="B16" s="20" t="s">
        <v>54</v>
      </c>
      <c r="C16" s="51">
        <v>36072</v>
      </c>
      <c r="D16" s="4">
        <f t="shared" ca="1" si="0"/>
        <v>12</v>
      </c>
      <c r="E16" s="20" t="s">
        <v>50</v>
      </c>
      <c r="F16" s="5">
        <v>25187</v>
      </c>
      <c r="G16" s="82"/>
      <c r="M16" s="26" t="s">
        <v>354</v>
      </c>
      <c r="N16" s="29">
        <v>35189</v>
      </c>
      <c r="O16" s="30">
        <v>2</v>
      </c>
      <c r="P16" s="31"/>
      <c r="Q16" s="31"/>
      <c r="R16" s="73">
        <v>75000</v>
      </c>
      <c r="S16" s="74">
        <v>0.25</v>
      </c>
      <c r="T16" s="75">
        <f t="shared" si="1"/>
        <v>0.2</v>
      </c>
      <c r="U16" s="75">
        <f t="shared" si="1"/>
        <v>0.16</v>
      </c>
      <c r="V16" s="75">
        <f t="shared" si="1"/>
        <v>0.128</v>
      </c>
      <c r="W16" s="75">
        <f t="shared" si="1"/>
        <v>0.10199999999999999</v>
      </c>
      <c r="X16" s="75">
        <f t="shared" si="1"/>
        <v>8.2000000000000003E-2</v>
      </c>
      <c r="Y16" s="75">
        <f t="shared" si="1"/>
        <v>6.6000000000000003E-2</v>
      </c>
    </row>
    <row r="17" spans="1:25">
      <c r="A17" s="20" t="s">
        <v>231</v>
      </c>
      <c r="B17" s="20" t="s">
        <v>54</v>
      </c>
      <c r="C17" s="51">
        <v>33220</v>
      </c>
      <c r="D17" s="4">
        <f t="shared" ca="1" si="0"/>
        <v>19</v>
      </c>
      <c r="E17" s="20" t="s">
        <v>51</v>
      </c>
      <c r="F17" s="5">
        <v>54294</v>
      </c>
      <c r="G17" s="82"/>
      <c r="M17" s="28" t="s">
        <v>345</v>
      </c>
      <c r="N17" s="29">
        <v>26222</v>
      </c>
      <c r="O17" s="30">
        <v>1</v>
      </c>
      <c r="P17" s="31"/>
      <c r="Q17" s="31"/>
      <c r="R17" s="70">
        <v>80000</v>
      </c>
      <c r="S17" s="71">
        <v>0.27</v>
      </c>
      <c r="T17" s="72">
        <f t="shared" si="1"/>
        <v>0.216</v>
      </c>
      <c r="U17" s="72">
        <f t="shared" si="1"/>
        <v>0.17299999999999999</v>
      </c>
      <c r="V17" s="72">
        <f t="shared" si="1"/>
        <v>0.13800000000000001</v>
      </c>
      <c r="W17" s="72">
        <f t="shared" si="1"/>
        <v>0.11</v>
      </c>
      <c r="X17" s="72">
        <f t="shared" si="1"/>
        <v>8.7999999999999995E-2</v>
      </c>
      <c r="Y17" s="72">
        <f t="shared" si="1"/>
        <v>7.0000000000000007E-2</v>
      </c>
    </row>
    <row r="18" spans="1:25">
      <c r="A18" s="20" t="s">
        <v>76</v>
      </c>
      <c r="B18" s="20" t="s">
        <v>54</v>
      </c>
      <c r="C18" s="51">
        <v>36295</v>
      </c>
      <c r="D18" s="4">
        <f t="shared" ca="1" si="0"/>
        <v>11</v>
      </c>
      <c r="E18" s="20" t="s">
        <v>50</v>
      </c>
      <c r="F18" s="5">
        <v>54271</v>
      </c>
      <c r="G18" s="82"/>
      <c r="M18" s="26" t="s">
        <v>343</v>
      </c>
      <c r="N18" s="29">
        <v>29881</v>
      </c>
      <c r="O18" s="30">
        <v>4</v>
      </c>
      <c r="P18" s="31"/>
      <c r="Q18" s="31"/>
      <c r="R18" s="73">
        <v>85000</v>
      </c>
      <c r="S18" s="74">
        <v>0.28999999999999998</v>
      </c>
      <c r="T18" s="75">
        <f t="shared" si="1"/>
        <v>0.23200000000000001</v>
      </c>
      <c r="U18" s="75">
        <f t="shared" si="1"/>
        <v>0.186</v>
      </c>
      <c r="V18" s="75">
        <f t="shared" si="1"/>
        <v>0.14899999999999999</v>
      </c>
      <c r="W18" s="75">
        <f t="shared" si="1"/>
        <v>0.11899999999999999</v>
      </c>
      <c r="X18" s="75">
        <f t="shared" si="1"/>
        <v>9.5000000000000001E-2</v>
      </c>
      <c r="Y18" s="75">
        <f t="shared" si="1"/>
        <v>7.5999999999999998E-2</v>
      </c>
    </row>
    <row r="19" spans="1:25">
      <c r="A19" s="20" t="s">
        <v>217</v>
      </c>
      <c r="B19" s="20" t="s">
        <v>54</v>
      </c>
      <c r="C19" s="51">
        <v>35656</v>
      </c>
      <c r="D19" s="4">
        <f t="shared" ca="1" si="0"/>
        <v>13</v>
      </c>
      <c r="E19" s="20" t="s">
        <v>52</v>
      </c>
      <c r="F19" s="5">
        <v>61080</v>
      </c>
      <c r="G19" s="82"/>
      <c r="M19" s="28" t="s">
        <v>363</v>
      </c>
      <c r="N19" s="29">
        <v>26208</v>
      </c>
      <c r="O19" s="30">
        <v>2</v>
      </c>
      <c r="P19" s="31"/>
      <c r="Q19" s="31"/>
      <c r="R19" s="70">
        <v>90000</v>
      </c>
      <c r="S19" s="71">
        <v>0.31</v>
      </c>
      <c r="T19" s="72">
        <f t="shared" ref="T19:Y19" si="2">ROUND(S19*0.8,3)</f>
        <v>0.248</v>
      </c>
      <c r="U19" s="72">
        <f t="shared" si="2"/>
        <v>0.19800000000000001</v>
      </c>
      <c r="V19" s="72">
        <f t="shared" si="2"/>
        <v>0.158</v>
      </c>
      <c r="W19" s="72">
        <f t="shared" si="2"/>
        <v>0.126</v>
      </c>
      <c r="X19" s="72">
        <f t="shared" si="2"/>
        <v>0.10100000000000001</v>
      </c>
      <c r="Y19" s="72">
        <f t="shared" si="2"/>
        <v>8.1000000000000003E-2</v>
      </c>
    </row>
    <row r="20" spans="1:25">
      <c r="A20" s="20" t="s">
        <v>120</v>
      </c>
      <c r="B20" s="20" t="s">
        <v>54</v>
      </c>
      <c r="C20" s="51">
        <v>34251</v>
      </c>
      <c r="D20" s="4">
        <f t="shared" ca="1" si="0"/>
        <v>17</v>
      </c>
      <c r="E20" s="20" t="s">
        <v>50</v>
      </c>
      <c r="F20" s="5">
        <v>77694</v>
      </c>
      <c r="G20" s="82"/>
      <c r="M20" s="28" t="s">
        <v>350</v>
      </c>
      <c r="N20" s="29">
        <v>36852</v>
      </c>
      <c r="O20" s="30">
        <v>3</v>
      </c>
      <c r="P20" s="31"/>
      <c r="Q20" s="31"/>
      <c r="R20" s="27"/>
      <c r="S20" s="27"/>
      <c r="T20" s="27"/>
      <c r="U20" s="27"/>
      <c r="V20" s="27"/>
      <c r="W20" s="27"/>
      <c r="X20" s="27"/>
      <c r="Y20" s="27"/>
    </row>
    <row r="21" spans="1:25">
      <c r="A21" s="20" t="s">
        <v>313</v>
      </c>
      <c r="B21" s="20" t="s">
        <v>54</v>
      </c>
      <c r="C21" s="51">
        <v>32526</v>
      </c>
      <c r="D21" s="4">
        <f t="shared" ca="1" si="0"/>
        <v>21</v>
      </c>
      <c r="E21" s="20" t="s">
        <v>51</v>
      </c>
      <c r="F21" s="5">
        <v>52424</v>
      </c>
      <c r="G21" s="82"/>
      <c r="M21" s="28" t="s">
        <v>349</v>
      </c>
      <c r="N21" s="29">
        <v>36838</v>
      </c>
      <c r="O21" s="30">
        <v>3</v>
      </c>
      <c r="P21" s="31"/>
      <c r="Q21" s="31"/>
      <c r="R21" s="26"/>
      <c r="S21" s="26"/>
      <c r="T21" s="26"/>
      <c r="U21" s="26"/>
      <c r="V21" s="26"/>
      <c r="W21" s="26"/>
      <c r="X21" s="26"/>
      <c r="Y21" s="26"/>
    </row>
    <row r="22" spans="1:25">
      <c r="A22" s="20" t="s">
        <v>159</v>
      </c>
      <c r="B22" s="20" t="s">
        <v>54</v>
      </c>
      <c r="C22" s="51">
        <v>33528</v>
      </c>
      <c r="D22" s="4">
        <f t="shared" ca="1" si="0"/>
        <v>19</v>
      </c>
      <c r="E22" s="20" t="s">
        <v>50</v>
      </c>
      <c r="F22" s="5">
        <v>55119</v>
      </c>
      <c r="G22" s="82"/>
      <c r="M22" s="26" t="s">
        <v>359</v>
      </c>
      <c r="N22" s="29">
        <v>18044</v>
      </c>
      <c r="O22" s="30">
        <v>6</v>
      </c>
      <c r="P22" s="31"/>
      <c r="Q22" s="31"/>
      <c r="R22" s="28"/>
      <c r="S22" s="28"/>
      <c r="T22" s="28"/>
      <c r="U22" s="28"/>
      <c r="V22" s="28"/>
      <c r="W22" s="28"/>
      <c r="X22" s="28"/>
      <c r="Y22" s="28"/>
    </row>
    <row r="23" spans="1:25">
      <c r="A23" s="20" t="s">
        <v>221</v>
      </c>
      <c r="B23" s="20" t="s">
        <v>54</v>
      </c>
      <c r="C23" s="51">
        <v>33035</v>
      </c>
      <c r="D23" s="4">
        <f t="shared" ca="1" si="0"/>
        <v>20</v>
      </c>
      <c r="E23" s="20" t="s">
        <v>49</v>
      </c>
      <c r="F23" s="5">
        <v>78042</v>
      </c>
      <c r="G23" s="82"/>
      <c r="M23" s="26" t="s">
        <v>336</v>
      </c>
      <c r="N23" s="29">
        <v>18029</v>
      </c>
      <c r="O23" s="30">
        <v>3</v>
      </c>
      <c r="P23" s="31"/>
      <c r="Q23" s="31"/>
      <c r="R23" s="28"/>
      <c r="S23" s="28"/>
      <c r="T23" s="28"/>
      <c r="U23" s="28"/>
      <c r="V23" s="28"/>
      <c r="W23" s="28"/>
      <c r="X23" s="28"/>
      <c r="Y23" s="28"/>
    </row>
    <row r="24" spans="1:25">
      <c r="A24" s="20" t="s">
        <v>308</v>
      </c>
      <c r="B24" s="20" t="s">
        <v>54</v>
      </c>
      <c r="C24" s="51">
        <v>33886</v>
      </c>
      <c r="D24" s="4">
        <f t="shared" ca="1" si="0"/>
        <v>18</v>
      </c>
      <c r="E24" s="20" t="s">
        <v>50</v>
      </c>
      <c r="F24" s="5">
        <v>32873</v>
      </c>
      <c r="G24" s="82"/>
      <c r="M24" s="26" t="s">
        <v>346</v>
      </c>
      <c r="N24" s="29">
        <v>81492</v>
      </c>
      <c r="O24" s="30">
        <v>6</v>
      </c>
      <c r="P24" s="31"/>
      <c r="Q24" s="31"/>
      <c r="R24" s="28"/>
      <c r="S24" s="28"/>
      <c r="T24" s="28"/>
      <c r="U24" s="28"/>
      <c r="V24" s="28"/>
      <c r="W24" s="28"/>
      <c r="X24" s="28"/>
      <c r="Y24" s="28"/>
    </row>
    <row r="25" spans="1:25">
      <c r="A25" s="20" t="s">
        <v>237</v>
      </c>
      <c r="B25" s="20" t="s">
        <v>54</v>
      </c>
      <c r="C25" s="51">
        <v>38024</v>
      </c>
      <c r="D25" s="4">
        <f t="shared" ca="1" si="0"/>
        <v>6</v>
      </c>
      <c r="E25" s="20" t="s">
        <v>49</v>
      </c>
      <c r="F25" s="5">
        <v>22597</v>
      </c>
      <c r="G25" s="82"/>
      <c r="M25" s="26" t="s">
        <v>362</v>
      </c>
      <c r="N25" s="29">
        <v>23423</v>
      </c>
      <c r="O25" s="30">
        <v>2</v>
      </c>
      <c r="P25" s="31"/>
      <c r="Q25" s="31"/>
      <c r="R25" s="28"/>
      <c r="S25" s="28"/>
      <c r="T25" s="28"/>
      <c r="U25" s="28"/>
      <c r="V25" s="28"/>
      <c r="W25" s="28"/>
      <c r="X25" s="28"/>
      <c r="Y25" s="28"/>
    </row>
    <row r="26" spans="1:25">
      <c r="A26" s="20" t="s">
        <v>318</v>
      </c>
      <c r="B26" s="20" t="s">
        <v>54</v>
      </c>
      <c r="C26" s="19">
        <v>39346</v>
      </c>
      <c r="D26" s="4">
        <f t="shared" ca="1" si="0"/>
        <v>3</v>
      </c>
      <c r="E26" s="20" t="s">
        <v>50</v>
      </c>
      <c r="F26" s="5">
        <v>66175</v>
      </c>
      <c r="G26" s="82"/>
      <c r="M26" s="26" t="s">
        <v>329</v>
      </c>
      <c r="N26" s="29">
        <v>70560</v>
      </c>
      <c r="O26" s="30">
        <v>5</v>
      </c>
      <c r="P26" s="31"/>
      <c r="Q26" s="32"/>
      <c r="R26" s="28"/>
      <c r="S26" s="28"/>
      <c r="T26" s="28"/>
      <c r="U26" s="28"/>
      <c r="V26" s="28"/>
      <c r="W26" s="28"/>
      <c r="X26" s="28"/>
      <c r="Y26" s="28"/>
    </row>
    <row r="27" spans="1:25">
      <c r="A27" s="20" t="s">
        <v>101</v>
      </c>
      <c r="B27" s="20" t="s">
        <v>54</v>
      </c>
      <c r="C27" s="51">
        <v>34883</v>
      </c>
      <c r="D27" s="4">
        <f t="shared" ca="1" si="0"/>
        <v>15</v>
      </c>
      <c r="E27" s="20" t="s">
        <v>50</v>
      </c>
      <c r="F27" s="5">
        <v>67420</v>
      </c>
      <c r="G27" s="82"/>
      <c r="M27" s="26" t="s">
        <v>352</v>
      </c>
      <c r="N27" s="29">
        <v>81507</v>
      </c>
      <c r="O27" s="30">
        <v>2</v>
      </c>
      <c r="P27" s="31"/>
      <c r="Q27" s="32"/>
      <c r="R27" s="28"/>
      <c r="S27" s="28"/>
      <c r="T27" s="28"/>
      <c r="U27" s="28"/>
      <c r="V27" s="28"/>
      <c r="W27" s="28"/>
      <c r="X27" s="28"/>
      <c r="Y27" s="28"/>
    </row>
    <row r="28" spans="1:25">
      <c r="A28" s="20" t="s">
        <v>238</v>
      </c>
      <c r="B28" s="20" t="s">
        <v>54</v>
      </c>
      <c r="C28" s="51">
        <v>34896</v>
      </c>
      <c r="D28" s="4">
        <f t="shared" ca="1" si="0"/>
        <v>15</v>
      </c>
      <c r="E28" s="20" t="s">
        <v>51</v>
      </c>
      <c r="F28" s="5">
        <v>38999</v>
      </c>
      <c r="G28" s="82"/>
      <c r="M28" s="28" t="s">
        <v>355</v>
      </c>
      <c r="N28" s="29">
        <v>23412</v>
      </c>
      <c r="O28" s="30">
        <v>3</v>
      </c>
      <c r="P28" s="31"/>
      <c r="Q28" s="32"/>
      <c r="R28" s="28"/>
      <c r="S28" s="28"/>
      <c r="T28" s="28"/>
      <c r="U28" s="28"/>
      <c r="V28" s="28"/>
      <c r="W28" s="28"/>
      <c r="X28" s="28"/>
      <c r="Y28" s="28"/>
    </row>
    <row r="29" spans="1:25">
      <c r="A29" s="20" t="s">
        <v>119</v>
      </c>
      <c r="B29" s="20" t="s">
        <v>54</v>
      </c>
      <c r="C29" s="51">
        <v>34956</v>
      </c>
      <c r="D29" s="4">
        <f t="shared" ca="1" si="0"/>
        <v>15</v>
      </c>
      <c r="E29" s="20" t="s">
        <v>49</v>
      </c>
      <c r="F29" s="5">
        <v>31447</v>
      </c>
      <c r="G29" s="82"/>
      <c r="M29" s="28" t="s">
        <v>332</v>
      </c>
      <c r="N29" s="29">
        <v>70543</v>
      </c>
      <c r="O29" s="30">
        <v>3</v>
      </c>
      <c r="P29" s="31"/>
      <c r="Q29" s="32"/>
      <c r="R29" s="28"/>
      <c r="S29" s="28"/>
      <c r="T29" s="28"/>
      <c r="U29" s="28"/>
      <c r="V29" s="28"/>
      <c r="W29" s="28"/>
      <c r="X29" s="28"/>
      <c r="Y29" s="28"/>
    </row>
    <row r="30" spans="1:25">
      <c r="A30" s="20" t="s">
        <v>286</v>
      </c>
      <c r="B30" s="20" t="s">
        <v>54</v>
      </c>
      <c r="C30" s="51">
        <v>35950</v>
      </c>
      <c r="D30" s="4">
        <f t="shared" ca="1" si="0"/>
        <v>12</v>
      </c>
      <c r="E30" s="20" t="s">
        <v>51</v>
      </c>
      <c r="F30" s="5">
        <v>21554</v>
      </c>
      <c r="G30" s="82"/>
      <c r="M30" s="28" t="s">
        <v>328</v>
      </c>
      <c r="N30" s="29">
        <v>66917</v>
      </c>
      <c r="O30" s="30">
        <v>1</v>
      </c>
      <c r="P30" s="31"/>
      <c r="Q30" s="32"/>
      <c r="R30" s="28"/>
      <c r="S30" s="28"/>
      <c r="T30" s="28"/>
      <c r="U30" s="28"/>
      <c r="V30" s="28"/>
      <c r="W30" s="28"/>
      <c r="X30" s="28"/>
      <c r="Y30" s="28"/>
    </row>
    <row r="31" spans="1:25">
      <c r="A31" s="20" t="s">
        <v>188</v>
      </c>
      <c r="B31" s="20" t="s">
        <v>54</v>
      </c>
      <c r="C31" s="51">
        <v>39139</v>
      </c>
      <c r="D31" s="4">
        <f t="shared" ca="1" si="0"/>
        <v>3</v>
      </c>
      <c r="E31" s="20" t="s">
        <v>50</v>
      </c>
      <c r="F31" s="5">
        <v>26048</v>
      </c>
      <c r="G31" s="82"/>
      <c r="M31" s="26" t="s">
        <v>339</v>
      </c>
      <c r="N31" s="29">
        <v>66902</v>
      </c>
      <c r="O31" s="30">
        <v>1</v>
      </c>
      <c r="P31" s="31"/>
      <c r="Q31" s="32"/>
      <c r="R31" s="28"/>
      <c r="S31" s="28"/>
      <c r="T31" s="28"/>
      <c r="U31" s="28"/>
      <c r="V31" s="28"/>
      <c r="W31" s="28"/>
      <c r="X31" s="28"/>
      <c r="Y31" s="28"/>
    </row>
    <row r="32" spans="1:25">
      <c r="A32" s="20" t="s">
        <v>121</v>
      </c>
      <c r="B32" s="20" t="s">
        <v>54</v>
      </c>
      <c r="C32" s="51">
        <v>33705</v>
      </c>
      <c r="D32" s="4">
        <f t="shared" ca="1" si="0"/>
        <v>18</v>
      </c>
      <c r="E32" s="20" t="s">
        <v>49</v>
      </c>
      <c r="F32" s="5">
        <v>60284</v>
      </c>
      <c r="G32" s="82"/>
      <c r="M32" s="26" t="s">
        <v>348</v>
      </c>
      <c r="N32" s="29">
        <v>69597</v>
      </c>
      <c r="O32" s="30">
        <v>3</v>
      </c>
      <c r="P32" s="31"/>
      <c r="Q32" s="32"/>
      <c r="R32" s="28"/>
      <c r="S32" s="28"/>
      <c r="T32" s="28"/>
      <c r="U32" s="28"/>
      <c r="V32" s="28"/>
      <c r="W32" s="28"/>
      <c r="X32" s="28"/>
      <c r="Y32" s="28"/>
    </row>
    <row r="33" spans="1:25">
      <c r="A33" s="20" t="s">
        <v>105</v>
      </c>
      <c r="B33" s="20" t="s">
        <v>54</v>
      </c>
      <c r="C33" s="51">
        <v>35092</v>
      </c>
      <c r="D33" s="4">
        <f t="shared" ca="1" si="0"/>
        <v>14</v>
      </c>
      <c r="E33" s="20" t="s">
        <v>49</v>
      </c>
      <c r="F33" s="5">
        <v>27008</v>
      </c>
      <c r="G33" s="82"/>
      <c r="M33" s="26" t="s">
        <v>344</v>
      </c>
      <c r="N33" s="29">
        <v>31908</v>
      </c>
      <c r="O33" s="30">
        <v>4</v>
      </c>
      <c r="P33" s="31"/>
      <c r="Q33" s="32"/>
      <c r="R33" s="28"/>
      <c r="S33" s="28"/>
      <c r="T33" s="28"/>
      <c r="U33" s="28"/>
      <c r="V33" s="28"/>
      <c r="W33" s="28"/>
      <c r="X33" s="28"/>
      <c r="Y33" s="28"/>
    </row>
    <row r="34" spans="1:25">
      <c r="A34" s="20" t="s">
        <v>111</v>
      </c>
      <c r="B34" s="20" t="s">
        <v>323</v>
      </c>
      <c r="C34" s="51">
        <v>38583</v>
      </c>
      <c r="D34" s="4">
        <f t="shared" ca="1" si="0"/>
        <v>5</v>
      </c>
      <c r="E34" s="20" t="s">
        <v>49</v>
      </c>
      <c r="F34" s="5">
        <v>50094</v>
      </c>
      <c r="G34" s="82"/>
      <c r="M34" s="28" t="s">
        <v>358</v>
      </c>
      <c r="N34" s="29">
        <v>69583</v>
      </c>
      <c r="O34" s="30">
        <v>4</v>
      </c>
      <c r="P34" s="31"/>
      <c r="Q34" s="32"/>
      <c r="R34" s="28"/>
      <c r="S34" s="28"/>
      <c r="T34" s="28"/>
      <c r="U34" s="28"/>
      <c r="V34" s="28"/>
      <c r="W34" s="28"/>
      <c r="X34" s="28"/>
      <c r="Y34" s="28"/>
    </row>
    <row r="35" spans="1:25">
      <c r="A35" s="20" t="s">
        <v>210</v>
      </c>
      <c r="B35" s="20" t="s">
        <v>323</v>
      </c>
      <c r="C35" s="19">
        <v>39307</v>
      </c>
      <c r="D35" s="4">
        <f t="shared" ca="1" si="0"/>
        <v>3</v>
      </c>
      <c r="E35" s="20" t="s">
        <v>49</v>
      </c>
      <c r="F35" s="5">
        <v>26012</v>
      </c>
      <c r="G35" s="82"/>
      <c r="M35" s="28" t="s">
        <v>337</v>
      </c>
      <c r="N35" s="29">
        <v>31907</v>
      </c>
      <c r="O35" s="30">
        <v>3</v>
      </c>
      <c r="P35" s="31"/>
      <c r="Q35" s="32"/>
      <c r="R35" s="28"/>
      <c r="S35" s="28"/>
      <c r="T35" s="28"/>
      <c r="U35" s="28"/>
      <c r="V35" s="28"/>
      <c r="W35" s="28"/>
      <c r="X35" s="28"/>
      <c r="Y35" s="28"/>
    </row>
    <row r="36" spans="1:25">
      <c r="A36" s="20" t="s">
        <v>174</v>
      </c>
      <c r="B36" s="20" t="s">
        <v>323</v>
      </c>
      <c r="C36" s="51">
        <v>36937</v>
      </c>
      <c r="D36" s="4">
        <f t="shared" ca="1" si="0"/>
        <v>9</v>
      </c>
      <c r="E36" s="20" t="s">
        <v>50</v>
      </c>
      <c r="F36" s="5">
        <v>34457</v>
      </c>
      <c r="G36" s="82"/>
      <c r="M36" s="26" t="s">
        <v>356</v>
      </c>
      <c r="N36" s="29">
        <v>70674</v>
      </c>
      <c r="O36" s="30">
        <v>1</v>
      </c>
      <c r="P36" s="31"/>
      <c r="Q36" s="32"/>
      <c r="R36" s="28"/>
      <c r="S36" s="28"/>
      <c r="T36" s="28"/>
      <c r="U36" s="28"/>
      <c r="V36" s="28"/>
      <c r="W36" s="28"/>
      <c r="X36" s="28"/>
      <c r="Y36" s="28"/>
    </row>
    <row r="37" spans="1:25">
      <c r="A37" s="20" t="s">
        <v>151</v>
      </c>
      <c r="B37" s="20" t="s">
        <v>322</v>
      </c>
      <c r="C37" s="51">
        <v>32125</v>
      </c>
      <c r="D37" s="4">
        <f t="shared" ca="1" si="0"/>
        <v>22</v>
      </c>
      <c r="E37" s="20" t="s">
        <v>50</v>
      </c>
      <c r="F37" s="5">
        <v>62390</v>
      </c>
      <c r="G37" s="82"/>
      <c r="M37" s="28" t="s">
        <v>330</v>
      </c>
      <c r="N37" s="29">
        <v>70661</v>
      </c>
      <c r="O37" s="30">
        <v>2</v>
      </c>
      <c r="P37" s="31"/>
      <c r="Q37" s="32"/>
      <c r="R37" s="28"/>
      <c r="S37" s="28"/>
      <c r="T37" s="28"/>
      <c r="U37" s="28"/>
      <c r="V37" s="28"/>
      <c r="W37" s="28"/>
      <c r="X37" s="28"/>
      <c r="Y37" s="28"/>
    </row>
    <row r="38" spans="1:25">
      <c r="A38" s="20" t="s">
        <v>223</v>
      </c>
      <c r="B38" s="20" t="s">
        <v>322</v>
      </c>
      <c r="C38" s="51">
        <v>38201</v>
      </c>
      <c r="D38" s="4">
        <f t="shared" ca="1" si="0"/>
        <v>6</v>
      </c>
      <c r="E38" s="20" t="s">
        <v>50</v>
      </c>
      <c r="F38" s="5">
        <v>78455</v>
      </c>
      <c r="G38" s="82"/>
      <c r="M38" s="26" t="s">
        <v>327</v>
      </c>
      <c r="N38" s="29">
        <v>61953</v>
      </c>
      <c r="O38" s="30">
        <v>3</v>
      </c>
      <c r="P38" s="31"/>
      <c r="Q38" s="32"/>
      <c r="R38" s="28"/>
      <c r="S38" s="28"/>
      <c r="T38" s="28"/>
      <c r="U38" s="28"/>
      <c r="V38" s="28"/>
      <c r="W38" s="28"/>
      <c r="X38" s="28"/>
      <c r="Y38" s="28"/>
    </row>
    <row r="39" spans="1:25">
      <c r="A39" s="20" t="s">
        <v>253</v>
      </c>
      <c r="B39" s="20" t="s">
        <v>322</v>
      </c>
      <c r="C39" s="51">
        <v>35303</v>
      </c>
      <c r="D39" s="4">
        <f t="shared" ca="1" si="0"/>
        <v>14</v>
      </c>
      <c r="E39" s="20" t="s">
        <v>50</v>
      </c>
      <c r="F39" s="5">
        <v>42829</v>
      </c>
      <c r="G39" s="82"/>
    </row>
    <row r="40" spans="1:25">
      <c r="A40" s="20" t="s">
        <v>285</v>
      </c>
      <c r="B40" s="20" t="s">
        <v>304</v>
      </c>
      <c r="C40" s="51">
        <v>36666</v>
      </c>
      <c r="D40" s="4">
        <f t="shared" ca="1" si="0"/>
        <v>10</v>
      </c>
      <c r="E40" s="20" t="s">
        <v>50</v>
      </c>
      <c r="F40" s="5">
        <v>28565</v>
      </c>
      <c r="G40" s="82"/>
    </row>
    <row r="41" spans="1:25">
      <c r="A41" s="20" t="s">
        <v>239</v>
      </c>
      <c r="B41" s="20" t="s">
        <v>304</v>
      </c>
      <c r="C41" s="51">
        <v>32667</v>
      </c>
      <c r="D41" s="4">
        <f t="shared" ca="1" si="0"/>
        <v>21</v>
      </c>
      <c r="E41" s="20" t="s">
        <v>50</v>
      </c>
      <c r="F41" s="5">
        <v>63746</v>
      </c>
      <c r="G41" s="82"/>
    </row>
    <row r="42" spans="1:25">
      <c r="A42" s="20" t="s">
        <v>292</v>
      </c>
      <c r="B42" s="20" t="s">
        <v>304</v>
      </c>
      <c r="C42" s="51">
        <v>35131</v>
      </c>
      <c r="D42" s="4">
        <f t="shared" ca="1" si="0"/>
        <v>14</v>
      </c>
      <c r="E42" s="20" t="s">
        <v>50</v>
      </c>
      <c r="F42" s="5">
        <v>66619</v>
      </c>
      <c r="G42" s="82"/>
    </row>
    <row r="43" spans="1:25">
      <c r="A43" s="20" t="s">
        <v>73</v>
      </c>
      <c r="B43" s="20" t="s">
        <v>304</v>
      </c>
      <c r="C43" s="51">
        <v>32501</v>
      </c>
      <c r="D43" s="4">
        <f t="shared" ca="1" si="0"/>
        <v>21</v>
      </c>
      <c r="E43" s="20" t="s">
        <v>50</v>
      </c>
      <c r="F43" s="5">
        <v>57250</v>
      </c>
      <c r="G43" s="82"/>
    </row>
    <row r="44" spans="1:25">
      <c r="A44" s="20" t="s">
        <v>200</v>
      </c>
      <c r="B44" s="20" t="s">
        <v>304</v>
      </c>
      <c r="C44" s="51">
        <v>36721</v>
      </c>
      <c r="D44" s="4">
        <f t="shared" ca="1" si="0"/>
        <v>10</v>
      </c>
      <c r="E44" s="20" t="s">
        <v>49</v>
      </c>
      <c r="F44" s="5">
        <v>70454</v>
      </c>
      <c r="G44" s="82"/>
    </row>
    <row r="45" spans="1:25">
      <c r="A45" s="20" t="s">
        <v>252</v>
      </c>
      <c r="B45" s="20" t="s">
        <v>304</v>
      </c>
      <c r="C45" s="51">
        <v>35230</v>
      </c>
      <c r="D45" s="4">
        <f t="shared" ca="1" si="0"/>
        <v>14</v>
      </c>
      <c r="E45" s="20" t="s">
        <v>49</v>
      </c>
      <c r="F45" s="5">
        <v>20966</v>
      </c>
      <c r="G45" s="82"/>
    </row>
    <row r="46" spans="1:25">
      <c r="A46" s="20" t="s">
        <v>81</v>
      </c>
      <c r="B46" s="20" t="s">
        <v>55</v>
      </c>
      <c r="C46" s="51">
        <v>37641</v>
      </c>
      <c r="D46" s="4">
        <f t="shared" ca="1" si="0"/>
        <v>7</v>
      </c>
      <c r="E46" s="20" t="s">
        <v>50</v>
      </c>
      <c r="F46" s="5">
        <v>50622</v>
      </c>
      <c r="G46" s="82"/>
    </row>
    <row r="47" spans="1:25">
      <c r="A47" s="20" t="s">
        <v>146</v>
      </c>
      <c r="B47" s="20" t="s">
        <v>55</v>
      </c>
      <c r="C47" s="51">
        <v>34383</v>
      </c>
      <c r="D47" s="4">
        <f t="shared" ca="1" si="0"/>
        <v>16</v>
      </c>
      <c r="E47" s="20" t="s">
        <v>50</v>
      </c>
      <c r="F47" s="5">
        <v>79722</v>
      </c>
      <c r="G47" s="82"/>
    </row>
    <row r="48" spans="1:25">
      <c r="A48" s="20" t="s">
        <v>284</v>
      </c>
      <c r="B48" s="20" t="s">
        <v>56</v>
      </c>
      <c r="C48" s="51">
        <v>34993</v>
      </c>
      <c r="D48" s="4">
        <f t="shared" ca="1" si="0"/>
        <v>15</v>
      </c>
      <c r="E48" s="20" t="s">
        <v>49</v>
      </c>
      <c r="F48" s="5">
        <v>46863</v>
      </c>
      <c r="G48" s="82"/>
    </row>
    <row r="49" spans="1:7">
      <c r="A49" s="20" t="s">
        <v>71</v>
      </c>
      <c r="B49" s="20" t="s">
        <v>56</v>
      </c>
      <c r="C49" s="51">
        <v>35317</v>
      </c>
      <c r="D49" s="4">
        <f t="shared" ca="1" si="0"/>
        <v>14</v>
      </c>
      <c r="E49" s="20" t="s">
        <v>52</v>
      </c>
      <c r="F49" s="5">
        <v>26250</v>
      </c>
      <c r="G49" s="82"/>
    </row>
    <row r="50" spans="1:7">
      <c r="A50" s="20" t="s">
        <v>219</v>
      </c>
      <c r="B50" s="20" t="s">
        <v>56</v>
      </c>
      <c r="C50" s="51">
        <v>36342</v>
      </c>
      <c r="D50" s="4">
        <f t="shared" ca="1" si="0"/>
        <v>11</v>
      </c>
      <c r="E50" s="20" t="s">
        <v>50</v>
      </c>
      <c r="F50" s="5">
        <v>21508</v>
      </c>
      <c r="G50" s="82"/>
    </row>
    <row r="51" spans="1:7">
      <c r="A51" s="20" t="s">
        <v>180</v>
      </c>
      <c r="B51" s="20" t="s">
        <v>56</v>
      </c>
      <c r="C51" s="51">
        <v>38947</v>
      </c>
      <c r="D51" s="4">
        <f t="shared" ca="1" si="0"/>
        <v>4</v>
      </c>
      <c r="E51" s="20" t="s">
        <v>52</v>
      </c>
      <c r="F51" s="5">
        <v>20459</v>
      </c>
      <c r="G51" s="82"/>
    </row>
    <row r="52" spans="1:7">
      <c r="A52" s="20" t="s">
        <v>236</v>
      </c>
      <c r="B52" s="20" t="s">
        <v>56</v>
      </c>
      <c r="C52" s="51">
        <v>32478</v>
      </c>
      <c r="D52" s="4">
        <f t="shared" ca="1" si="0"/>
        <v>22</v>
      </c>
      <c r="E52" s="20" t="s">
        <v>49</v>
      </c>
      <c r="F52" s="5">
        <v>66577</v>
      </c>
      <c r="G52" s="82"/>
    </row>
    <row r="53" spans="1:7">
      <c r="A53" s="20" t="s">
        <v>283</v>
      </c>
      <c r="B53" s="20" t="s">
        <v>56</v>
      </c>
      <c r="C53" s="51">
        <v>33809</v>
      </c>
      <c r="D53" s="4">
        <f t="shared" ca="1" si="0"/>
        <v>18</v>
      </c>
      <c r="E53" s="20" t="s">
        <v>51</v>
      </c>
      <c r="F53" s="5">
        <v>70971</v>
      </c>
      <c r="G53" s="82"/>
    </row>
    <row r="54" spans="1:7">
      <c r="A54" s="20" t="s">
        <v>295</v>
      </c>
      <c r="B54" s="20" t="s">
        <v>56</v>
      </c>
      <c r="C54" s="51">
        <v>33215</v>
      </c>
      <c r="D54" s="4">
        <f t="shared" ca="1" si="0"/>
        <v>19</v>
      </c>
      <c r="E54" s="20" t="s">
        <v>49</v>
      </c>
      <c r="F54" s="5">
        <v>30599</v>
      </c>
      <c r="G54" s="82"/>
    </row>
    <row r="55" spans="1:7">
      <c r="A55" s="20" t="s">
        <v>319</v>
      </c>
      <c r="B55" s="20" t="s">
        <v>56</v>
      </c>
      <c r="C55" s="51">
        <v>35697</v>
      </c>
      <c r="D55" s="4">
        <f t="shared" ca="1" si="0"/>
        <v>13</v>
      </c>
      <c r="E55" s="20" t="s">
        <v>50</v>
      </c>
      <c r="F55" s="5">
        <v>65723</v>
      </c>
      <c r="G55" s="82"/>
    </row>
    <row r="56" spans="1:7">
      <c r="A56" s="20" t="s">
        <v>294</v>
      </c>
      <c r="B56" s="20" t="s">
        <v>56</v>
      </c>
      <c r="C56" s="51">
        <v>34555</v>
      </c>
      <c r="D56" s="4">
        <f t="shared" ca="1" si="0"/>
        <v>16</v>
      </c>
      <c r="E56" s="20" t="s">
        <v>50</v>
      </c>
      <c r="F56" s="5">
        <v>58700</v>
      </c>
      <c r="G56" s="82"/>
    </row>
    <row r="57" spans="1:7">
      <c r="A57" s="20" t="s">
        <v>234</v>
      </c>
      <c r="B57" s="20" t="s">
        <v>56</v>
      </c>
      <c r="C57" s="51">
        <v>34240</v>
      </c>
      <c r="D57" s="4">
        <f t="shared" ca="1" si="0"/>
        <v>17</v>
      </c>
      <c r="E57" s="20" t="s">
        <v>51</v>
      </c>
      <c r="F57" s="5">
        <v>60918</v>
      </c>
      <c r="G57" s="82"/>
    </row>
    <row r="58" spans="1:7">
      <c r="A58" s="20" t="s">
        <v>212</v>
      </c>
      <c r="B58" s="20" t="s">
        <v>56</v>
      </c>
      <c r="C58" s="51">
        <v>37807</v>
      </c>
      <c r="D58" s="4">
        <f t="shared" ca="1" si="0"/>
        <v>7</v>
      </c>
      <c r="E58" s="20" t="s">
        <v>50</v>
      </c>
      <c r="F58" s="5">
        <v>46086</v>
      </c>
      <c r="G58" s="82"/>
    </row>
    <row r="59" spans="1:7">
      <c r="A59" s="20" t="s">
        <v>103</v>
      </c>
      <c r="B59" s="20" t="s">
        <v>56</v>
      </c>
      <c r="C59" s="51">
        <v>39108</v>
      </c>
      <c r="D59" s="4">
        <f t="shared" ca="1" si="0"/>
        <v>3</v>
      </c>
      <c r="E59" s="20" t="s">
        <v>49</v>
      </c>
      <c r="F59" s="5">
        <v>76234</v>
      </c>
      <c r="G59" s="82"/>
    </row>
    <row r="60" spans="1:7">
      <c r="A60" s="20" t="s">
        <v>80</v>
      </c>
      <c r="B60" s="20" t="s">
        <v>56</v>
      </c>
      <c r="C60" s="51">
        <v>34124</v>
      </c>
      <c r="D60" s="4">
        <f t="shared" ca="1" si="0"/>
        <v>17</v>
      </c>
      <c r="E60" s="20" t="s">
        <v>51</v>
      </c>
      <c r="F60" s="5">
        <v>31253</v>
      </c>
      <c r="G60" s="82"/>
    </row>
    <row r="61" spans="1:7">
      <c r="A61" s="20" t="s">
        <v>106</v>
      </c>
      <c r="B61" s="20" t="s">
        <v>57</v>
      </c>
      <c r="C61" s="51">
        <v>39317</v>
      </c>
      <c r="D61" s="4">
        <f t="shared" ca="1" si="0"/>
        <v>3</v>
      </c>
      <c r="E61" s="20" t="s">
        <v>49</v>
      </c>
      <c r="F61" s="5">
        <v>50256</v>
      </c>
      <c r="G61" s="82"/>
    </row>
    <row r="62" spans="1:7">
      <c r="A62" s="20" t="s">
        <v>191</v>
      </c>
      <c r="B62" s="20" t="s">
        <v>57</v>
      </c>
      <c r="C62" s="51">
        <v>37000</v>
      </c>
      <c r="D62" s="4">
        <f t="shared" ca="1" si="0"/>
        <v>9</v>
      </c>
      <c r="E62" s="20" t="s">
        <v>52</v>
      </c>
      <c r="F62" s="5">
        <v>74858</v>
      </c>
      <c r="G62" s="82"/>
    </row>
    <row r="63" spans="1:7">
      <c r="A63" s="20" t="s">
        <v>75</v>
      </c>
      <c r="B63" s="20" t="s">
        <v>57</v>
      </c>
      <c r="C63" s="51">
        <v>32439</v>
      </c>
      <c r="D63" s="4">
        <f t="shared" ca="1" si="0"/>
        <v>22</v>
      </c>
      <c r="E63" s="20" t="s">
        <v>50</v>
      </c>
      <c r="F63" s="5">
        <v>27498</v>
      </c>
      <c r="G63" s="82"/>
    </row>
    <row r="64" spans="1:7">
      <c r="A64" s="20" t="s">
        <v>314</v>
      </c>
      <c r="B64" s="20" t="s">
        <v>58</v>
      </c>
      <c r="C64" s="51">
        <v>37200</v>
      </c>
      <c r="D64" s="4">
        <f t="shared" ca="1" si="0"/>
        <v>9</v>
      </c>
      <c r="E64" s="20" t="s">
        <v>50</v>
      </c>
      <c r="F64" s="5">
        <v>48054</v>
      </c>
      <c r="G64" s="82"/>
    </row>
    <row r="65" spans="1:7">
      <c r="A65" s="20" t="s">
        <v>171</v>
      </c>
      <c r="B65" s="20" t="s">
        <v>58</v>
      </c>
      <c r="C65" s="51">
        <v>37863</v>
      </c>
      <c r="D65" s="4">
        <f t="shared" ca="1" si="0"/>
        <v>7</v>
      </c>
      <c r="E65" s="20" t="s">
        <v>50</v>
      </c>
      <c r="F65" s="5">
        <v>29269</v>
      </c>
      <c r="G65" s="82"/>
    </row>
    <row r="66" spans="1:7">
      <c r="A66" s="20" t="s">
        <v>157</v>
      </c>
      <c r="B66" s="20" t="s">
        <v>58</v>
      </c>
      <c r="C66" s="51">
        <v>35485</v>
      </c>
      <c r="D66" s="4">
        <f t="shared" ref="D66:D129" ca="1" si="3">DATEDIF(C66,TODAY(),"Y")</f>
        <v>13</v>
      </c>
      <c r="E66" s="20" t="s">
        <v>50</v>
      </c>
      <c r="F66" s="5">
        <v>70008</v>
      </c>
      <c r="G66" s="82"/>
    </row>
    <row r="67" spans="1:7">
      <c r="A67" s="20" t="s">
        <v>117</v>
      </c>
      <c r="B67" s="20" t="s">
        <v>58</v>
      </c>
      <c r="C67" s="51">
        <v>34981</v>
      </c>
      <c r="D67" s="4">
        <f t="shared" ca="1" si="3"/>
        <v>15</v>
      </c>
      <c r="E67" s="20" t="s">
        <v>49</v>
      </c>
      <c r="F67" s="5">
        <v>62539</v>
      </c>
      <c r="G67" s="82"/>
    </row>
    <row r="68" spans="1:7">
      <c r="A68" s="20" t="s">
        <v>293</v>
      </c>
      <c r="B68" s="20" t="s">
        <v>58</v>
      </c>
      <c r="C68" s="51">
        <v>35252</v>
      </c>
      <c r="D68" s="4">
        <f t="shared" ca="1" si="3"/>
        <v>14</v>
      </c>
      <c r="E68" s="20" t="s">
        <v>50</v>
      </c>
      <c r="F68" s="5">
        <v>69212</v>
      </c>
      <c r="G68" s="82"/>
    </row>
    <row r="69" spans="1:7">
      <c r="A69" s="20" t="s">
        <v>145</v>
      </c>
      <c r="B69" s="20" t="s">
        <v>58</v>
      </c>
      <c r="C69" s="51">
        <v>34397</v>
      </c>
      <c r="D69" s="4">
        <f t="shared" ca="1" si="3"/>
        <v>16</v>
      </c>
      <c r="E69" s="20" t="s">
        <v>51</v>
      </c>
      <c r="F69" s="5">
        <v>30533</v>
      </c>
      <c r="G69" s="82"/>
    </row>
    <row r="70" spans="1:7">
      <c r="A70" s="20" t="s">
        <v>108</v>
      </c>
      <c r="B70" s="20" t="s">
        <v>58</v>
      </c>
      <c r="C70" s="51">
        <v>36490</v>
      </c>
      <c r="D70" s="4">
        <f t="shared" ca="1" si="3"/>
        <v>11</v>
      </c>
      <c r="E70" s="20" t="s">
        <v>50</v>
      </c>
      <c r="F70" s="5">
        <v>34248</v>
      </c>
      <c r="G70" s="82"/>
    </row>
    <row r="71" spans="1:7">
      <c r="A71" s="20" t="s">
        <v>136</v>
      </c>
      <c r="B71" s="20" t="s">
        <v>58</v>
      </c>
      <c r="C71" s="51">
        <v>35783</v>
      </c>
      <c r="D71" s="4">
        <f t="shared" ca="1" si="3"/>
        <v>12</v>
      </c>
      <c r="E71" s="20" t="s">
        <v>49</v>
      </c>
      <c r="F71" s="5">
        <v>48533</v>
      </c>
      <c r="G71" s="82"/>
    </row>
    <row r="72" spans="1:7">
      <c r="A72" s="20" t="s">
        <v>263</v>
      </c>
      <c r="B72" s="20" t="s">
        <v>58</v>
      </c>
      <c r="C72" s="51">
        <v>33319</v>
      </c>
      <c r="D72" s="4">
        <f t="shared" ca="1" si="3"/>
        <v>19</v>
      </c>
      <c r="E72" s="20" t="s">
        <v>49</v>
      </c>
      <c r="F72" s="5">
        <v>20440</v>
      </c>
      <c r="G72" s="82"/>
    </row>
    <row r="73" spans="1:7">
      <c r="A73" s="20" t="s">
        <v>87</v>
      </c>
      <c r="B73" s="20" t="s">
        <v>58</v>
      </c>
      <c r="C73" s="51">
        <v>38876</v>
      </c>
      <c r="D73" s="4">
        <f t="shared" ca="1" si="3"/>
        <v>4</v>
      </c>
      <c r="E73" s="20" t="s">
        <v>49</v>
      </c>
      <c r="F73" s="5">
        <v>32057</v>
      </c>
      <c r="G73" s="82"/>
    </row>
    <row r="74" spans="1:7">
      <c r="A74" s="20" t="s">
        <v>249</v>
      </c>
      <c r="B74" s="20" t="s">
        <v>58</v>
      </c>
      <c r="C74" s="51">
        <v>37431</v>
      </c>
      <c r="D74" s="4">
        <f t="shared" ca="1" si="3"/>
        <v>8</v>
      </c>
      <c r="E74" s="20" t="s">
        <v>50</v>
      </c>
      <c r="F74" s="5">
        <v>31214</v>
      </c>
      <c r="G74" s="82"/>
    </row>
    <row r="75" spans="1:7">
      <c r="A75" s="20" t="s">
        <v>92</v>
      </c>
      <c r="B75" s="20" t="s">
        <v>58</v>
      </c>
      <c r="C75" s="51">
        <v>37561</v>
      </c>
      <c r="D75" s="4">
        <f t="shared" ca="1" si="3"/>
        <v>8</v>
      </c>
      <c r="E75" s="20" t="s">
        <v>49</v>
      </c>
      <c r="F75" s="5">
        <v>24235</v>
      </c>
      <c r="G75" s="82"/>
    </row>
    <row r="76" spans="1:7">
      <c r="A76" s="20" t="s">
        <v>229</v>
      </c>
      <c r="B76" s="20" t="s">
        <v>58</v>
      </c>
      <c r="C76" s="51">
        <v>38884</v>
      </c>
      <c r="D76" s="4">
        <f t="shared" ca="1" si="3"/>
        <v>4</v>
      </c>
      <c r="E76" s="20" t="s">
        <v>49</v>
      </c>
      <c r="F76" s="5">
        <v>24382</v>
      </c>
      <c r="G76" s="82"/>
    </row>
    <row r="77" spans="1:7">
      <c r="A77" s="20" t="s">
        <v>160</v>
      </c>
      <c r="B77" s="20" t="s">
        <v>58</v>
      </c>
      <c r="C77" s="51">
        <v>35654</v>
      </c>
      <c r="D77" s="4">
        <f t="shared" ca="1" si="3"/>
        <v>13</v>
      </c>
      <c r="E77" s="20" t="s">
        <v>49</v>
      </c>
      <c r="F77" s="5">
        <v>20699</v>
      </c>
      <c r="G77" s="82"/>
    </row>
    <row r="78" spans="1:7">
      <c r="A78" s="20" t="s">
        <v>133</v>
      </c>
      <c r="B78" s="20" t="s">
        <v>58</v>
      </c>
      <c r="C78" s="51">
        <v>34078</v>
      </c>
      <c r="D78" s="4">
        <f t="shared" ca="1" si="3"/>
        <v>17</v>
      </c>
      <c r="E78" s="20" t="s">
        <v>50</v>
      </c>
      <c r="F78" s="5">
        <v>75765</v>
      </c>
      <c r="G78" s="82"/>
    </row>
    <row r="79" spans="1:7">
      <c r="A79" s="20" t="s">
        <v>256</v>
      </c>
      <c r="B79" s="20" t="s">
        <v>58</v>
      </c>
      <c r="C79" s="51">
        <v>39628</v>
      </c>
      <c r="D79" s="4">
        <f t="shared" ca="1" si="3"/>
        <v>2</v>
      </c>
      <c r="E79" s="20" t="s">
        <v>52</v>
      </c>
      <c r="F79" s="5">
        <v>54138</v>
      </c>
      <c r="G79" s="82"/>
    </row>
    <row r="80" spans="1:7">
      <c r="A80" s="20" t="s">
        <v>201</v>
      </c>
      <c r="B80" s="20" t="s">
        <v>58</v>
      </c>
      <c r="C80" s="51">
        <v>33725</v>
      </c>
      <c r="D80" s="4">
        <f t="shared" ca="1" si="3"/>
        <v>18</v>
      </c>
      <c r="E80" s="20" t="s">
        <v>49</v>
      </c>
      <c r="F80" s="5">
        <v>41644</v>
      </c>
      <c r="G80" s="82"/>
    </row>
    <row r="81" spans="1:7">
      <c r="A81" s="20" t="s">
        <v>134</v>
      </c>
      <c r="B81" s="20" t="s">
        <v>58</v>
      </c>
      <c r="C81" s="51">
        <v>37431</v>
      </c>
      <c r="D81" s="4">
        <f t="shared" ca="1" si="3"/>
        <v>8</v>
      </c>
      <c r="E81" s="20" t="s">
        <v>50</v>
      </c>
      <c r="F81" s="5">
        <v>33758</v>
      </c>
      <c r="G81" s="82"/>
    </row>
    <row r="82" spans="1:7">
      <c r="A82" s="20" t="s">
        <v>172</v>
      </c>
      <c r="B82" s="20" t="s">
        <v>58</v>
      </c>
      <c r="C82" s="51">
        <v>34645</v>
      </c>
      <c r="D82" s="4">
        <f t="shared" ca="1" si="3"/>
        <v>16</v>
      </c>
      <c r="E82" s="20" t="s">
        <v>50</v>
      </c>
      <c r="F82" s="5">
        <v>51655</v>
      </c>
      <c r="G82" s="82"/>
    </row>
    <row r="83" spans="1:7">
      <c r="A83" s="20" t="s">
        <v>254</v>
      </c>
      <c r="B83" s="20" t="s">
        <v>58</v>
      </c>
      <c r="C83" s="51">
        <v>35372</v>
      </c>
      <c r="D83" s="4">
        <f t="shared" ca="1" si="3"/>
        <v>14</v>
      </c>
      <c r="E83" s="20" t="s">
        <v>50</v>
      </c>
      <c r="F83" s="5">
        <v>66065</v>
      </c>
      <c r="G83" s="82"/>
    </row>
    <row r="84" spans="1:7">
      <c r="A84" s="20" t="s">
        <v>240</v>
      </c>
      <c r="B84" s="20" t="s">
        <v>58</v>
      </c>
      <c r="C84" s="51">
        <v>38243</v>
      </c>
      <c r="D84" s="4">
        <f t="shared" ca="1" si="3"/>
        <v>6</v>
      </c>
      <c r="E84" s="20" t="s">
        <v>49</v>
      </c>
      <c r="F84" s="5">
        <v>21680</v>
      </c>
      <c r="G84" s="82"/>
    </row>
    <row r="85" spans="1:7">
      <c r="A85" s="20" t="s">
        <v>69</v>
      </c>
      <c r="B85" s="20" t="s">
        <v>58</v>
      </c>
      <c r="C85" s="51">
        <v>34643</v>
      </c>
      <c r="D85" s="4">
        <f t="shared" ca="1" si="3"/>
        <v>16</v>
      </c>
      <c r="E85" s="20" t="s">
        <v>50</v>
      </c>
      <c r="F85" s="5">
        <v>77193</v>
      </c>
      <c r="G85" s="82"/>
    </row>
    <row r="86" spans="1:7">
      <c r="A86" s="20" t="s">
        <v>149</v>
      </c>
      <c r="B86" s="20" t="s">
        <v>58</v>
      </c>
      <c r="C86" s="51">
        <v>33047</v>
      </c>
      <c r="D86" s="4">
        <f t="shared" ca="1" si="3"/>
        <v>20</v>
      </c>
      <c r="E86" s="20" t="s">
        <v>50</v>
      </c>
      <c r="F86" s="5">
        <v>34020</v>
      </c>
      <c r="G86" s="82"/>
    </row>
    <row r="87" spans="1:7">
      <c r="A87" s="20" t="s">
        <v>287</v>
      </c>
      <c r="B87" s="20" t="s">
        <v>58</v>
      </c>
      <c r="C87" s="51">
        <v>33033</v>
      </c>
      <c r="D87" s="4">
        <f t="shared" ca="1" si="3"/>
        <v>20</v>
      </c>
      <c r="E87" s="20" t="s">
        <v>49</v>
      </c>
      <c r="F87" s="5">
        <v>59845</v>
      </c>
      <c r="G87" s="82"/>
    </row>
    <row r="88" spans="1:7">
      <c r="A88" s="20" t="s">
        <v>94</v>
      </c>
      <c r="B88" s="20" t="s">
        <v>58</v>
      </c>
      <c r="C88" s="51">
        <v>35026</v>
      </c>
      <c r="D88" s="4">
        <f t="shared" ca="1" si="3"/>
        <v>15</v>
      </c>
      <c r="E88" s="20" t="s">
        <v>49</v>
      </c>
      <c r="F88" s="5">
        <v>51656</v>
      </c>
      <c r="G88" s="82"/>
    </row>
    <row r="89" spans="1:7">
      <c r="A89" s="20" t="s">
        <v>197</v>
      </c>
      <c r="B89" s="20" t="s">
        <v>58</v>
      </c>
      <c r="C89" s="51">
        <v>34580</v>
      </c>
      <c r="D89" s="4">
        <f t="shared" ca="1" si="3"/>
        <v>16</v>
      </c>
      <c r="E89" s="20" t="s">
        <v>50</v>
      </c>
      <c r="F89" s="5">
        <v>69024</v>
      </c>
      <c r="G89" s="82"/>
    </row>
    <row r="90" spans="1:7">
      <c r="A90" s="20" t="s">
        <v>190</v>
      </c>
      <c r="B90" s="20" t="s">
        <v>58</v>
      </c>
      <c r="C90" s="51">
        <v>35498</v>
      </c>
      <c r="D90" s="4">
        <f t="shared" ca="1" si="3"/>
        <v>13</v>
      </c>
      <c r="E90" s="20" t="s">
        <v>50</v>
      </c>
      <c r="F90" s="5">
        <v>38248</v>
      </c>
      <c r="G90" s="82"/>
    </row>
    <row r="91" spans="1:7">
      <c r="A91" s="20" t="s">
        <v>232</v>
      </c>
      <c r="B91" s="20" t="s">
        <v>58</v>
      </c>
      <c r="C91" s="51">
        <v>32805</v>
      </c>
      <c r="D91" s="4">
        <f t="shared" ca="1" si="3"/>
        <v>21</v>
      </c>
      <c r="E91" s="20" t="s">
        <v>52</v>
      </c>
      <c r="F91" s="5">
        <v>69034</v>
      </c>
      <c r="G91" s="82"/>
    </row>
    <row r="92" spans="1:7">
      <c r="A92" s="20" t="s">
        <v>77</v>
      </c>
      <c r="B92" s="20" t="s">
        <v>58</v>
      </c>
      <c r="C92" s="51">
        <v>36380</v>
      </c>
      <c r="D92" s="4">
        <f t="shared" ca="1" si="3"/>
        <v>11</v>
      </c>
      <c r="E92" s="20" t="s">
        <v>49</v>
      </c>
      <c r="F92" s="5">
        <v>41347</v>
      </c>
      <c r="G92" s="82"/>
    </row>
    <row r="93" spans="1:7">
      <c r="A93" s="20" t="s">
        <v>203</v>
      </c>
      <c r="B93" s="20" t="s">
        <v>58</v>
      </c>
      <c r="C93" s="51">
        <v>33085</v>
      </c>
      <c r="D93" s="4">
        <f t="shared" ca="1" si="3"/>
        <v>20</v>
      </c>
      <c r="E93" s="20" t="s">
        <v>49</v>
      </c>
      <c r="F93" s="5">
        <v>62955</v>
      </c>
      <c r="G93" s="82"/>
    </row>
    <row r="94" spans="1:7">
      <c r="A94" s="20" t="s">
        <v>176</v>
      </c>
      <c r="B94" s="20" t="s">
        <v>58</v>
      </c>
      <c r="C94" s="51">
        <v>33839</v>
      </c>
      <c r="D94" s="4">
        <f t="shared" ca="1" si="3"/>
        <v>18</v>
      </c>
      <c r="E94" s="20" t="s">
        <v>50</v>
      </c>
      <c r="F94" s="5">
        <v>40488</v>
      </c>
      <c r="G94" s="82"/>
    </row>
    <row r="95" spans="1:7">
      <c r="A95" s="20" t="s">
        <v>118</v>
      </c>
      <c r="B95" s="20" t="s">
        <v>58</v>
      </c>
      <c r="C95" s="51">
        <v>37875</v>
      </c>
      <c r="D95" s="4">
        <f t="shared" ca="1" si="3"/>
        <v>7</v>
      </c>
      <c r="E95" s="20" t="s">
        <v>50</v>
      </c>
      <c r="F95" s="5">
        <v>74066</v>
      </c>
      <c r="G95" s="82"/>
    </row>
    <row r="96" spans="1:7">
      <c r="A96" s="20" t="s">
        <v>205</v>
      </c>
      <c r="B96" s="20" t="s">
        <v>58</v>
      </c>
      <c r="C96" s="51">
        <v>39524</v>
      </c>
      <c r="D96" s="4">
        <f t="shared" ca="1" si="3"/>
        <v>2</v>
      </c>
      <c r="E96" s="20" t="s">
        <v>49</v>
      </c>
      <c r="F96" s="5">
        <v>31176</v>
      </c>
      <c r="G96" s="82"/>
    </row>
    <row r="97" spans="1:7">
      <c r="A97" s="20" t="s">
        <v>226</v>
      </c>
      <c r="B97" s="20" t="s">
        <v>58</v>
      </c>
      <c r="C97" s="51">
        <v>33203</v>
      </c>
      <c r="D97" s="4">
        <f t="shared" ca="1" si="3"/>
        <v>20</v>
      </c>
      <c r="E97" s="20" t="s">
        <v>49</v>
      </c>
      <c r="F97" s="5">
        <v>31644</v>
      </c>
      <c r="G97" s="82"/>
    </row>
    <row r="98" spans="1:7">
      <c r="A98" s="20" t="s">
        <v>259</v>
      </c>
      <c r="B98" s="20" t="s">
        <v>58</v>
      </c>
      <c r="C98" s="51">
        <v>35404</v>
      </c>
      <c r="D98" s="4">
        <f t="shared" ca="1" si="3"/>
        <v>13</v>
      </c>
      <c r="E98" s="20" t="s">
        <v>49</v>
      </c>
      <c r="F98" s="5">
        <v>73397</v>
      </c>
      <c r="G98" s="82"/>
    </row>
    <row r="99" spans="1:7">
      <c r="A99" s="20" t="s">
        <v>184</v>
      </c>
      <c r="B99" s="20" t="s">
        <v>58</v>
      </c>
      <c r="C99" s="51">
        <v>34565</v>
      </c>
      <c r="D99" s="4">
        <f t="shared" ca="1" si="3"/>
        <v>16</v>
      </c>
      <c r="E99" s="20" t="s">
        <v>50</v>
      </c>
      <c r="F99" s="5">
        <v>21585</v>
      </c>
      <c r="G99" s="82"/>
    </row>
    <row r="100" spans="1:7">
      <c r="A100" s="20" t="s">
        <v>129</v>
      </c>
      <c r="B100" s="20" t="s">
        <v>58</v>
      </c>
      <c r="C100" s="51">
        <v>34749</v>
      </c>
      <c r="D100" s="4">
        <f t="shared" ca="1" si="3"/>
        <v>15</v>
      </c>
      <c r="E100" s="20" t="s">
        <v>50</v>
      </c>
      <c r="F100" s="5">
        <v>34872</v>
      </c>
      <c r="G100" s="82"/>
    </row>
    <row r="101" spans="1:7">
      <c r="A101" s="20" t="s">
        <v>242</v>
      </c>
      <c r="B101" s="20" t="s">
        <v>58</v>
      </c>
      <c r="C101" s="51">
        <v>36283</v>
      </c>
      <c r="D101" s="4">
        <f t="shared" ca="1" si="3"/>
        <v>11</v>
      </c>
      <c r="E101" s="20" t="s">
        <v>50</v>
      </c>
      <c r="F101" s="5">
        <v>79993</v>
      </c>
      <c r="G101" s="82"/>
    </row>
    <row r="102" spans="1:7">
      <c r="A102" s="20" t="s">
        <v>116</v>
      </c>
      <c r="B102" s="20" t="s">
        <v>58</v>
      </c>
      <c r="C102" s="51">
        <v>39229</v>
      </c>
      <c r="D102" s="4">
        <f t="shared" ca="1" si="3"/>
        <v>3</v>
      </c>
      <c r="E102" s="20" t="s">
        <v>50</v>
      </c>
      <c r="F102" s="5">
        <v>48483</v>
      </c>
      <c r="G102" s="82"/>
    </row>
    <row r="103" spans="1:7">
      <c r="A103" s="20" t="s">
        <v>321</v>
      </c>
      <c r="B103" s="20" t="s">
        <v>58</v>
      </c>
      <c r="C103" s="51">
        <v>34574</v>
      </c>
      <c r="D103" s="4">
        <f t="shared" ca="1" si="3"/>
        <v>16</v>
      </c>
      <c r="E103" s="20" t="s">
        <v>50</v>
      </c>
      <c r="F103" s="5">
        <v>63853</v>
      </c>
      <c r="G103" s="82"/>
    </row>
    <row r="104" spans="1:7">
      <c r="A104" s="20" t="s">
        <v>128</v>
      </c>
      <c r="B104" s="20" t="s">
        <v>58</v>
      </c>
      <c r="C104" s="51">
        <v>36990</v>
      </c>
      <c r="D104" s="4">
        <f t="shared" ca="1" si="3"/>
        <v>9</v>
      </c>
      <c r="E104" s="20" t="s">
        <v>50</v>
      </c>
      <c r="F104" s="5">
        <v>42619</v>
      </c>
      <c r="G104" s="82"/>
    </row>
    <row r="105" spans="1:7">
      <c r="A105" s="20" t="s">
        <v>225</v>
      </c>
      <c r="B105" s="20" t="s">
        <v>58</v>
      </c>
      <c r="C105" s="51">
        <v>35509</v>
      </c>
      <c r="D105" s="4">
        <f t="shared" ca="1" si="3"/>
        <v>13</v>
      </c>
      <c r="E105" s="20" t="s">
        <v>49</v>
      </c>
      <c r="F105" s="5">
        <v>65306</v>
      </c>
      <c r="G105" s="82"/>
    </row>
    <row r="106" spans="1:7">
      <c r="A106" s="20" t="s">
        <v>222</v>
      </c>
      <c r="B106" s="20" t="s">
        <v>58</v>
      </c>
      <c r="C106" s="51">
        <v>32828</v>
      </c>
      <c r="D106" s="4">
        <f t="shared" ca="1" si="3"/>
        <v>21</v>
      </c>
      <c r="E106" s="20" t="s">
        <v>49</v>
      </c>
      <c r="F106" s="5">
        <v>44941</v>
      </c>
      <c r="G106" s="82"/>
    </row>
    <row r="107" spans="1:7">
      <c r="A107" s="20" t="s">
        <v>189</v>
      </c>
      <c r="B107" s="20" t="s">
        <v>58</v>
      </c>
      <c r="C107" s="51">
        <v>35138</v>
      </c>
      <c r="D107" s="4">
        <f t="shared" ca="1" si="3"/>
        <v>14</v>
      </c>
      <c r="E107" s="20" t="s">
        <v>50</v>
      </c>
      <c r="F107" s="5">
        <v>59528</v>
      </c>
      <c r="G107" s="82"/>
    </row>
    <row r="108" spans="1:7">
      <c r="A108" s="20" t="s">
        <v>269</v>
      </c>
      <c r="B108" s="20" t="s">
        <v>58</v>
      </c>
      <c r="C108" s="51">
        <v>34861</v>
      </c>
      <c r="D108" s="4">
        <f t="shared" ca="1" si="3"/>
        <v>15</v>
      </c>
      <c r="E108" s="20" t="s">
        <v>51</v>
      </c>
      <c r="F108" s="5">
        <v>53476</v>
      </c>
      <c r="G108" s="82"/>
    </row>
    <row r="109" spans="1:7">
      <c r="A109" s="20" t="s">
        <v>93</v>
      </c>
      <c r="B109" s="20" t="s">
        <v>58</v>
      </c>
      <c r="C109" s="51">
        <v>33122</v>
      </c>
      <c r="D109" s="4">
        <f t="shared" ca="1" si="3"/>
        <v>20</v>
      </c>
      <c r="E109" s="20" t="s">
        <v>50</v>
      </c>
      <c r="F109" s="5">
        <v>73692</v>
      </c>
      <c r="G109" s="82"/>
    </row>
    <row r="110" spans="1:7">
      <c r="A110" s="20" t="s">
        <v>144</v>
      </c>
      <c r="B110" s="20" t="s">
        <v>58</v>
      </c>
      <c r="C110" s="51">
        <v>32667</v>
      </c>
      <c r="D110" s="4">
        <f t="shared" ca="1" si="3"/>
        <v>21</v>
      </c>
      <c r="E110" s="20" t="s">
        <v>50</v>
      </c>
      <c r="F110" s="5">
        <v>34127</v>
      </c>
      <c r="G110" s="82"/>
    </row>
    <row r="111" spans="1:7">
      <c r="A111" s="20" t="s">
        <v>131</v>
      </c>
      <c r="B111" s="20" t="s">
        <v>58</v>
      </c>
      <c r="C111" s="51">
        <v>35658</v>
      </c>
      <c r="D111" s="4">
        <f t="shared" ca="1" si="3"/>
        <v>13</v>
      </c>
      <c r="E111" s="20" t="s">
        <v>51</v>
      </c>
      <c r="F111" s="5">
        <v>75072</v>
      </c>
      <c r="G111" s="82"/>
    </row>
    <row r="112" spans="1:7">
      <c r="A112" s="20" t="s">
        <v>193</v>
      </c>
      <c r="B112" s="20" t="s">
        <v>58</v>
      </c>
      <c r="C112" s="51">
        <v>36385</v>
      </c>
      <c r="D112" s="4">
        <f t="shared" ca="1" si="3"/>
        <v>11</v>
      </c>
      <c r="E112" s="20" t="s">
        <v>50</v>
      </c>
      <c r="F112" s="5">
        <v>67107</v>
      </c>
      <c r="G112" s="82"/>
    </row>
    <row r="113" spans="1:7">
      <c r="A113" s="20" t="s">
        <v>262</v>
      </c>
      <c r="B113" s="20" t="s">
        <v>58</v>
      </c>
      <c r="C113" s="51">
        <v>38509</v>
      </c>
      <c r="D113" s="4">
        <f t="shared" ca="1" si="3"/>
        <v>5</v>
      </c>
      <c r="E113" s="20" t="s">
        <v>50</v>
      </c>
      <c r="F113" s="5">
        <v>38342</v>
      </c>
      <c r="G113" s="82"/>
    </row>
    <row r="114" spans="1:7">
      <c r="A114" s="20" t="s">
        <v>102</v>
      </c>
      <c r="B114" s="20" t="s">
        <v>59</v>
      </c>
      <c r="C114" s="51">
        <v>35819</v>
      </c>
      <c r="D114" s="4">
        <f t="shared" ca="1" si="3"/>
        <v>12</v>
      </c>
      <c r="E114" s="20" t="s">
        <v>49</v>
      </c>
      <c r="F114" s="5">
        <v>74734</v>
      </c>
      <c r="G114" s="82"/>
    </row>
    <row r="115" spans="1:7">
      <c r="A115" s="20" t="s">
        <v>113</v>
      </c>
      <c r="B115" s="20" t="s">
        <v>59</v>
      </c>
      <c r="C115" s="51">
        <v>36461</v>
      </c>
      <c r="D115" s="4">
        <f t="shared" ca="1" si="3"/>
        <v>11</v>
      </c>
      <c r="E115" s="20" t="s">
        <v>50</v>
      </c>
      <c r="F115" s="5">
        <v>46520</v>
      </c>
      <c r="G115" s="82"/>
    </row>
    <row r="116" spans="1:7">
      <c r="A116" s="20" t="s">
        <v>139</v>
      </c>
      <c r="B116" s="20" t="s">
        <v>60</v>
      </c>
      <c r="C116" s="51">
        <v>32373</v>
      </c>
      <c r="D116" s="4">
        <f t="shared" ca="1" si="3"/>
        <v>22</v>
      </c>
      <c r="E116" s="20" t="s">
        <v>51</v>
      </c>
      <c r="F116" s="5">
        <v>40132</v>
      </c>
      <c r="G116" s="82"/>
    </row>
    <row r="117" spans="1:7">
      <c r="A117" s="20" t="s">
        <v>289</v>
      </c>
      <c r="B117" s="20" t="s">
        <v>60</v>
      </c>
      <c r="C117" s="51">
        <v>36220</v>
      </c>
      <c r="D117" s="4">
        <f t="shared" ca="1" si="3"/>
        <v>11</v>
      </c>
      <c r="E117" s="20" t="s">
        <v>51</v>
      </c>
      <c r="F117" s="5">
        <v>63331</v>
      </c>
      <c r="G117" s="82"/>
    </row>
    <row r="118" spans="1:7">
      <c r="A118" s="20" t="s">
        <v>251</v>
      </c>
      <c r="B118" s="20" t="s">
        <v>60</v>
      </c>
      <c r="C118" s="51">
        <v>34572</v>
      </c>
      <c r="D118" s="4">
        <f t="shared" ca="1" si="3"/>
        <v>16</v>
      </c>
      <c r="E118" s="20" t="s">
        <v>49</v>
      </c>
      <c r="F118" s="5">
        <v>58568</v>
      </c>
      <c r="G118" s="82"/>
    </row>
    <row r="119" spans="1:7">
      <c r="A119" s="20" t="s">
        <v>126</v>
      </c>
      <c r="B119" s="20" t="s">
        <v>60</v>
      </c>
      <c r="C119" s="51">
        <v>35170</v>
      </c>
      <c r="D119" s="4">
        <f t="shared" ca="1" si="3"/>
        <v>14</v>
      </c>
      <c r="E119" s="20" t="s">
        <v>50</v>
      </c>
      <c r="F119" s="5">
        <v>23791</v>
      </c>
      <c r="G119" s="82"/>
    </row>
    <row r="120" spans="1:7">
      <c r="A120" s="20" t="s">
        <v>228</v>
      </c>
      <c r="B120" s="20" t="s">
        <v>60</v>
      </c>
      <c r="C120" s="51">
        <v>35246</v>
      </c>
      <c r="D120" s="4">
        <f t="shared" ca="1" si="3"/>
        <v>14</v>
      </c>
      <c r="E120" s="20" t="s">
        <v>49</v>
      </c>
      <c r="F120" s="5">
        <v>70462</v>
      </c>
      <c r="G120" s="82"/>
    </row>
    <row r="121" spans="1:7">
      <c r="A121" s="20" t="s">
        <v>281</v>
      </c>
      <c r="B121" s="20" t="s">
        <v>60</v>
      </c>
      <c r="C121" s="51">
        <v>35351</v>
      </c>
      <c r="D121" s="4">
        <f t="shared" ca="1" si="3"/>
        <v>14</v>
      </c>
      <c r="E121" s="20" t="s">
        <v>50</v>
      </c>
      <c r="F121" s="5">
        <v>57555</v>
      </c>
      <c r="G121" s="82"/>
    </row>
    <row r="122" spans="1:7">
      <c r="A122" s="20" t="s">
        <v>107</v>
      </c>
      <c r="B122" s="20" t="s">
        <v>60</v>
      </c>
      <c r="C122" s="51">
        <v>34910</v>
      </c>
      <c r="D122" s="4">
        <f t="shared" ca="1" si="3"/>
        <v>15</v>
      </c>
      <c r="E122" s="20" t="s">
        <v>50</v>
      </c>
      <c r="F122" s="5">
        <v>50536</v>
      </c>
      <c r="G122" s="82"/>
    </row>
    <row r="123" spans="1:7">
      <c r="A123" s="20" t="s">
        <v>112</v>
      </c>
      <c r="B123" s="20" t="s">
        <v>60</v>
      </c>
      <c r="C123" s="51">
        <v>38152</v>
      </c>
      <c r="D123" s="4">
        <f t="shared" ca="1" si="3"/>
        <v>6</v>
      </c>
      <c r="E123" s="20" t="s">
        <v>51</v>
      </c>
      <c r="F123" s="5">
        <v>41702</v>
      </c>
      <c r="G123" s="82"/>
    </row>
    <row r="124" spans="1:7">
      <c r="A124" s="20" t="s">
        <v>267</v>
      </c>
      <c r="B124" s="20" t="s">
        <v>60</v>
      </c>
      <c r="C124" s="51">
        <v>33121</v>
      </c>
      <c r="D124" s="4">
        <f t="shared" ca="1" si="3"/>
        <v>20</v>
      </c>
      <c r="E124" s="20" t="s">
        <v>50</v>
      </c>
      <c r="F124" s="5">
        <v>77469</v>
      </c>
      <c r="G124" s="82"/>
    </row>
    <row r="125" spans="1:7">
      <c r="A125" s="20" t="s">
        <v>165</v>
      </c>
      <c r="B125" s="20" t="s">
        <v>60</v>
      </c>
      <c r="C125" s="51">
        <v>34911</v>
      </c>
      <c r="D125" s="4">
        <f t="shared" ca="1" si="3"/>
        <v>15</v>
      </c>
      <c r="E125" s="20" t="s">
        <v>50</v>
      </c>
      <c r="F125" s="5">
        <v>73953</v>
      </c>
      <c r="G125" s="82"/>
    </row>
    <row r="126" spans="1:7">
      <c r="A126" s="20" t="s">
        <v>137</v>
      </c>
      <c r="B126" s="20" t="s">
        <v>60</v>
      </c>
      <c r="C126" s="51">
        <v>34336</v>
      </c>
      <c r="D126" s="4">
        <f t="shared" ca="1" si="3"/>
        <v>16</v>
      </c>
      <c r="E126" s="20" t="s">
        <v>50</v>
      </c>
      <c r="F126" s="5">
        <v>34348</v>
      </c>
      <c r="G126" s="82"/>
    </row>
    <row r="127" spans="1:7">
      <c r="A127" s="20" t="s">
        <v>280</v>
      </c>
      <c r="B127" s="20" t="s">
        <v>60</v>
      </c>
      <c r="C127" s="51">
        <v>34274</v>
      </c>
      <c r="D127" s="4">
        <f t="shared" ca="1" si="3"/>
        <v>17</v>
      </c>
      <c r="E127" s="20" t="s">
        <v>50</v>
      </c>
      <c r="F127" s="5">
        <v>41711</v>
      </c>
      <c r="G127" s="82"/>
    </row>
    <row r="128" spans="1:7">
      <c r="A128" s="20" t="s">
        <v>257</v>
      </c>
      <c r="B128" s="20" t="s">
        <v>60</v>
      </c>
      <c r="C128" s="51">
        <v>35994</v>
      </c>
      <c r="D128" s="4">
        <f t="shared" ca="1" si="3"/>
        <v>12</v>
      </c>
      <c r="E128" s="20" t="s">
        <v>50</v>
      </c>
      <c r="F128" s="5">
        <v>52714</v>
      </c>
      <c r="G128" s="82"/>
    </row>
    <row r="129" spans="1:7">
      <c r="A129" s="20" t="s">
        <v>216</v>
      </c>
      <c r="B129" s="20" t="s">
        <v>60</v>
      </c>
      <c r="C129" s="51">
        <v>38337</v>
      </c>
      <c r="D129" s="4">
        <f t="shared" ca="1" si="3"/>
        <v>5</v>
      </c>
      <c r="E129" s="20" t="s">
        <v>49</v>
      </c>
      <c r="F129" s="5">
        <v>59944</v>
      </c>
      <c r="G129" s="82"/>
    </row>
    <row r="130" spans="1:7">
      <c r="A130" s="20" t="s">
        <v>207</v>
      </c>
      <c r="B130" s="20" t="s">
        <v>60</v>
      </c>
      <c r="C130" s="51">
        <v>34601</v>
      </c>
      <c r="D130" s="4">
        <f t="shared" ref="D130:D193" ca="1" si="4">DATEDIF(C130,TODAY(),"Y")</f>
        <v>16</v>
      </c>
      <c r="E130" s="20" t="s">
        <v>50</v>
      </c>
      <c r="F130" s="5">
        <v>66197</v>
      </c>
      <c r="G130" s="82"/>
    </row>
    <row r="131" spans="1:7">
      <c r="A131" s="20" t="s">
        <v>266</v>
      </c>
      <c r="B131" s="20" t="s">
        <v>60</v>
      </c>
      <c r="C131" s="51">
        <v>32301</v>
      </c>
      <c r="D131" s="4">
        <f t="shared" ca="1" si="4"/>
        <v>22</v>
      </c>
      <c r="E131" s="20" t="s">
        <v>50</v>
      </c>
      <c r="F131" s="5">
        <v>25352</v>
      </c>
      <c r="G131" s="82"/>
    </row>
    <row r="132" spans="1:7">
      <c r="A132" s="20" t="s">
        <v>179</v>
      </c>
      <c r="B132" s="20" t="s">
        <v>60</v>
      </c>
      <c r="C132" s="51">
        <v>32277</v>
      </c>
      <c r="D132" s="4">
        <f t="shared" ca="1" si="4"/>
        <v>22</v>
      </c>
      <c r="E132" s="20" t="s">
        <v>50</v>
      </c>
      <c r="F132" s="5">
        <v>39569</v>
      </c>
      <c r="G132" s="82"/>
    </row>
    <row r="133" spans="1:7">
      <c r="A133" s="20" t="s">
        <v>258</v>
      </c>
      <c r="B133" s="20" t="s">
        <v>61</v>
      </c>
      <c r="C133" s="51">
        <v>36290</v>
      </c>
      <c r="D133" s="4">
        <f t="shared" ca="1" si="4"/>
        <v>11</v>
      </c>
      <c r="E133" s="20" t="s">
        <v>49</v>
      </c>
      <c r="F133" s="5">
        <v>40924</v>
      </c>
      <c r="G133" s="82"/>
    </row>
    <row r="134" spans="1:7">
      <c r="A134" s="20" t="s">
        <v>91</v>
      </c>
      <c r="B134" s="20" t="s">
        <v>61</v>
      </c>
      <c r="C134" s="51">
        <v>32671</v>
      </c>
      <c r="D134" s="4">
        <f t="shared" ca="1" si="4"/>
        <v>21</v>
      </c>
      <c r="E134" s="20" t="s">
        <v>50</v>
      </c>
      <c r="F134" s="5">
        <v>77134</v>
      </c>
      <c r="G134" s="82"/>
    </row>
    <row r="135" spans="1:7">
      <c r="A135" s="20" t="s">
        <v>183</v>
      </c>
      <c r="B135" s="20" t="s">
        <v>61</v>
      </c>
      <c r="C135" s="51">
        <v>39426</v>
      </c>
      <c r="D135" s="4">
        <f t="shared" ca="1" si="4"/>
        <v>2</v>
      </c>
      <c r="E135" s="20" t="s">
        <v>49</v>
      </c>
      <c r="F135" s="5">
        <v>56257</v>
      </c>
      <c r="G135" s="82"/>
    </row>
    <row r="136" spans="1:7">
      <c r="A136" s="20" t="s">
        <v>140</v>
      </c>
      <c r="B136" s="20" t="s">
        <v>61</v>
      </c>
      <c r="C136" s="51">
        <v>35229</v>
      </c>
      <c r="D136" s="4">
        <f t="shared" ca="1" si="4"/>
        <v>14</v>
      </c>
      <c r="E136" s="20" t="s">
        <v>50</v>
      </c>
      <c r="F136" s="5">
        <v>79576</v>
      </c>
      <c r="G136" s="82"/>
    </row>
    <row r="137" spans="1:7">
      <c r="A137" s="20" t="s">
        <v>132</v>
      </c>
      <c r="B137" s="20" t="s">
        <v>61</v>
      </c>
      <c r="C137" s="51">
        <v>35520</v>
      </c>
      <c r="D137" s="4">
        <f t="shared" ca="1" si="4"/>
        <v>13</v>
      </c>
      <c r="E137" s="20" t="s">
        <v>50</v>
      </c>
      <c r="F137" s="5">
        <v>36401</v>
      </c>
      <c r="G137" s="82"/>
    </row>
    <row r="138" spans="1:7">
      <c r="A138" s="20" t="s">
        <v>150</v>
      </c>
      <c r="B138" s="20" t="s">
        <v>61</v>
      </c>
      <c r="C138" s="51">
        <v>32795</v>
      </c>
      <c r="D138" s="4">
        <f t="shared" ca="1" si="4"/>
        <v>21</v>
      </c>
      <c r="E138" s="20" t="s">
        <v>50</v>
      </c>
      <c r="F138" s="5">
        <v>44462</v>
      </c>
      <c r="G138" s="82"/>
    </row>
    <row r="139" spans="1:7">
      <c r="A139" s="20" t="s">
        <v>194</v>
      </c>
      <c r="B139" s="20" t="s">
        <v>61</v>
      </c>
      <c r="C139" s="51">
        <v>35138</v>
      </c>
      <c r="D139" s="4">
        <f t="shared" ca="1" si="4"/>
        <v>14</v>
      </c>
      <c r="E139" s="20" t="s">
        <v>52</v>
      </c>
      <c r="F139" s="5">
        <v>51566</v>
      </c>
      <c r="G139" s="82"/>
    </row>
    <row r="140" spans="1:7">
      <c r="A140" s="20" t="s">
        <v>68</v>
      </c>
      <c r="B140" s="20" t="s">
        <v>62</v>
      </c>
      <c r="C140" s="51">
        <v>34621</v>
      </c>
      <c r="D140" s="4">
        <f t="shared" ca="1" si="4"/>
        <v>16</v>
      </c>
      <c r="E140" s="20" t="s">
        <v>49</v>
      </c>
      <c r="F140" s="5">
        <v>70073</v>
      </c>
      <c r="G140" s="82"/>
    </row>
    <row r="141" spans="1:7">
      <c r="A141" s="20" t="s">
        <v>315</v>
      </c>
      <c r="B141" s="20" t="s">
        <v>63</v>
      </c>
      <c r="C141" s="19">
        <v>39506</v>
      </c>
      <c r="D141" s="4">
        <f t="shared" ca="1" si="4"/>
        <v>2</v>
      </c>
      <c r="E141" s="20" t="s">
        <v>52</v>
      </c>
      <c r="F141" s="5">
        <v>26562</v>
      </c>
      <c r="G141" s="82"/>
    </row>
    <row r="142" spans="1:7">
      <c r="A142" s="20" t="s">
        <v>143</v>
      </c>
      <c r="B142" s="20" t="s">
        <v>63</v>
      </c>
      <c r="C142" s="51">
        <v>32935</v>
      </c>
      <c r="D142" s="4">
        <f t="shared" ca="1" si="4"/>
        <v>20</v>
      </c>
      <c r="E142" s="20" t="s">
        <v>50</v>
      </c>
      <c r="F142" s="5">
        <v>66848</v>
      </c>
      <c r="G142" s="82"/>
    </row>
    <row r="143" spans="1:7">
      <c r="A143" s="20" t="s">
        <v>163</v>
      </c>
      <c r="B143" s="20" t="s">
        <v>63</v>
      </c>
      <c r="C143" s="51">
        <v>33671</v>
      </c>
      <c r="D143" s="4">
        <f t="shared" ca="1" si="4"/>
        <v>18</v>
      </c>
      <c r="E143" s="20" t="s">
        <v>51</v>
      </c>
      <c r="F143" s="5">
        <v>43095</v>
      </c>
      <c r="G143" s="82"/>
    </row>
    <row r="144" spans="1:7">
      <c r="A144" s="20" t="s">
        <v>264</v>
      </c>
      <c r="B144" s="20" t="s">
        <v>63</v>
      </c>
      <c r="C144" s="51">
        <v>36765</v>
      </c>
      <c r="D144" s="4">
        <f t="shared" ca="1" si="4"/>
        <v>10</v>
      </c>
      <c r="E144" s="20" t="s">
        <v>52</v>
      </c>
      <c r="F144" s="5">
        <v>24253</v>
      </c>
      <c r="G144" s="82"/>
    </row>
    <row r="145" spans="1:7">
      <c r="A145" s="20" t="s">
        <v>170</v>
      </c>
      <c r="B145" s="20" t="s">
        <v>63</v>
      </c>
      <c r="C145" s="51">
        <v>34187</v>
      </c>
      <c r="D145" s="4">
        <f t="shared" ca="1" si="4"/>
        <v>17</v>
      </c>
      <c r="E145" s="20" t="s">
        <v>50</v>
      </c>
      <c r="F145" s="5">
        <v>26586</v>
      </c>
      <c r="G145" s="82"/>
    </row>
    <row r="146" spans="1:7">
      <c r="A146" s="20" t="s">
        <v>95</v>
      </c>
      <c r="B146" s="20" t="s">
        <v>63</v>
      </c>
      <c r="C146" s="51">
        <v>38711</v>
      </c>
      <c r="D146" s="4">
        <f t="shared" ca="1" si="4"/>
        <v>4</v>
      </c>
      <c r="E146" s="20" t="s">
        <v>50</v>
      </c>
      <c r="F146" s="5">
        <v>64650</v>
      </c>
      <c r="G146" s="82"/>
    </row>
    <row r="147" spans="1:7">
      <c r="A147" s="20" t="s">
        <v>164</v>
      </c>
      <c r="B147" s="20" t="s">
        <v>63</v>
      </c>
      <c r="C147" s="51">
        <v>38837</v>
      </c>
      <c r="D147" s="4">
        <f t="shared" ca="1" si="4"/>
        <v>4</v>
      </c>
      <c r="E147" s="20" t="s">
        <v>49</v>
      </c>
      <c r="F147" s="5">
        <v>58790</v>
      </c>
      <c r="G147" s="82"/>
    </row>
    <row r="148" spans="1:7">
      <c r="A148" s="20" t="s">
        <v>99</v>
      </c>
      <c r="B148" s="20" t="s">
        <v>63</v>
      </c>
      <c r="C148" s="51">
        <v>34957</v>
      </c>
      <c r="D148" s="4">
        <f t="shared" ca="1" si="4"/>
        <v>15</v>
      </c>
      <c r="E148" s="20" t="s">
        <v>50</v>
      </c>
      <c r="F148" s="5">
        <v>66033</v>
      </c>
      <c r="G148" s="82"/>
    </row>
    <row r="149" spans="1:7">
      <c r="A149" s="20" t="s">
        <v>104</v>
      </c>
      <c r="B149" s="20" t="s">
        <v>63</v>
      </c>
      <c r="C149" s="51">
        <v>39424</v>
      </c>
      <c r="D149" s="4">
        <f t="shared" ca="1" si="4"/>
        <v>2</v>
      </c>
      <c r="E149" s="20" t="s">
        <v>50</v>
      </c>
      <c r="F149" s="5">
        <v>23067</v>
      </c>
      <c r="G149" s="82"/>
    </row>
    <row r="150" spans="1:7">
      <c r="A150" s="20" t="s">
        <v>274</v>
      </c>
      <c r="B150" s="20" t="s">
        <v>63</v>
      </c>
      <c r="C150" s="51">
        <v>33756</v>
      </c>
      <c r="D150" s="4">
        <f t="shared" ca="1" si="4"/>
        <v>18</v>
      </c>
      <c r="E150" s="20" t="s">
        <v>50</v>
      </c>
      <c r="F150" s="5">
        <v>41604</v>
      </c>
      <c r="G150" s="82"/>
    </row>
    <row r="151" spans="1:7">
      <c r="A151" s="20" t="s">
        <v>86</v>
      </c>
      <c r="B151" s="20" t="s">
        <v>63</v>
      </c>
      <c r="C151" s="51">
        <v>37281</v>
      </c>
      <c r="D151" s="4">
        <f t="shared" ca="1" si="4"/>
        <v>8</v>
      </c>
      <c r="E151" s="20" t="s">
        <v>50</v>
      </c>
      <c r="F151" s="5">
        <v>44688</v>
      </c>
      <c r="G151" s="82"/>
    </row>
    <row r="152" spans="1:7">
      <c r="A152" s="20" t="s">
        <v>241</v>
      </c>
      <c r="B152" s="20" t="s">
        <v>63</v>
      </c>
      <c r="C152" s="51">
        <v>35749</v>
      </c>
      <c r="D152" s="4">
        <f t="shared" ca="1" si="4"/>
        <v>13</v>
      </c>
      <c r="E152" s="20" t="s">
        <v>51</v>
      </c>
      <c r="F152" s="5">
        <v>76959</v>
      </c>
      <c r="G152" s="82"/>
    </row>
    <row r="153" spans="1:7">
      <c r="A153" s="20" t="s">
        <v>158</v>
      </c>
      <c r="B153" s="20" t="s">
        <v>63</v>
      </c>
      <c r="C153" s="51">
        <v>34433</v>
      </c>
      <c r="D153" s="4">
        <f t="shared" ca="1" si="4"/>
        <v>16</v>
      </c>
      <c r="E153" s="20" t="s">
        <v>50</v>
      </c>
      <c r="F153" s="5">
        <v>33846</v>
      </c>
      <c r="G153" s="82"/>
    </row>
    <row r="154" spans="1:7">
      <c r="A154" s="20" t="s">
        <v>124</v>
      </c>
      <c r="B154" s="20" t="s">
        <v>63</v>
      </c>
      <c r="C154" s="51">
        <v>37861</v>
      </c>
      <c r="D154" s="4">
        <f t="shared" ca="1" si="4"/>
        <v>7</v>
      </c>
      <c r="E154" s="20" t="s">
        <v>50</v>
      </c>
      <c r="F154" s="5">
        <v>32835</v>
      </c>
      <c r="G154" s="82"/>
    </row>
    <row r="155" spans="1:7">
      <c r="A155" s="20" t="s">
        <v>273</v>
      </c>
      <c r="B155" s="20" t="s">
        <v>63</v>
      </c>
      <c r="C155" s="51">
        <v>32982</v>
      </c>
      <c r="D155" s="4">
        <f t="shared" ca="1" si="4"/>
        <v>20</v>
      </c>
      <c r="E155" s="20" t="s">
        <v>50</v>
      </c>
      <c r="F155" s="5">
        <v>48502</v>
      </c>
      <c r="G155" s="82"/>
    </row>
    <row r="156" spans="1:7">
      <c r="A156" s="20" t="s">
        <v>199</v>
      </c>
      <c r="B156" s="20" t="s">
        <v>305</v>
      </c>
      <c r="C156" s="51">
        <v>32514</v>
      </c>
      <c r="D156" s="4">
        <f t="shared" ca="1" si="4"/>
        <v>21</v>
      </c>
      <c r="E156" s="20" t="s">
        <v>50</v>
      </c>
      <c r="F156" s="5">
        <v>44477</v>
      </c>
      <c r="G156" s="82"/>
    </row>
    <row r="157" spans="1:7">
      <c r="A157" s="20" t="s">
        <v>130</v>
      </c>
      <c r="B157" s="20" t="s">
        <v>305</v>
      </c>
      <c r="C157" s="52">
        <v>32214</v>
      </c>
      <c r="D157" s="4">
        <f t="shared" ca="1" si="4"/>
        <v>22</v>
      </c>
      <c r="E157" s="20" t="s">
        <v>51</v>
      </c>
      <c r="F157" s="5">
        <v>53915</v>
      </c>
      <c r="G157" s="82"/>
    </row>
    <row r="158" spans="1:7">
      <c r="A158" s="20" t="s">
        <v>168</v>
      </c>
      <c r="B158" s="20" t="s">
        <v>305</v>
      </c>
      <c r="C158" s="51">
        <v>32167</v>
      </c>
      <c r="D158" s="4">
        <f t="shared" ca="1" si="4"/>
        <v>22</v>
      </c>
      <c r="E158" s="20" t="s">
        <v>50</v>
      </c>
      <c r="F158" s="5">
        <v>79259</v>
      </c>
      <c r="G158" s="82"/>
    </row>
    <row r="159" spans="1:7">
      <c r="A159" s="20" t="s">
        <v>270</v>
      </c>
      <c r="B159" s="20" t="s">
        <v>305</v>
      </c>
      <c r="C159" s="51">
        <v>32403</v>
      </c>
      <c r="D159" s="4">
        <f t="shared" ca="1" si="4"/>
        <v>22</v>
      </c>
      <c r="E159" s="20" t="s">
        <v>51</v>
      </c>
      <c r="F159" s="5">
        <v>35246</v>
      </c>
      <c r="G159" s="82"/>
    </row>
    <row r="160" spans="1:7">
      <c r="A160" s="20" t="s">
        <v>135</v>
      </c>
      <c r="B160" s="20" t="s">
        <v>305</v>
      </c>
      <c r="C160" s="51">
        <v>32567</v>
      </c>
      <c r="D160" s="4">
        <f t="shared" ca="1" si="4"/>
        <v>21</v>
      </c>
      <c r="E160" s="20" t="s">
        <v>50</v>
      </c>
      <c r="F160" s="5">
        <v>24108</v>
      </c>
      <c r="G160" s="82"/>
    </row>
    <row r="161" spans="1:7">
      <c r="A161" s="20" t="s">
        <v>265</v>
      </c>
      <c r="B161" s="20" t="s">
        <v>64</v>
      </c>
      <c r="C161" s="51">
        <v>35140</v>
      </c>
      <c r="D161" s="4">
        <f t="shared" ca="1" si="4"/>
        <v>14</v>
      </c>
      <c r="E161" s="20" t="s">
        <v>49</v>
      </c>
      <c r="F161" s="5">
        <v>54410</v>
      </c>
      <c r="G161" s="82"/>
    </row>
    <row r="162" spans="1:7">
      <c r="A162" s="20" t="s">
        <v>278</v>
      </c>
      <c r="B162" s="20" t="s">
        <v>64</v>
      </c>
      <c r="C162" s="51">
        <v>35271</v>
      </c>
      <c r="D162" s="4">
        <f t="shared" ca="1" si="4"/>
        <v>14</v>
      </c>
      <c r="E162" s="20" t="s">
        <v>51</v>
      </c>
      <c r="F162" s="5">
        <v>53852</v>
      </c>
      <c r="G162" s="82"/>
    </row>
    <row r="163" spans="1:7">
      <c r="A163" s="20" t="s">
        <v>154</v>
      </c>
      <c r="B163" s="20" t="s">
        <v>64</v>
      </c>
      <c r="C163" s="51">
        <v>32221</v>
      </c>
      <c r="D163" s="4">
        <f t="shared" ca="1" si="4"/>
        <v>22</v>
      </c>
      <c r="E163" s="20" t="s">
        <v>49</v>
      </c>
      <c r="F163" s="5">
        <v>36081</v>
      </c>
      <c r="G163" s="82"/>
    </row>
    <row r="164" spans="1:7">
      <c r="A164" s="20" t="s">
        <v>84</v>
      </c>
      <c r="B164" s="20" t="s">
        <v>64</v>
      </c>
      <c r="C164" s="51">
        <v>36755</v>
      </c>
      <c r="D164" s="4">
        <f t="shared" ca="1" si="4"/>
        <v>10</v>
      </c>
      <c r="E164" s="20" t="s">
        <v>50</v>
      </c>
      <c r="F164" s="5">
        <v>29868</v>
      </c>
      <c r="G164" s="82"/>
    </row>
    <row r="165" spans="1:7">
      <c r="A165" s="20" t="s">
        <v>244</v>
      </c>
      <c r="B165" s="20" t="s">
        <v>64</v>
      </c>
      <c r="C165" s="51">
        <v>35082</v>
      </c>
      <c r="D165" s="4">
        <f t="shared" ca="1" si="4"/>
        <v>14</v>
      </c>
      <c r="E165" s="20" t="s">
        <v>52</v>
      </c>
      <c r="F165" s="5">
        <v>46275</v>
      </c>
      <c r="G165" s="82"/>
    </row>
    <row r="166" spans="1:7">
      <c r="A166" s="20" t="s">
        <v>196</v>
      </c>
      <c r="B166" s="20" t="s">
        <v>64</v>
      </c>
      <c r="C166" s="51">
        <v>34972</v>
      </c>
      <c r="D166" s="4">
        <f t="shared" ca="1" si="4"/>
        <v>15</v>
      </c>
      <c r="E166" s="20" t="s">
        <v>50</v>
      </c>
      <c r="F166" s="5">
        <v>30819</v>
      </c>
      <c r="G166" s="82"/>
    </row>
    <row r="167" spans="1:7">
      <c r="A167" s="20" t="s">
        <v>152</v>
      </c>
      <c r="B167" s="20" t="s">
        <v>64</v>
      </c>
      <c r="C167" s="51">
        <v>36580</v>
      </c>
      <c r="D167" s="4">
        <f t="shared" ca="1" si="4"/>
        <v>10</v>
      </c>
      <c r="E167" s="20" t="s">
        <v>49</v>
      </c>
      <c r="F167" s="5">
        <v>58468</v>
      </c>
      <c r="G167" s="82"/>
    </row>
    <row r="168" spans="1:7">
      <c r="A168" s="20" t="s">
        <v>141</v>
      </c>
      <c r="B168" s="20" t="s">
        <v>64</v>
      </c>
      <c r="C168" s="51">
        <v>32514</v>
      </c>
      <c r="D168" s="4">
        <f t="shared" ca="1" si="4"/>
        <v>21</v>
      </c>
      <c r="E168" s="20" t="s">
        <v>50</v>
      </c>
      <c r="F168" s="5">
        <v>46907</v>
      </c>
      <c r="G168" s="82"/>
    </row>
    <row r="169" spans="1:7">
      <c r="A169" s="20" t="s">
        <v>85</v>
      </c>
      <c r="B169" s="20" t="s">
        <v>64</v>
      </c>
      <c r="C169" s="51">
        <v>34148</v>
      </c>
      <c r="D169" s="4">
        <f t="shared" ca="1" si="4"/>
        <v>17</v>
      </c>
      <c r="E169" s="20" t="s">
        <v>50</v>
      </c>
      <c r="F169" s="5">
        <v>75460</v>
      </c>
      <c r="G169" s="82"/>
    </row>
    <row r="170" spans="1:7">
      <c r="A170" s="20" t="s">
        <v>261</v>
      </c>
      <c r="B170" s="20" t="s">
        <v>64</v>
      </c>
      <c r="C170" s="51">
        <v>32288</v>
      </c>
      <c r="D170" s="4">
        <f t="shared" ca="1" si="4"/>
        <v>22</v>
      </c>
      <c r="E170" s="20" t="s">
        <v>49</v>
      </c>
      <c r="F170" s="5">
        <v>33498</v>
      </c>
      <c r="G170" s="82"/>
    </row>
    <row r="171" spans="1:7">
      <c r="A171" s="20" t="s">
        <v>206</v>
      </c>
      <c r="B171" s="20" t="s">
        <v>64</v>
      </c>
      <c r="C171" s="51">
        <v>34595</v>
      </c>
      <c r="D171" s="4">
        <f t="shared" ca="1" si="4"/>
        <v>16</v>
      </c>
      <c r="E171" s="20" t="s">
        <v>49</v>
      </c>
      <c r="F171" s="5">
        <v>57074</v>
      </c>
      <c r="G171" s="82"/>
    </row>
    <row r="172" spans="1:7">
      <c r="A172" s="20" t="s">
        <v>115</v>
      </c>
      <c r="B172" s="20" t="s">
        <v>64</v>
      </c>
      <c r="C172" s="51">
        <v>35249</v>
      </c>
      <c r="D172" s="4">
        <f t="shared" ca="1" si="4"/>
        <v>14</v>
      </c>
      <c r="E172" s="20" t="s">
        <v>50</v>
      </c>
      <c r="F172" s="5">
        <v>77339</v>
      </c>
      <c r="G172" s="82"/>
    </row>
    <row r="173" spans="1:7">
      <c r="A173" s="20" t="s">
        <v>220</v>
      </c>
      <c r="B173" s="20" t="s">
        <v>64</v>
      </c>
      <c r="C173" s="51">
        <v>35044</v>
      </c>
      <c r="D173" s="4">
        <f t="shared" ca="1" si="4"/>
        <v>14</v>
      </c>
      <c r="E173" s="20" t="s">
        <v>50</v>
      </c>
      <c r="F173" s="5">
        <v>55624</v>
      </c>
      <c r="G173" s="82"/>
    </row>
    <row r="174" spans="1:7">
      <c r="A174" s="20" t="s">
        <v>147</v>
      </c>
      <c r="B174" s="20" t="s">
        <v>64</v>
      </c>
      <c r="C174" s="19">
        <v>39308</v>
      </c>
      <c r="D174" s="4">
        <f t="shared" ca="1" si="4"/>
        <v>3</v>
      </c>
      <c r="E174" s="20" t="s">
        <v>51</v>
      </c>
      <c r="F174" s="5">
        <v>74371</v>
      </c>
      <c r="G174" s="82"/>
    </row>
    <row r="175" spans="1:7">
      <c r="A175" s="20" t="s">
        <v>100</v>
      </c>
      <c r="B175" s="20" t="s">
        <v>64</v>
      </c>
      <c r="C175" s="51">
        <v>34273</v>
      </c>
      <c r="D175" s="4">
        <f t="shared" ca="1" si="4"/>
        <v>17</v>
      </c>
      <c r="E175" s="20" t="s">
        <v>50</v>
      </c>
      <c r="F175" s="5">
        <v>66658</v>
      </c>
      <c r="G175" s="82"/>
    </row>
    <row r="176" spans="1:7">
      <c r="A176" s="20" t="s">
        <v>271</v>
      </c>
      <c r="B176" s="20" t="s">
        <v>64</v>
      </c>
      <c r="C176" s="51">
        <v>38918</v>
      </c>
      <c r="D176" s="4">
        <f t="shared" ca="1" si="4"/>
        <v>4</v>
      </c>
      <c r="E176" s="20" t="s">
        <v>50</v>
      </c>
      <c r="F176" s="5">
        <v>67145</v>
      </c>
      <c r="G176" s="82"/>
    </row>
    <row r="177" spans="1:7">
      <c r="A177" s="20" t="s">
        <v>248</v>
      </c>
      <c r="B177" s="20" t="s">
        <v>64</v>
      </c>
      <c r="C177" s="51">
        <v>34205</v>
      </c>
      <c r="D177" s="4">
        <f t="shared" ca="1" si="4"/>
        <v>17</v>
      </c>
      <c r="E177" s="20" t="s">
        <v>50</v>
      </c>
      <c r="F177" s="5">
        <v>77628</v>
      </c>
      <c r="G177" s="82"/>
    </row>
    <row r="178" spans="1:7">
      <c r="A178" s="20" t="s">
        <v>90</v>
      </c>
      <c r="B178" s="20" t="s">
        <v>64</v>
      </c>
      <c r="C178" s="51">
        <v>32569</v>
      </c>
      <c r="D178" s="4">
        <f t="shared" ca="1" si="4"/>
        <v>21</v>
      </c>
      <c r="E178" s="20" t="s">
        <v>49</v>
      </c>
      <c r="F178" s="5">
        <v>62999</v>
      </c>
      <c r="G178" s="82"/>
    </row>
    <row r="179" spans="1:7">
      <c r="A179" s="20" t="s">
        <v>109</v>
      </c>
      <c r="B179" s="20" t="s">
        <v>64</v>
      </c>
      <c r="C179" s="51">
        <v>35000</v>
      </c>
      <c r="D179" s="4">
        <f t="shared" ca="1" si="4"/>
        <v>15</v>
      </c>
      <c r="E179" s="20" t="s">
        <v>52</v>
      </c>
      <c r="F179" s="5">
        <v>78346</v>
      </c>
      <c r="G179" s="82"/>
    </row>
    <row r="180" spans="1:7">
      <c r="A180" s="20" t="s">
        <v>316</v>
      </c>
      <c r="B180" s="20" t="s">
        <v>64</v>
      </c>
      <c r="C180" s="51">
        <v>33276</v>
      </c>
      <c r="D180" s="4">
        <f t="shared" ca="1" si="4"/>
        <v>19</v>
      </c>
      <c r="E180" s="20" t="s">
        <v>50</v>
      </c>
      <c r="F180" s="5">
        <v>64978</v>
      </c>
      <c r="G180" s="82"/>
    </row>
    <row r="181" spans="1:7">
      <c r="A181" s="20" t="s">
        <v>275</v>
      </c>
      <c r="B181" s="20" t="s">
        <v>64</v>
      </c>
      <c r="C181" s="51">
        <v>35434</v>
      </c>
      <c r="D181" s="4">
        <f t="shared" ca="1" si="4"/>
        <v>13</v>
      </c>
      <c r="E181" s="20" t="s">
        <v>52</v>
      </c>
      <c r="F181" s="5">
        <v>43999</v>
      </c>
      <c r="G181" s="82"/>
    </row>
    <row r="182" spans="1:7">
      <c r="A182" s="20" t="s">
        <v>204</v>
      </c>
      <c r="B182" s="20" t="s">
        <v>64</v>
      </c>
      <c r="C182" s="51">
        <v>37477</v>
      </c>
      <c r="D182" s="4">
        <f t="shared" ca="1" si="4"/>
        <v>8</v>
      </c>
      <c r="E182" s="20" t="s">
        <v>50</v>
      </c>
      <c r="F182" s="5">
        <v>62538</v>
      </c>
      <c r="G182" s="82"/>
    </row>
    <row r="183" spans="1:7">
      <c r="A183" s="20" t="s">
        <v>98</v>
      </c>
      <c r="B183" s="20" t="s">
        <v>64</v>
      </c>
      <c r="C183" s="51">
        <v>32182</v>
      </c>
      <c r="D183" s="4">
        <f t="shared" ca="1" si="4"/>
        <v>22</v>
      </c>
      <c r="E183" s="20" t="s">
        <v>50</v>
      </c>
      <c r="F183" s="5">
        <v>51162</v>
      </c>
      <c r="G183" s="82"/>
    </row>
    <row r="184" spans="1:7">
      <c r="A184" s="20" t="s">
        <v>282</v>
      </c>
      <c r="B184" s="20" t="s">
        <v>64</v>
      </c>
      <c r="C184" s="51">
        <v>32632</v>
      </c>
      <c r="D184" s="4">
        <f t="shared" ca="1" si="4"/>
        <v>21</v>
      </c>
      <c r="E184" s="20" t="s">
        <v>49</v>
      </c>
      <c r="F184" s="5">
        <v>66581</v>
      </c>
      <c r="G184" s="82"/>
    </row>
    <row r="185" spans="1:7">
      <c r="A185" s="20" t="s">
        <v>296</v>
      </c>
      <c r="B185" s="20" t="s">
        <v>64</v>
      </c>
      <c r="C185" s="51">
        <v>33847</v>
      </c>
      <c r="D185" s="4">
        <f t="shared" ca="1" si="4"/>
        <v>18</v>
      </c>
      <c r="E185" s="20" t="s">
        <v>51</v>
      </c>
      <c r="F185" s="5">
        <v>68863</v>
      </c>
      <c r="G185" s="82"/>
    </row>
    <row r="186" spans="1:7">
      <c r="A186" s="20" t="s">
        <v>233</v>
      </c>
      <c r="B186" s="20" t="s">
        <v>64</v>
      </c>
      <c r="C186" s="51">
        <v>35190</v>
      </c>
      <c r="D186" s="4">
        <f t="shared" ca="1" si="4"/>
        <v>14</v>
      </c>
      <c r="E186" s="20" t="s">
        <v>50</v>
      </c>
      <c r="F186" s="5">
        <v>64885</v>
      </c>
      <c r="G186" s="82"/>
    </row>
    <row r="187" spans="1:7">
      <c r="A187" s="20" t="s">
        <v>250</v>
      </c>
      <c r="B187" s="20" t="s">
        <v>64</v>
      </c>
      <c r="C187" s="51">
        <v>39220</v>
      </c>
      <c r="D187" s="4">
        <f t="shared" ca="1" si="4"/>
        <v>3</v>
      </c>
      <c r="E187" s="20" t="s">
        <v>51</v>
      </c>
      <c r="F187" s="5">
        <v>45852</v>
      </c>
      <c r="G187" s="82"/>
    </row>
    <row r="188" spans="1:7">
      <c r="A188" s="20" t="s">
        <v>311</v>
      </c>
      <c r="B188" s="20" t="s">
        <v>64</v>
      </c>
      <c r="C188" s="51">
        <v>35727</v>
      </c>
      <c r="D188" s="4">
        <f t="shared" ca="1" si="4"/>
        <v>13</v>
      </c>
      <c r="E188" s="20" t="s">
        <v>50</v>
      </c>
      <c r="F188" s="5">
        <v>72634</v>
      </c>
      <c r="G188" s="82"/>
    </row>
    <row r="189" spans="1:7">
      <c r="A189" s="20" t="s">
        <v>153</v>
      </c>
      <c r="B189" s="20" t="s">
        <v>64</v>
      </c>
      <c r="C189" s="51">
        <v>32725</v>
      </c>
      <c r="D189" s="4">
        <f t="shared" ca="1" si="4"/>
        <v>21</v>
      </c>
      <c r="E189" s="20" t="s">
        <v>51</v>
      </c>
      <c r="F189" s="5">
        <v>24663</v>
      </c>
      <c r="G189" s="82"/>
    </row>
    <row r="190" spans="1:7">
      <c r="A190" s="20" t="s">
        <v>166</v>
      </c>
      <c r="B190" s="20" t="s">
        <v>65</v>
      </c>
      <c r="C190" s="51">
        <v>32739</v>
      </c>
      <c r="D190" s="4">
        <f t="shared" ca="1" si="4"/>
        <v>21</v>
      </c>
      <c r="E190" s="20" t="s">
        <v>50</v>
      </c>
      <c r="F190" s="5">
        <v>44871</v>
      </c>
      <c r="G190" s="82"/>
    </row>
    <row r="191" spans="1:7">
      <c r="A191" s="20" t="s">
        <v>209</v>
      </c>
      <c r="B191" s="20" t="s">
        <v>65</v>
      </c>
      <c r="C191" s="51">
        <v>34950</v>
      </c>
      <c r="D191" s="4">
        <f t="shared" ca="1" si="4"/>
        <v>15</v>
      </c>
      <c r="E191" s="20" t="s">
        <v>50</v>
      </c>
      <c r="F191" s="5">
        <v>57988</v>
      </c>
      <c r="G191" s="82"/>
    </row>
    <row r="192" spans="1:7">
      <c r="A192" s="20" t="s">
        <v>127</v>
      </c>
      <c r="B192" s="20" t="s">
        <v>65</v>
      </c>
      <c r="C192" s="51">
        <v>32602</v>
      </c>
      <c r="D192" s="4">
        <f t="shared" ca="1" si="4"/>
        <v>21</v>
      </c>
      <c r="E192" s="20" t="s">
        <v>50</v>
      </c>
      <c r="F192" s="5">
        <v>76518</v>
      </c>
      <c r="G192" s="82"/>
    </row>
    <row r="193" spans="1:7">
      <c r="A193" s="20" t="s">
        <v>202</v>
      </c>
      <c r="B193" s="20" t="s">
        <v>65</v>
      </c>
      <c r="C193" s="51">
        <v>32658</v>
      </c>
      <c r="D193" s="4">
        <f t="shared" ca="1" si="4"/>
        <v>21</v>
      </c>
      <c r="E193" s="20" t="s">
        <v>50</v>
      </c>
      <c r="F193" s="5">
        <v>31753</v>
      </c>
      <c r="G193" s="82"/>
    </row>
    <row r="194" spans="1:7">
      <c r="A194" s="20" t="s">
        <v>161</v>
      </c>
      <c r="B194" s="20" t="s">
        <v>65</v>
      </c>
      <c r="C194" s="51">
        <v>32944</v>
      </c>
      <c r="D194" s="4">
        <f t="shared" ref="D194:D248" ca="1" si="5">DATEDIF(C194,TODAY(),"Y")</f>
        <v>20</v>
      </c>
      <c r="E194" s="20" t="s">
        <v>51</v>
      </c>
      <c r="F194" s="5">
        <v>50213</v>
      </c>
      <c r="G194" s="82"/>
    </row>
    <row r="195" spans="1:7">
      <c r="A195" s="20" t="s">
        <v>78</v>
      </c>
      <c r="B195" s="20" t="s">
        <v>65</v>
      </c>
      <c r="C195" s="51">
        <v>34860</v>
      </c>
      <c r="D195" s="4">
        <f t="shared" ca="1" si="5"/>
        <v>15</v>
      </c>
      <c r="E195" s="20" t="s">
        <v>49</v>
      </c>
      <c r="F195" s="5">
        <v>37719</v>
      </c>
      <c r="G195" s="82"/>
    </row>
    <row r="196" spans="1:7">
      <c r="A196" s="20" t="s">
        <v>162</v>
      </c>
      <c r="B196" s="20" t="s">
        <v>65</v>
      </c>
      <c r="C196" s="51">
        <v>32906</v>
      </c>
      <c r="D196" s="4">
        <f t="shared" ca="1" si="5"/>
        <v>20</v>
      </c>
      <c r="E196" s="20" t="s">
        <v>50</v>
      </c>
      <c r="F196" s="5">
        <v>32127</v>
      </c>
      <c r="G196" s="82"/>
    </row>
    <row r="197" spans="1:7">
      <c r="A197" s="20" t="s">
        <v>255</v>
      </c>
      <c r="B197" s="20" t="s">
        <v>65</v>
      </c>
      <c r="C197" s="51">
        <v>32323</v>
      </c>
      <c r="D197" s="4">
        <f t="shared" ca="1" si="5"/>
        <v>22</v>
      </c>
      <c r="E197" s="20" t="s">
        <v>50</v>
      </c>
      <c r="F197" s="5">
        <v>34285</v>
      </c>
      <c r="G197" s="82"/>
    </row>
    <row r="198" spans="1:7">
      <c r="A198" s="20" t="s">
        <v>279</v>
      </c>
      <c r="B198" s="20" t="s">
        <v>65</v>
      </c>
      <c r="C198" s="51">
        <v>34462</v>
      </c>
      <c r="D198" s="4">
        <f t="shared" ca="1" si="5"/>
        <v>16</v>
      </c>
      <c r="E198" s="20" t="s">
        <v>50</v>
      </c>
      <c r="F198" s="5">
        <v>74287</v>
      </c>
      <c r="G198" s="82"/>
    </row>
    <row r="199" spans="1:7">
      <c r="A199" s="20" t="s">
        <v>268</v>
      </c>
      <c r="B199" s="20" t="s">
        <v>65</v>
      </c>
      <c r="C199" s="51">
        <v>34923</v>
      </c>
      <c r="D199" s="4">
        <f t="shared" ca="1" si="5"/>
        <v>15</v>
      </c>
      <c r="E199" s="20" t="s">
        <v>52</v>
      </c>
      <c r="F199" s="5">
        <v>50154</v>
      </c>
      <c r="G199" s="82"/>
    </row>
    <row r="200" spans="1:7">
      <c r="A200" s="20" t="s">
        <v>247</v>
      </c>
      <c r="B200" s="20" t="s">
        <v>65</v>
      </c>
      <c r="C200" s="51">
        <v>36136</v>
      </c>
      <c r="D200" s="4">
        <f t="shared" ca="1" si="5"/>
        <v>11</v>
      </c>
      <c r="E200" s="20" t="s">
        <v>49</v>
      </c>
      <c r="F200" s="5">
        <v>48958</v>
      </c>
      <c r="G200" s="82"/>
    </row>
    <row r="201" spans="1:7">
      <c r="A201" s="20" t="s">
        <v>96</v>
      </c>
      <c r="B201" s="20" t="s">
        <v>65</v>
      </c>
      <c r="C201" s="51">
        <v>36847</v>
      </c>
      <c r="D201" s="4">
        <f t="shared" ca="1" si="5"/>
        <v>10</v>
      </c>
      <c r="E201" s="20" t="s">
        <v>50</v>
      </c>
      <c r="F201" s="5">
        <v>56510</v>
      </c>
      <c r="G201" s="82"/>
    </row>
    <row r="202" spans="1:7">
      <c r="A202" s="20" t="s">
        <v>306</v>
      </c>
      <c r="B202" s="20" t="s">
        <v>65</v>
      </c>
      <c r="C202" s="51">
        <v>38799</v>
      </c>
      <c r="D202" s="4">
        <f t="shared" ca="1" si="5"/>
        <v>4</v>
      </c>
      <c r="E202" s="20" t="s">
        <v>50</v>
      </c>
      <c r="F202" s="5">
        <v>73454</v>
      </c>
      <c r="G202" s="82"/>
    </row>
    <row r="203" spans="1:7">
      <c r="A203" s="20" t="s">
        <v>198</v>
      </c>
      <c r="B203" s="20" t="s">
        <v>65</v>
      </c>
      <c r="C203" s="51">
        <v>36829</v>
      </c>
      <c r="D203" s="4">
        <f t="shared" ca="1" si="5"/>
        <v>10</v>
      </c>
      <c r="E203" s="20" t="s">
        <v>51</v>
      </c>
      <c r="F203" s="5">
        <v>51715</v>
      </c>
      <c r="G203" s="82"/>
    </row>
    <row r="204" spans="1:7">
      <c r="A204" s="20" t="s">
        <v>208</v>
      </c>
      <c r="B204" s="20" t="s">
        <v>65</v>
      </c>
      <c r="C204" s="51">
        <v>37081</v>
      </c>
      <c r="D204" s="4">
        <f t="shared" ca="1" si="5"/>
        <v>9</v>
      </c>
      <c r="E204" s="20" t="s">
        <v>49</v>
      </c>
      <c r="F204" s="5">
        <v>72804</v>
      </c>
      <c r="G204" s="82"/>
    </row>
    <row r="205" spans="1:7">
      <c r="A205" s="20" t="s">
        <v>235</v>
      </c>
      <c r="B205" s="20" t="s">
        <v>65</v>
      </c>
      <c r="C205" s="51">
        <v>33854</v>
      </c>
      <c r="D205" s="4">
        <f t="shared" ca="1" si="5"/>
        <v>18</v>
      </c>
      <c r="E205" s="20" t="s">
        <v>50</v>
      </c>
      <c r="F205" s="5">
        <v>67406</v>
      </c>
      <c r="G205" s="82"/>
    </row>
    <row r="206" spans="1:7">
      <c r="A206" s="20" t="s">
        <v>142</v>
      </c>
      <c r="B206" s="20" t="s">
        <v>65</v>
      </c>
      <c r="C206" s="51">
        <v>33399</v>
      </c>
      <c r="D206" s="4">
        <f t="shared" ca="1" si="5"/>
        <v>19</v>
      </c>
      <c r="E206" s="20" t="s">
        <v>52</v>
      </c>
      <c r="F206" s="5">
        <v>77066</v>
      </c>
      <c r="G206" s="82"/>
    </row>
    <row r="207" spans="1:7">
      <c r="A207" s="20" t="s">
        <v>272</v>
      </c>
      <c r="B207" s="20" t="s">
        <v>65</v>
      </c>
      <c r="C207" s="51">
        <v>35250</v>
      </c>
      <c r="D207" s="4">
        <f t="shared" ca="1" si="5"/>
        <v>14</v>
      </c>
      <c r="E207" s="20" t="s">
        <v>51</v>
      </c>
      <c r="F207" s="5">
        <v>62096</v>
      </c>
      <c r="G207" s="82"/>
    </row>
    <row r="208" spans="1:7">
      <c r="A208" s="20" t="s">
        <v>291</v>
      </c>
      <c r="B208" s="20" t="s">
        <v>65</v>
      </c>
      <c r="C208" s="51">
        <v>33808</v>
      </c>
      <c r="D208" s="4">
        <f t="shared" ca="1" si="5"/>
        <v>18</v>
      </c>
      <c r="E208" s="20" t="s">
        <v>50</v>
      </c>
      <c r="F208" s="5">
        <v>39213</v>
      </c>
      <c r="G208" s="82"/>
    </row>
    <row r="209" spans="1:7">
      <c r="A209" s="20" t="s">
        <v>88</v>
      </c>
      <c r="B209" s="20" t="s">
        <v>65</v>
      </c>
      <c r="C209" s="51">
        <v>35124</v>
      </c>
      <c r="D209" s="4">
        <f t="shared" ca="1" si="5"/>
        <v>14</v>
      </c>
      <c r="E209" s="20" t="s">
        <v>49</v>
      </c>
      <c r="F209" s="5">
        <v>48907</v>
      </c>
      <c r="G209" s="82"/>
    </row>
    <row r="210" spans="1:7">
      <c r="A210" s="20" t="s">
        <v>195</v>
      </c>
      <c r="B210" s="20" t="s">
        <v>65</v>
      </c>
      <c r="C210" s="51">
        <v>35268</v>
      </c>
      <c r="D210" s="4">
        <f t="shared" ca="1" si="5"/>
        <v>14</v>
      </c>
      <c r="E210" s="20" t="s">
        <v>49</v>
      </c>
      <c r="F210" s="5">
        <v>70660</v>
      </c>
      <c r="G210" s="82"/>
    </row>
    <row r="211" spans="1:7">
      <c r="A211" s="20" t="s">
        <v>83</v>
      </c>
      <c r="B211" s="20" t="s">
        <v>65</v>
      </c>
      <c r="C211" s="51">
        <v>35414</v>
      </c>
      <c r="D211" s="4">
        <f t="shared" ca="1" si="5"/>
        <v>13</v>
      </c>
      <c r="E211" s="20" t="s">
        <v>50</v>
      </c>
      <c r="F211" s="5">
        <v>39786</v>
      </c>
      <c r="G211" s="82"/>
    </row>
    <row r="212" spans="1:7">
      <c r="A212" s="20" t="s">
        <v>215</v>
      </c>
      <c r="B212" s="20" t="s">
        <v>65</v>
      </c>
      <c r="C212" s="51">
        <v>32475</v>
      </c>
      <c r="D212" s="4">
        <f t="shared" ca="1" si="5"/>
        <v>22</v>
      </c>
      <c r="E212" s="20" t="s">
        <v>49</v>
      </c>
      <c r="F212" s="5">
        <v>54231</v>
      </c>
      <c r="G212" s="82"/>
    </row>
    <row r="213" spans="1:7">
      <c r="A213" s="20" t="s">
        <v>110</v>
      </c>
      <c r="B213" s="20" t="s">
        <v>65</v>
      </c>
      <c r="C213" s="51">
        <v>35344</v>
      </c>
      <c r="D213" s="4">
        <f t="shared" ca="1" si="5"/>
        <v>14</v>
      </c>
      <c r="E213" s="20" t="s">
        <v>50</v>
      </c>
      <c r="F213" s="5">
        <v>49016</v>
      </c>
      <c r="G213" s="82"/>
    </row>
    <row r="214" spans="1:7">
      <c r="A214" s="20" t="s">
        <v>317</v>
      </c>
      <c r="B214" s="20" t="s">
        <v>66</v>
      </c>
      <c r="C214" s="51">
        <v>38225</v>
      </c>
      <c r="D214" s="4">
        <f t="shared" ca="1" si="5"/>
        <v>6</v>
      </c>
      <c r="E214" s="20" t="s">
        <v>50</v>
      </c>
      <c r="F214" s="5">
        <v>63018</v>
      </c>
      <c r="G214" s="82"/>
    </row>
    <row r="215" spans="1:7">
      <c r="A215" s="20" t="s">
        <v>260</v>
      </c>
      <c r="B215" s="20" t="s">
        <v>66</v>
      </c>
      <c r="C215" s="51">
        <v>34361</v>
      </c>
      <c r="D215" s="4">
        <f t="shared" ca="1" si="5"/>
        <v>16</v>
      </c>
      <c r="E215" s="20" t="s">
        <v>50</v>
      </c>
      <c r="F215" s="5">
        <v>44665</v>
      </c>
      <c r="G215" s="82"/>
    </row>
    <row r="216" spans="1:7">
      <c r="A216" s="20" t="s">
        <v>155</v>
      </c>
      <c r="B216" s="20" t="s">
        <v>66</v>
      </c>
      <c r="C216" s="51">
        <v>32874</v>
      </c>
      <c r="D216" s="4">
        <f t="shared" ca="1" si="5"/>
        <v>20</v>
      </c>
      <c r="E216" s="20" t="s">
        <v>49</v>
      </c>
      <c r="F216" s="5">
        <v>50301</v>
      </c>
      <c r="G216" s="82"/>
    </row>
    <row r="217" spans="1:7">
      <c r="A217" s="20" t="s">
        <v>185</v>
      </c>
      <c r="B217" s="20" t="s">
        <v>66</v>
      </c>
      <c r="C217" s="51">
        <v>32560</v>
      </c>
      <c r="D217" s="4">
        <f t="shared" ca="1" si="5"/>
        <v>21</v>
      </c>
      <c r="E217" s="20" t="s">
        <v>49</v>
      </c>
      <c r="F217" s="5">
        <v>65874</v>
      </c>
      <c r="G217" s="82"/>
    </row>
    <row r="218" spans="1:7">
      <c r="A218" s="20" t="s">
        <v>97</v>
      </c>
      <c r="B218" s="20" t="s">
        <v>66</v>
      </c>
      <c r="C218" s="51">
        <v>35516</v>
      </c>
      <c r="D218" s="4">
        <f t="shared" ca="1" si="5"/>
        <v>13</v>
      </c>
      <c r="E218" s="20" t="s">
        <v>51</v>
      </c>
      <c r="F218" s="5">
        <v>49388</v>
      </c>
      <c r="G218" s="82"/>
    </row>
    <row r="219" spans="1:7">
      <c r="A219" s="20" t="s">
        <v>148</v>
      </c>
      <c r="B219" s="20" t="s">
        <v>66</v>
      </c>
      <c r="C219" s="51">
        <v>36119</v>
      </c>
      <c r="D219" s="4">
        <f t="shared" ca="1" si="5"/>
        <v>12</v>
      </c>
      <c r="E219" s="20" t="s">
        <v>49</v>
      </c>
      <c r="F219" s="5">
        <v>25186</v>
      </c>
      <c r="G219" s="82"/>
    </row>
    <row r="220" spans="1:7">
      <c r="A220" s="20" t="s">
        <v>82</v>
      </c>
      <c r="B220" s="20" t="s">
        <v>66</v>
      </c>
      <c r="C220" s="19">
        <v>39590</v>
      </c>
      <c r="D220" s="4">
        <f t="shared" ca="1" si="5"/>
        <v>2</v>
      </c>
      <c r="E220" s="20" t="s">
        <v>50</v>
      </c>
      <c r="F220" s="5">
        <v>43142</v>
      </c>
      <c r="G220" s="82"/>
    </row>
    <row r="221" spans="1:7">
      <c r="A221" s="20" t="s">
        <v>114</v>
      </c>
      <c r="B221" s="20" t="s">
        <v>66</v>
      </c>
      <c r="C221" s="51">
        <v>33011</v>
      </c>
      <c r="D221" s="4">
        <f t="shared" ca="1" si="5"/>
        <v>20</v>
      </c>
      <c r="E221" s="20" t="s">
        <v>50</v>
      </c>
      <c r="F221" s="5">
        <v>36796</v>
      </c>
      <c r="G221" s="82"/>
    </row>
    <row r="222" spans="1:7">
      <c r="A222" s="20" t="s">
        <v>122</v>
      </c>
      <c r="B222" s="20" t="s">
        <v>66</v>
      </c>
      <c r="C222" s="51">
        <v>38337</v>
      </c>
      <c r="D222" s="4">
        <f t="shared" ca="1" si="5"/>
        <v>5</v>
      </c>
      <c r="E222" s="20" t="s">
        <v>50</v>
      </c>
      <c r="F222" s="5">
        <v>38146</v>
      </c>
      <c r="G222" s="82"/>
    </row>
    <row r="223" spans="1:7">
      <c r="A223" s="20" t="s">
        <v>181</v>
      </c>
      <c r="B223" s="20" t="s">
        <v>66</v>
      </c>
      <c r="C223" s="51">
        <v>33879</v>
      </c>
      <c r="D223" s="4">
        <f t="shared" ca="1" si="5"/>
        <v>18</v>
      </c>
      <c r="E223" s="20" t="s">
        <v>52</v>
      </c>
      <c r="F223" s="5">
        <v>77519</v>
      </c>
      <c r="G223" s="82"/>
    </row>
    <row r="224" spans="1:7">
      <c r="A224" s="20" t="s">
        <v>169</v>
      </c>
      <c r="B224" s="20" t="s">
        <v>66</v>
      </c>
      <c r="C224" s="51">
        <v>33340</v>
      </c>
      <c r="D224" s="4">
        <f t="shared" ca="1" si="5"/>
        <v>19</v>
      </c>
      <c r="E224" s="20" t="s">
        <v>50</v>
      </c>
      <c r="F224" s="5">
        <v>48884</v>
      </c>
      <c r="G224" s="82"/>
    </row>
    <row r="225" spans="1:7">
      <c r="A225" s="20" t="s">
        <v>182</v>
      </c>
      <c r="B225" s="20" t="s">
        <v>66</v>
      </c>
      <c r="C225" s="51">
        <v>36010</v>
      </c>
      <c r="D225" s="4">
        <f t="shared" ca="1" si="5"/>
        <v>12</v>
      </c>
      <c r="E225" s="20" t="s">
        <v>50</v>
      </c>
      <c r="F225" s="5">
        <v>67728</v>
      </c>
      <c r="G225" s="82"/>
    </row>
    <row r="226" spans="1:7">
      <c r="A226" s="20" t="s">
        <v>230</v>
      </c>
      <c r="B226" s="20" t="s">
        <v>66</v>
      </c>
      <c r="C226" s="51">
        <v>33588</v>
      </c>
      <c r="D226" s="4">
        <f t="shared" ca="1" si="5"/>
        <v>18</v>
      </c>
      <c r="E226" s="20" t="s">
        <v>49</v>
      </c>
      <c r="F226" s="5">
        <v>77934</v>
      </c>
      <c r="G226" s="82"/>
    </row>
    <row r="227" spans="1:7">
      <c r="A227" s="20" t="s">
        <v>123</v>
      </c>
      <c r="B227" s="20" t="s">
        <v>66</v>
      </c>
      <c r="C227" s="51">
        <v>36063</v>
      </c>
      <c r="D227" s="4">
        <f t="shared" ca="1" si="5"/>
        <v>12</v>
      </c>
      <c r="E227" s="20" t="s">
        <v>50</v>
      </c>
      <c r="F227" s="5">
        <v>66857</v>
      </c>
      <c r="G227" s="82"/>
    </row>
    <row r="228" spans="1:7">
      <c r="A228" s="20" t="s">
        <v>125</v>
      </c>
      <c r="B228" s="20" t="s">
        <v>66</v>
      </c>
      <c r="C228" s="51">
        <v>35673</v>
      </c>
      <c r="D228" s="4">
        <f t="shared" ca="1" si="5"/>
        <v>13</v>
      </c>
      <c r="E228" s="20" t="s">
        <v>50</v>
      </c>
      <c r="F228" s="5">
        <v>74826</v>
      </c>
      <c r="G228" s="82"/>
    </row>
    <row r="229" spans="1:7">
      <c r="A229" s="20" t="s">
        <v>297</v>
      </c>
      <c r="B229" s="20" t="s">
        <v>66</v>
      </c>
      <c r="C229" s="51">
        <v>33194</v>
      </c>
      <c r="D229" s="4">
        <f t="shared" ca="1" si="5"/>
        <v>20</v>
      </c>
      <c r="E229" s="20" t="s">
        <v>51</v>
      </c>
      <c r="F229" s="5">
        <v>64878</v>
      </c>
      <c r="G229" s="82"/>
    </row>
    <row r="230" spans="1:7">
      <c r="A230" s="20" t="s">
        <v>177</v>
      </c>
      <c r="B230" s="20" t="s">
        <v>66</v>
      </c>
      <c r="C230" s="51">
        <v>32975</v>
      </c>
      <c r="D230" s="4">
        <f t="shared" ca="1" si="5"/>
        <v>20</v>
      </c>
      <c r="E230" s="20" t="s">
        <v>50</v>
      </c>
      <c r="F230" s="5">
        <v>34596</v>
      </c>
      <c r="G230" s="82"/>
    </row>
    <row r="231" spans="1:7">
      <c r="A231" s="20" t="s">
        <v>227</v>
      </c>
      <c r="B231" s="20" t="s">
        <v>66</v>
      </c>
      <c r="C231" s="51">
        <v>34330</v>
      </c>
      <c r="D231" s="4">
        <f t="shared" ca="1" si="5"/>
        <v>16</v>
      </c>
      <c r="E231" s="20" t="s">
        <v>50</v>
      </c>
      <c r="F231" s="5">
        <v>34790</v>
      </c>
      <c r="G231" s="82"/>
    </row>
    <row r="232" spans="1:7">
      <c r="A232" s="20" t="s">
        <v>186</v>
      </c>
      <c r="B232" s="20" t="s">
        <v>66</v>
      </c>
      <c r="C232" s="51">
        <v>37700</v>
      </c>
      <c r="D232" s="4">
        <f t="shared" ca="1" si="5"/>
        <v>7</v>
      </c>
      <c r="E232" s="20" t="s">
        <v>52</v>
      </c>
      <c r="F232" s="5">
        <v>28919</v>
      </c>
      <c r="G232" s="82"/>
    </row>
    <row r="233" spans="1:7">
      <c r="A233" s="20" t="s">
        <v>214</v>
      </c>
      <c r="B233" s="20" t="s">
        <v>66</v>
      </c>
      <c r="C233" s="51">
        <v>34630</v>
      </c>
      <c r="D233" s="4">
        <f t="shared" ca="1" si="5"/>
        <v>16</v>
      </c>
      <c r="E233" s="20" t="s">
        <v>52</v>
      </c>
      <c r="F233" s="5">
        <v>48862</v>
      </c>
      <c r="G233" s="82"/>
    </row>
    <row r="234" spans="1:7">
      <c r="A234" s="20" t="s">
        <v>299</v>
      </c>
      <c r="B234" s="20" t="s">
        <v>66</v>
      </c>
      <c r="C234" s="19">
        <v>39734</v>
      </c>
      <c r="D234" s="4">
        <f t="shared" ca="1" si="5"/>
        <v>2</v>
      </c>
      <c r="E234" s="20" t="s">
        <v>50</v>
      </c>
      <c r="F234" s="5">
        <v>63541</v>
      </c>
      <c r="G234" s="82"/>
    </row>
    <row r="235" spans="1:7">
      <c r="A235" s="20" t="s">
        <v>288</v>
      </c>
      <c r="B235" s="20" t="s">
        <v>66</v>
      </c>
      <c r="C235" s="51">
        <v>32333</v>
      </c>
      <c r="D235" s="4">
        <f t="shared" ca="1" si="5"/>
        <v>22</v>
      </c>
      <c r="E235" s="20" t="s">
        <v>50</v>
      </c>
      <c r="F235" s="5">
        <v>41592</v>
      </c>
      <c r="G235" s="82"/>
    </row>
    <row r="236" spans="1:7">
      <c r="A236" s="20" t="s">
        <v>213</v>
      </c>
      <c r="B236" s="20" t="s">
        <v>66</v>
      </c>
      <c r="C236" s="51">
        <v>35419</v>
      </c>
      <c r="D236" s="4">
        <f t="shared" ca="1" si="5"/>
        <v>13</v>
      </c>
      <c r="E236" s="20" t="s">
        <v>51</v>
      </c>
      <c r="F236" s="5">
        <v>76560</v>
      </c>
      <c r="G236" s="82"/>
    </row>
    <row r="237" spans="1:7">
      <c r="A237" s="20" t="s">
        <v>312</v>
      </c>
      <c r="B237" s="20" t="s">
        <v>66</v>
      </c>
      <c r="C237" s="51">
        <v>38495</v>
      </c>
      <c r="D237" s="4">
        <f t="shared" ca="1" si="5"/>
        <v>5</v>
      </c>
      <c r="E237" s="20" t="s">
        <v>50</v>
      </c>
      <c r="F237" s="5">
        <v>65864</v>
      </c>
      <c r="G237" s="82"/>
    </row>
    <row r="238" spans="1:7">
      <c r="A238" s="20" t="s">
        <v>309</v>
      </c>
      <c r="B238" s="20" t="s">
        <v>66</v>
      </c>
      <c r="C238" s="51">
        <v>38733</v>
      </c>
      <c r="D238" s="4">
        <f t="shared" ca="1" si="5"/>
        <v>4</v>
      </c>
      <c r="E238" s="20" t="s">
        <v>50</v>
      </c>
      <c r="F238" s="5">
        <v>77605</v>
      </c>
      <c r="G238" s="82"/>
    </row>
    <row r="239" spans="1:7">
      <c r="A239" s="20" t="s">
        <v>178</v>
      </c>
      <c r="B239" s="20" t="s">
        <v>66</v>
      </c>
      <c r="C239" s="51">
        <v>32467</v>
      </c>
      <c r="D239" s="4">
        <f t="shared" ca="1" si="5"/>
        <v>22</v>
      </c>
      <c r="E239" s="20" t="s">
        <v>49</v>
      </c>
      <c r="F239" s="5">
        <v>58563</v>
      </c>
      <c r="G239" s="82"/>
    </row>
    <row r="240" spans="1:7">
      <c r="A240" s="20" t="s">
        <v>211</v>
      </c>
      <c r="B240" s="20" t="s">
        <v>66</v>
      </c>
      <c r="C240" s="51">
        <v>38782</v>
      </c>
      <c r="D240" s="4">
        <f t="shared" ca="1" si="5"/>
        <v>4</v>
      </c>
      <c r="E240" s="20" t="s">
        <v>49</v>
      </c>
      <c r="F240" s="5">
        <v>38849</v>
      </c>
      <c r="G240" s="82"/>
    </row>
    <row r="241" spans="1:7">
      <c r="A241" s="20" t="s">
        <v>243</v>
      </c>
      <c r="B241" s="20" t="s">
        <v>66</v>
      </c>
      <c r="C241" s="51">
        <v>39691</v>
      </c>
      <c r="D241" s="4">
        <f t="shared" ca="1" si="5"/>
        <v>2</v>
      </c>
      <c r="E241" s="20" t="s">
        <v>50</v>
      </c>
      <c r="F241" s="5">
        <v>36051</v>
      </c>
      <c r="G241" s="82"/>
    </row>
    <row r="242" spans="1:7">
      <c r="A242" s="20" t="s">
        <v>310</v>
      </c>
      <c r="B242" s="20" t="s">
        <v>66</v>
      </c>
      <c r="C242" s="51">
        <v>34191</v>
      </c>
      <c r="D242" s="4">
        <f t="shared" ca="1" si="5"/>
        <v>17</v>
      </c>
      <c r="E242" s="20" t="s">
        <v>50</v>
      </c>
      <c r="F242" s="5">
        <v>24326</v>
      </c>
      <c r="G242" s="82"/>
    </row>
    <row r="243" spans="1:7">
      <c r="A243" s="20" t="s">
        <v>224</v>
      </c>
      <c r="B243" s="20" t="s">
        <v>66</v>
      </c>
      <c r="C243" s="51">
        <v>35247</v>
      </c>
      <c r="D243" s="4">
        <f t="shared" ca="1" si="5"/>
        <v>14</v>
      </c>
      <c r="E243" s="20" t="s">
        <v>49</v>
      </c>
      <c r="F243" s="5">
        <v>60087</v>
      </c>
      <c r="G243" s="82"/>
    </row>
    <row r="244" spans="1:7">
      <c r="A244" s="20" t="s">
        <v>138</v>
      </c>
      <c r="B244" s="20" t="s">
        <v>66</v>
      </c>
      <c r="C244" s="51">
        <v>33724</v>
      </c>
      <c r="D244" s="4">
        <f t="shared" ca="1" si="5"/>
        <v>18</v>
      </c>
      <c r="E244" s="20" t="s">
        <v>50</v>
      </c>
      <c r="F244" s="5">
        <v>48748</v>
      </c>
      <c r="G244" s="82"/>
    </row>
    <row r="245" spans="1:7">
      <c r="A245" s="20" t="s">
        <v>276</v>
      </c>
      <c r="B245" s="20" t="s">
        <v>67</v>
      </c>
      <c r="C245" s="51">
        <v>36045</v>
      </c>
      <c r="D245" s="4">
        <f t="shared" ca="1" si="5"/>
        <v>12</v>
      </c>
      <c r="E245" s="20" t="s">
        <v>50</v>
      </c>
      <c r="F245" s="5">
        <v>59375</v>
      </c>
      <c r="G245" s="82"/>
    </row>
    <row r="246" spans="1:7">
      <c r="A246" s="20" t="s">
        <v>300</v>
      </c>
      <c r="B246" s="20" t="s">
        <v>67</v>
      </c>
      <c r="C246" s="51">
        <v>32441</v>
      </c>
      <c r="D246" s="4">
        <f t="shared" ca="1" si="5"/>
        <v>22</v>
      </c>
      <c r="E246" s="20" t="s">
        <v>49</v>
      </c>
      <c r="F246" s="5">
        <v>52421</v>
      </c>
      <c r="G246" s="82"/>
    </row>
    <row r="247" spans="1:7">
      <c r="A247" s="20" t="s">
        <v>187</v>
      </c>
      <c r="B247" s="20" t="s">
        <v>324</v>
      </c>
      <c r="C247" s="51">
        <v>33057</v>
      </c>
      <c r="D247" s="4">
        <f t="shared" ca="1" si="5"/>
        <v>20</v>
      </c>
      <c r="E247" s="20" t="s">
        <v>49</v>
      </c>
      <c r="F247" s="5">
        <v>75170</v>
      </c>
      <c r="G247" s="82"/>
    </row>
    <row r="248" spans="1:7">
      <c r="A248" s="20" t="s">
        <v>246</v>
      </c>
      <c r="B248" s="20" t="s">
        <v>324</v>
      </c>
      <c r="C248" s="51">
        <v>39597</v>
      </c>
      <c r="D248" s="4">
        <f t="shared" ca="1" si="5"/>
        <v>2</v>
      </c>
      <c r="E248" s="20" t="s">
        <v>52</v>
      </c>
      <c r="F248" s="5">
        <v>41263</v>
      </c>
      <c r="G248" s="82"/>
    </row>
  </sheetData>
  <mergeCells count="1">
    <mergeCell ref="S1:Y1"/>
  </mergeCells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8" enableFormatConditionsCalculation="0">
    <tabColor indexed="13"/>
  </sheetPr>
  <dimension ref="A1:F13"/>
  <sheetViews>
    <sheetView tabSelected="1" zoomScale="160" workbookViewId="0">
      <selection activeCell="F2" sqref="F2"/>
    </sheetView>
  </sheetViews>
  <sheetFormatPr defaultColWidth="9.109375" defaultRowHeight="13.8"/>
  <cols>
    <col min="1" max="1" width="10.6640625" style="26" bestFit="1" customWidth="1"/>
    <col min="2" max="2" width="3" style="26" bestFit="1" customWidth="1"/>
    <col min="3" max="3" width="3.109375" style="26" customWidth="1"/>
    <col min="4" max="4" width="15.5546875" style="26" bestFit="1" customWidth="1"/>
    <col min="5" max="5" width="10.6640625" style="26" bestFit="1" customWidth="1"/>
    <col min="6" max="6" width="25" style="26" customWidth="1"/>
    <col min="7" max="16384" width="9.109375" style="26"/>
  </cols>
  <sheetData>
    <row r="1" spans="1:6">
      <c r="A1" s="106" t="s">
        <v>307</v>
      </c>
      <c r="B1" s="107"/>
      <c r="C1" s="33"/>
      <c r="D1" s="34" t="s">
        <v>29</v>
      </c>
      <c r="E1" s="34" t="s">
        <v>41</v>
      </c>
      <c r="F1" s="83" t="s">
        <v>366</v>
      </c>
    </row>
    <row r="2" spans="1:6">
      <c r="A2" s="35" t="s">
        <v>372</v>
      </c>
      <c r="B2" s="36">
        <v>99</v>
      </c>
      <c r="C2" s="33"/>
      <c r="D2" s="37" t="s">
        <v>36</v>
      </c>
      <c r="E2" s="38" t="s">
        <v>370</v>
      </c>
      <c r="F2" s="38">
        <f>VLOOKUP(E2,A2:B8,2)</f>
        <v>99</v>
      </c>
    </row>
    <row r="3" spans="1:6">
      <c r="A3" s="35" t="s">
        <v>371</v>
      </c>
      <c r="B3" s="36">
        <v>92</v>
      </c>
      <c r="C3" s="33"/>
      <c r="D3" s="37" t="s">
        <v>32</v>
      </c>
      <c r="E3" s="38" t="s">
        <v>368</v>
      </c>
      <c r="F3" s="38"/>
    </row>
    <row r="4" spans="1:6">
      <c r="A4" s="35" t="s">
        <v>364</v>
      </c>
      <c r="B4" s="36">
        <v>85</v>
      </c>
      <c r="C4" s="33"/>
      <c r="D4" s="37" t="s">
        <v>34</v>
      </c>
      <c r="E4" s="38" t="s">
        <v>1025</v>
      </c>
      <c r="F4" s="38"/>
    </row>
    <row r="5" spans="1:6">
      <c r="A5" s="35" t="s">
        <v>368</v>
      </c>
      <c r="B5" s="36">
        <v>78</v>
      </c>
      <c r="C5" s="33"/>
      <c r="D5" s="37" t="s">
        <v>30</v>
      </c>
      <c r="E5" s="38" t="s">
        <v>1024</v>
      </c>
      <c r="F5" s="38"/>
    </row>
    <row r="6" spans="1:6">
      <c r="A6" s="35" t="s">
        <v>370</v>
      </c>
      <c r="B6" s="36">
        <v>71</v>
      </c>
      <c r="C6" s="33"/>
      <c r="D6" s="37" t="s">
        <v>40</v>
      </c>
      <c r="E6" s="38" t="s">
        <v>369</v>
      </c>
      <c r="F6" s="38"/>
    </row>
    <row r="7" spans="1:6">
      <c r="A7" s="35" t="s">
        <v>369</v>
      </c>
      <c r="B7" s="36">
        <v>65</v>
      </c>
      <c r="C7" s="33"/>
      <c r="D7" s="37" t="s">
        <v>31</v>
      </c>
      <c r="E7" s="38" t="s">
        <v>368</v>
      </c>
      <c r="F7" s="38"/>
    </row>
    <row r="8" spans="1:6" ht="14.4" thickBot="1">
      <c r="A8" s="39" t="s">
        <v>367</v>
      </c>
      <c r="B8" s="40">
        <v>50</v>
      </c>
      <c r="C8" s="33"/>
      <c r="D8" s="37" t="s">
        <v>38</v>
      </c>
      <c r="E8" s="38" t="s">
        <v>371</v>
      </c>
      <c r="F8" s="38"/>
    </row>
    <row r="9" spans="1:6">
      <c r="A9" s="33"/>
      <c r="B9" s="33"/>
      <c r="C9" s="33"/>
      <c r="D9" s="37" t="s">
        <v>35</v>
      </c>
      <c r="E9" s="38" t="s">
        <v>1023</v>
      </c>
      <c r="F9" s="38"/>
    </row>
    <row r="10" spans="1:6">
      <c r="A10" s="33"/>
      <c r="B10" s="33"/>
      <c r="C10" s="33"/>
      <c r="D10" s="37" t="s">
        <v>37</v>
      </c>
      <c r="E10" s="38" t="s">
        <v>371</v>
      </c>
      <c r="F10" s="38"/>
    </row>
    <row r="11" spans="1:6">
      <c r="A11" s="33"/>
      <c r="B11" s="33"/>
      <c r="C11" s="33"/>
      <c r="D11" s="37" t="s">
        <v>33</v>
      </c>
      <c r="E11" s="38" t="s">
        <v>371</v>
      </c>
      <c r="F11" s="38"/>
    </row>
    <row r="12" spans="1:6">
      <c r="A12" s="33"/>
      <c r="B12" s="33"/>
      <c r="C12" s="33"/>
      <c r="D12" s="37" t="s">
        <v>320</v>
      </c>
      <c r="E12" s="38" t="s">
        <v>372</v>
      </c>
      <c r="F12" s="38"/>
    </row>
    <row r="13" spans="1:6">
      <c r="A13" s="33"/>
      <c r="B13" s="33"/>
      <c r="C13" s="33"/>
      <c r="D13" s="37" t="s">
        <v>39</v>
      </c>
      <c r="E13" s="38" t="s">
        <v>369</v>
      </c>
      <c r="F13" s="38"/>
    </row>
  </sheetData>
  <mergeCells count="1">
    <mergeCell ref="A1:B1"/>
  </mergeCells>
  <phoneticPr fontId="5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FFFF00"/>
  </sheetPr>
  <dimension ref="A1:U742"/>
  <sheetViews>
    <sheetView topLeftCell="D1" zoomScale="145" zoomScaleNormal="145" workbookViewId="0">
      <selection activeCell="G2" sqref="G2"/>
    </sheetView>
  </sheetViews>
  <sheetFormatPr defaultColWidth="9.109375" defaultRowHeight="13.8"/>
  <cols>
    <col min="1" max="1" width="11.109375" style="81" bestFit="1" customWidth="1"/>
    <col min="2" max="2" width="10.33203125" style="64" bestFit="1" customWidth="1"/>
    <col min="3" max="3" width="7.6640625" style="64" bestFit="1" customWidth="1"/>
    <col min="4" max="4" width="9" style="64" bestFit="1" customWidth="1"/>
    <col min="5" max="5" width="4.109375" style="81" bestFit="1" customWidth="1"/>
    <col min="6" max="6" width="11.5546875" style="64" customWidth="1"/>
    <col min="7" max="7" width="18.44140625" style="64" customWidth="1"/>
    <col min="8" max="8" width="3.44140625" style="64" customWidth="1"/>
    <col min="9" max="9" width="3.5546875" style="64" customWidth="1"/>
    <col min="10" max="10" width="11.109375" style="64" customWidth="1"/>
    <col min="11" max="11" width="6.33203125" style="64" bestFit="1" customWidth="1"/>
    <col min="12" max="12" width="7.5546875" style="64" customWidth="1"/>
    <col min="13" max="13" width="6.33203125" style="64" bestFit="1" customWidth="1"/>
    <col min="14" max="21" width="4.6640625" style="64" bestFit="1" customWidth="1"/>
    <col min="22" max="16384" width="9.109375" style="64"/>
  </cols>
  <sheetData>
    <row r="1" spans="1:21">
      <c r="A1" s="76" t="s">
        <v>899</v>
      </c>
      <c r="B1" s="76" t="s">
        <v>900</v>
      </c>
      <c r="C1" s="76" t="s">
        <v>901</v>
      </c>
      <c r="D1" s="76" t="s">
        <v>902</v>
      </c>
      <c r="E1" s="76" t="s">
        <v>325</v>
      </c>
      <c r="F1" s="89" t="s">
        <v>903</v>
      </c>
      <c r="G1" s="77" t="s">
        <v>365</v>
      </c>
      <c r="H1" s="80"/>
      <c r="J1" s="109" t="s">
        <v>965</v>
      </c>
      <c r="K1" s="110"/>
      <c r="N1" s="108" t="s">
        <v>964</v>
      </c>
      <c r="O1" s="108"/>
      <c r="P1" s="108"/>
      <c r="Q1" s="108"/>
      <c r="R1" s="108"/>
      <c r="S1" s="108"/>
      <c r="T1" s="108"/>
      <c r="U1" s="108"/>
    </row>
    <row r="2" spans="1:21">
      <c r="A2" s="78">
        <v>100432924</v>
      </c>
      <c r="B2" s="64">
        <v>30</v>
      </c>
      <c r="C2" s="66">
        <v>21.01</v>
      </c>
      <c r="D2" s="66">
        <f t="shared" ref="D2:D33" si="0">C2*(B2+MAX(0,B2-40)/2)</f>
        <v>630.30000000000007</v>
      </c>
      <c r="E2" s="79">
        <f t="shared" ref="E2:E33" si="1">ROUND((45-C2)/5,0)</f>
        <v>5</v>
      </c>
      <c r="F2" s="64" t="s">
        <v>904</v>
      </c>
      <c r="G2" s="80"/>
      <c r="H2" s="80"/>
      <c r="J2" s="84" t="s">
        <v>905</v>
      </c>
      <c r="K2" s="84" t="s">
        <v>906</v>
      </c>
      <c r="M2" s="88" t="s">
        <v>963</v>
      </c>
      <c r="N2" s="87">
        <v>1</v>
      </c>
      <c r="O2" s="87">
        <v>2</v>
      </c>
      <c r="P2" s="87">
        <v>3</v>
      </c>
      <c r="Q2" s="87">
        <v>4</v>
      </c>
      <c r="R2" s="87">
        <v>5</v>
      </c>
      <c r="S2" s="87">
        <v>6</v>
      </c>
      <c r="T2" s="87">
        <v>7</v>
      </c>
      <c r="U2" s="87">
        <v>8</v>
      </c>
    </row>
    <row r="3" spans="1:21">
      <c r="A3" s="78">
        <v>102159909</v>
      </c>
      <c r="B3" s="64">
        <v>44</v>
      </c>
      <c r="C3" s="66">
        <v>34.32</v>
      </c>
      <c r="D3" s="66">
        <f t="shared" si="0"/>
        <v>1578.72</v>
      </c>
      <c r="E3" s="79">
        <f t="shared" si="1"/>
        <v>2</v>
      </c>
      <c r="F3" s="64" t="s">
        <v>907</v>
      </c>
      <c r="G3" s="80"/>
      <c r="H3" s="80"/>
      <c r="J3" s="84" t="s">
        <v>908</v>
      </c>
      <c r="K3" s="84" t="s">
        <v>909</v>
      </c>
      <c r="M3" s="87" t="s">
        <v>906</v>
      </c>
      <c r="N3" s="86">
        <f t="shared" ref="N3:N9" si="2">O3*1.5</f>
        <v>9.75E-3</v>
      </c>
      <c r="O3" s="86">
        <v>6.4999999999999997E-3</v>
      </c>
      <c r="P3" s="85">
        <f t="shared" ref="P3:R9" si="3">ROUND(O3*0.8,4)</f>
        <v>5.1999999999999998E-3</v>
      </c>
      <c r="Q3" s="85">
        <f t="shared" si="3"/>
        <v>4.1999999999999997E-3</v>
      </c>
      <c r="R3" s="85">
        <f t="shared" si="3"/>
        <v>3.3999999999999998E-3</v>
      </c>
      <c r="S3" s="85">
        <f t="shared" ref="S3:U9" si="4">ROUND(O3*0.8,4)</f>
        <v>5.1999999999999998E-3</v>
      </c>
      <c r="T3" s="85">
        <f t="shared" si="4"/>
        <v>4.1999999999999997E-3</v>
      </c>
      <c r="U3" s="85">
        <f t="shared" si="4"/>
        <v>3.3999999999999998E-3</v>
      </c>
    </row>
    <row r="4" spans="1:21">
      <c r="A4" s="78">
        <v>110547055</v>
      </c>
      <c r="B4" s="64">
        <v>31</v>
      </c>
      <c r="C4" s="66">
        <v>39.04</v>
      </c>
      <c r="D4" s="66">
        <f t="shared" si="0"/>
        <v>1210.24</v>
      </c>
      <c r="E4" s="79">
        <f t="shared" si="1"/>
        <v>1</v>
      </c>
      <c r="F4" s="64" t="s">
        <v>910</v>
      </c>
      <c r="G4" s="80"/>
      <c r="H4" s="80"/>
      <c r="J4" s="84" t="s">
        <v>911</v>
      </c>
      <c r="K4" s="84" t="s">
        <v>912</v>
      </c>
      <c r="M4" s="87" t="s">
        <v>909</v>
      </c>
      <c r="N4" s="86">
        <f t="shared" si="2"/>
        <v>1.3500000000000002E-2</v>
      </c>
      <c r="O4" s="86">
        <v>9.0000000000000011E-3</v>
      </c>
      <c r="P4" s="85">
        <f t="shared" si="3"/>
        <v>7.1999999999999998E-3</v>
      </c>
      <c r="Q4" s="85">
        <f t="shared" si="3"/>
        <v>5.7999999999999996E-3</v>
      </c>
      <c r="R4" s="85">
        <f t="shared" si="3"/>
        <v>4.5999999999999999E-3</v>
      </c>
      <c r="S4" s="85">
        <f t="shared" si="4"/>
        <v>7.1999999999999998E-3</v>
      </c>
      <c r="T4" s="85">
        <f t="shared" si="4"/>
        <v>5.7999999999999996E-3</v>
      </c>
      <c r="U4" s="85">
        <f t="shared" si="4"/>
        <v>4.5999999999999999E-3</v>
      </c>
    </row>
    <row r="5" spans="1:21">
      <c r="A5" s="78">
        <v>120224342</v>
      </c>
      <c r="B5" s="64">
        <v>35</v>
      </c>
      <c r="C5" s="66">
        <v>18.89</v>
      </c>
      <c r="D5" s="66">
        <f t="shared" si="0"/>
        <v>661.15</v>
      </c>
      <c r="E5" s="79">
        <f t="shared" si="1"/>
        <v>5</v>
      </c>
      <c r="F5" s="64" t="s">
        <v>913</v>
      </c>
      <c r="G5" s="80"/>
      <c r="H5" s="80"/>
      <c r="J5" s="84" t="s">
        <v>914</v>
      </c>
      <c r="K5" s="84" t="s">
        <v>906</v>
      </c>
      <c r="M5" s="87" t="s">
        <v>912</v>
      </c>
      <c r="N5" s="86">
        <f t="shared" si="2"/>
        <v>1.0499999999999999E-2</v>
      </c>
      <c r="O5" s="86">
        <v>6.9999999999999993E-3</v>
      </c>
      <c r="P5" s="85">
        <f t="shared" si="3"/>
        <v>5.5999999999999999E-3</v>
      </c>
      <c r="Q5" s="85">
        <f t="shared" si="3"/>
        <v>4.4999999999999997E-3</v>
      </c>
      <c r="R5" s="85">
        <f t="shared" si="3"/>
        <v>3.5999999999999999E-3</v>
      </c>
      <c r="S5" s="85">
        <f t="shared" si="4"/>
        <v>5.5999999999999999E-3</v>
      </c>
      <c r="T5" s="85">
        <f t="shared" si="4"/>
        <v>4.4999999999999997E-3</v>
      </c>
      <c r="U5" s="85">
        <f t="shared" si="4"/>
        <v>3.5999999999999999E-3</v>
      </c>
    </row>
    <row r="6" spans="1:21">
      <c r="A6" s="78">
        <v>125540405</v>
      </c>
      <c r="B6" s="64">
        <v>39</v>
      </c>
      <c r="C6" s="66">
        <v>26.01</v>
      </c>
      <c r="D6" s="66">
        <f t="shared" si="0"/>
        <v>1014.3900000000001</v>
      </c>
      <c r="E6" s="79">
        <f t="shared" si="1"/>
        <v>4</v>
      </c>
      <c r="F6" s="64" t="s">
        <v>916</v>
      </c>
      <c r="G6" s="80"/>
      <c r="H6" s="80"/>
      <c r="J6" s="84" t="s">
        <v>917</v>
      </c>
      <c r="K6" s="84" t="s">
        <v>909</v>
      </c>
      <c r="M6" s="87" t="s">
        <v>915</v>
      </c>
      <c r="N6" s="86">
        <f t="shared" si="2"/>
        <v>9.0000000000000011E-3</v>
      </c>
      <c r="O6" s="86">
        <v>6.0000000000000001E-3</v>
      </c>
      <c r="P6" s="85">
        <f t="shared" si="3"/>
        <v>4.7999999999999996E-3</v>
      </c>
      <c r="Q6" s="85">
        <f t="shared" si="3"/>
        <v>3.8E-3</v>
      </c>
      <c r="R6" s="85">
        <f t="shared" si="3"/>
        <v>3.0000000000000001E-3</v>
      </c>
      <c r="S6" s="85">
        <f t="shared" si="4"/>
        <v>4.7999999999999996E-3</v>
      </c>
      <c r="T6" s="85">
        <f t="shared" si="4"/>
        <v>3.8E-3</v>
      </c>
      <c r="U6" s="85">
        <f t="shared" si="4"/>
        <v>3.0000000000000001E-3</v>
      </c>
    </row>
    <row r="7" spans="1:21">
      <c r="A7" s="78">
        <v>138607245</v>
      </c>
      <c r="B7" s="64">
        <v>46</v>
      </c>
      <c r="C7" s="66">
        <v>23.91</v>
      </c>
      <c r="D7" s="66">
        <f t="shared" si="0"/>
        <v>1171.5899999999999</v>
      </c>
      <c r="E7" s="79">
        <f t="shared" si="1"/>
        <v>4</v>
      </c>
      <c r="F7" s="64" t="s">
        <v>919</v>
      </c>
      <c r="G7" s="80"/>
      <c r="H7" s="80"/>
      <c r="J7" s="84" t="s">
        <v>904</v>
      </c>
      <c r="K7" s="84" t="s">
        <v>915</v>
      </c>
      <c r="M7" s="87" t="s">
        <v>918</v>
      </c>
      <c r="N7" s="86">
        <f t="shared" si="2"/>
        <v>1.4249999999999999E-2</v>
      </c>
      <c r="O7" s="86">
        <v>9.4999999999999998E-3</v>
      </c>
      <c r="P7" s="85">
        <f t="shared" si="3"/>
        <v>7.6E-3</v>
      </c>
      <c r="Q7" s="85">
        <f t="shared" si="3"/>
        <v>6.1000000000000004E-3</v>
      </c>
      <c r="R7" s="85">
        <f t="shared" si="3"/>
        <v>4.8999999999999998E-3</v>
      </c>
      <c r="S7" s="85">
        <f t="shared" si="4"/>
        <v>7.6E-3</v>
      </c>
      <c r="T7" s="85">
        <f t="shared" si="4"/>
        <v>6.1000000000000004E-3</v>
      </c>
      <c r="U7" s="85">
        <f t="shared" si="4"/>
        <v>4.8999999999999998E-3</v>
      </c>
    </row>
    <row r="8" spans="1:21">
      <c r="A8" s="78">
        <v>144722757</v>
      </c>
      <c r="B8" s="64">
        <v>41</v>
      </c>
      <c r="C8" s="66">
        <v>27.2</v>
      </c>
      <c r="D8" s="66">
        <f t="shared" si="0"/>
        <v>1128.8</v>
      </c>
      <c r="E8" s="79">
        <f t="shared" si="1"/>
        <v>4</v>
      </c>
      <c r="F8" s="64" t="s">
        <v>921</v>
      </c>
      <c r="G8" s="80"/>
      <c r="H8" s="80"/>
      <c r="J8" s="84" t="s">
        <v>922</v>
      </c>
      <c r="K8" s="84" t="s">
        <v>923</v>
      </c>
      <c r="M8" s="87" t="s">
        <v>920</v>
      </c>
      <c r="N8" s="86">
        <f t="shared" si="2"/>
        <v>1.0800000000000001E-2</v>
      </c>
      <c r="O8" s="86">
        <v>7.1999999999999998E-3</v>
      </c>
      <c r="P8" s="85">
        <f t="shared" si="3"/>
        <v>5.7999999999999996E-3</v>
      </c>
      <c r="Q8" s="85">
        <f t="shared" si="3"/>
        <v>4.5999999999999999E-3</v>
      </c>
      <c r="R8" s="85">
        <f t="shared" si="3"/>
        <v>3.7000000000000002E-3</v>
      </c>
      <c r="S8" s="85">
        <f t="shared" si="4"/>
        <v>5.7999999999999996E-3</v>
      </c>
      <c r="T8" s="85">
        <f t="shared" si="4"/>
        <v>4.5999999999999999E-3</v>
      </c>
      <c r="U8" s="85">
        <f t="shared" si="4"/>
        <v>3.7000000000000002E-3</v>
      </c>
    </row>
    <row r="9" spans="1:21">
      <c r="A9" s="78">
        <v>147261161</v>
      </c>
      <c r="B9" s="64">
        <v>37</v>
      </c>
      <c r="C9" s="66">
        <v>27</v>
      </c>
      <c r="D9" s="66">
        <f t="shared" si="0"/>
        <v>999</v>
      </c>
      <c r="E9" s="79">
        <f t="shared" si="1"/>
        <v>4</v>
      </c>
      <c r="F9" s="64" t="s">
        <v>924</v>
      </c>
      <c r="G9" s="80"/>
      <c r="H9" s="80"/>
      <c r="J9" s="84" t="s">
        <v>925</v>
      </c>
      <c r="K9" s="84" t="s">
        <v>918</v>
      </c>
      <c r="M9" s="87" t="s">
        <v>923</v>
      </c>
      <c r="N9" s="86">
        <f t="shared" si="2"/>
        <v>1.2E-2</v>
      </c>
      <c r="O9" s="86">
        <v>8.0000000000000002E-3</v>
      </c>
      <c r="P9" s="85">
        <f t="shared" si="3"/>
        <v>6.4000000000000003E-3</v>
      </c>
      <c r="Q9" s="85">
        <f t="shared" si="3"/>
        <v>5.1000000000000004E-3</v>
      </c>
      <c r="R9" s="85">
        <f t="shared" si="3"/>
        <v>4.1000000000000003E-3</v>
      </c>
      <c r="S9" s="85">
        <f t="shared" si="4"/>
        <v>6.4000000000000003E-3</v>
      </c>
      <c r="T9" s="85">
        <f t="shared" si="4"/>
        <v>5.1000000000000004E-3</v>
      </c>
      <c r="U9" s="85">
        <f t="shared" si="4"/>
        <v>4.1000000000000003E-3</v>
      </c>
    </row>
    <row r="10" spans="1:21">
      <c r="A10" s="78">
        <v>167646549</v>
      </c>
      <c r="B10" s="64">
        <v>39</v>
      </c>
      <c r="C10" s="66">
        <v>19.46</v>
      </c>
      <c r="D10" s="66">
        <f t="shared" si="0"/>
        <v>758.94</v>
      </c>
      <c r="E10" s="79">
        <f t="shared" si="1"/>
        <v>5</v>
      </c>
      <c r="F10" s="64" t="s">
        <v>926</v>
      </c>
      <c r="G10" s="80"/>
      <c r="H10" s="80"/>
      <c r="J10" s="84" t="s">
        <v>962</v>
      </c>
      <c r="K10" s="84" t="s">
        <v>918</v>
      </c>
    </row>
    <row r="11" spans="1:21">
      <c r="A11" s="78">
        <v>177324163</v>
      </c>
      <c r="B11" s="64">
        <v>34</v>
      </c>
      <c r="C11" s="66">
        <v>22.81</v>
      </c>
      <c r="D11" s="66">
        <f t="shared" si="0"/>
        <v>775.54</v>
      </c>
      <c r="E11" s="79">
        <f t="shared" si="1"/>
        <v>4</v>
      </c>
      <c r="F11" s="64" t="s">
        <v>928</v>
      </c>
      <c r="G11" s="80"/>
      <c r="H11" s="80"/>
      <c r="J11" s="84" t="s">
        <v>929</v>
      </c>
      <c r="K11" s="84" t="s">
        <v>906</v>
      </c>
    </row>
    <row r="12" spans="1:21">
      <c r="A12" s="78">
        <v>177332873</v>
      </c>
      <c r="B12" s="64">
        <v>30</v>
      </c>
      <c r="C12" s="66">
        <v>30.5</v>
      </c>
      <c r="D12" s="66">
        <f t="shared" si="0"/>
        <v>915</v>
      </c>
      <c r="E12" s="79">
        <f t="shared" si="1"/>
        <v>3</v>
      </c>
      <c r="F12" s="64" t="s">
        <v>930</v>
      </c>
      <c r="G12" s="80"/>
      <c r="H12" s="80"/>
      <c r="J12" s="84" t="s">
        <v>931</v>
      </c>
      <c r="K12" s="84" t="s">
        <v>906</v>
      </c>
    </row>
    <row r="13" spans="1:21">
      <c r="A13" s="78">
        <v>191359642</v>
      </c>
      <c r="B13" s="64">
        <v>43</v>
      </c>
      <c r="C13" s="66">
        <v>19.88</v>
      </c>
      <c r="D13" s="66">
        <f t="shared" si="0"/>
        <v>884.66</v>
      </c>
      <c r="E13" s="79">
        <f t="shared" si="1"/>
        <v>5</v>
      </c>
      <c r="F13" s="64" t="s">
        <v>932</v>
      </c>
      <c r="G13" s="80"/>
      <c r="H13" s="80"/>
      <c r="J13" s="84" t="s">
        <v>928</v>
      </c>
      <c r="K13" s="84" t="s">
        <v>909</v>
      </c>
    </row>
    <row r="14" spans="1:21">
      <c r="A14" s="78">
        <v>198564686</v>
      </c>
      <c r="B14" s="64">
        <v>31</v>
      </c>
      <c r="C14" s="66">
        <v>33.479999999999997</v>
      </c>
      <c r="D14" s="66">
        <f t="shared" si="0"/>
        <v>1037.8799999999999</v>
      </c>
      <c r="E14" s="79">
        <f t="shared" si="1"/>
        <v>2</v>
      </c>
      <c r="F14" s="64" t="s">
        <v>933</v>
      </c>
      <c r="G14" s="80"/>
      <c r="H14" s="80"/>
      <c r="J14" s="84" t="s">
        <v>926</v>
      </c>
      <c r="K14" s="84" t="s">
        <v>915</v>
      </c>
    </row>
    <row r="15" spans="1:21">
      <c r="A15" s="78">
        <v>212136062</v>
      </c>
      <c r="B15" s="64">
        <v>37</v>
      </c>
      <c r="C15" s="66">
        <v>20.7</v>
      </c>
      <c r="D15" s="66">
        <f t="shared" si="0"/>
        <v>765.9</v>
      </c>
      <c r="E15" s="79">
        <f t="shared" si="1"/>
        <v>5</v>
      </c>
      <c r="F15" s="64" t="s">
        <v>934</v>
      </c>
      <c r="G15" s="80"/>
      <c r="H15" s="80"/>
      <c r="J15" s="84" t="s">
        <v>935</v>
      </c>
      <c r="K15" s="84" t="s">
        <v>920</v>
      </c>
    </row>
    <row r="16" spans="1:21">
      <c r="A16" s="78">
        <v>213584397</v>
      </c>
      <c r="B16" s="64">
        <v>48</v>
      </c>
      <c r="C16" s="66">
        <v>28.18</v>
      </c>
      <c r="D16" s="66">
        <f t="shared" si="0"/>
        <v>1465.36</v>
      </c>
      <c r="E16" s="79">
        <f t="shared" si="1"/>
        <v>3</v>
      </c>
      <c r="F16" s="64" t="s">
        <v>905</v>
      </c>
      <c r="G16" s="80"/>
      <c r="H16" s="80"/>
      <c r="J16" s="84" t="s">
        <v>936</v>
      </c>
      <c r="K16" s="84" t="s">
        <v>920</v>
      </c>
    </row>
    <row r="17" spans="1:11">
      <c r="A17" s="78">
        <v>230192897</v>
      </c>
      <c r="B17" s="64">
        <v>41</v>
      </c>
      <c r="C17" s="66">
        <v>30.44</v>
      </c>
      <c r="D17" s="66">
        <f t="shared" si="0"/>
        <v>1263.26</v>
      </c>
      <c r="E17" s="79">
        <f t="shared" si="1"/>
        <v>3</v>
      </c>
      <c r="F17" s="64" t="s">
        <v>934</v>
      </c>
      <c r="G17" s="80"/>
      <c r="H17" s="80"/>
      <c r="J17" s="84" t="s">
        <v>937</v>
      </c>
      <c r="K17" s="84" t="s">
        <v>920</v>
      </c>
    </row>
    <row r="18" spans="1:11">
      <c r="A18" s="78">
        <v>247422007</v>
      </c>
      <c r="B18" s="64">
        <v>36</v>
      </c>
      <c r="C18" s="66">
        <v>26.08</v>
      </c>
      <c r="D18" s="66">
        <f t="shared" si="0"/>
        <v>938.87999999999988</v>
      </c>
      <c r="E18" s="79">
        <f t="shared" si="1"/>
        <v>4</v>
      </c>
      <c r="F18" s="64" t="s">
        <v>907</v>
      </c>
      <c r="G18" s="80"/>
      <c r="H18" s="80"/>
      <c r="J18" s="84" t="s">
        <v>907</v>
      </c>
      <c r="K18" s="84" t="s">
        <v>920</v>
      </c>
    </row>
    <row r="19" spans="1:11">
      <c r="A19" s="78">
        <v>247555666</v>
      </c>
      <c r="B19" s="64">
        <v>48</v>
      </c>
      <c r="C19" s="66">
        <v>25.3</v>
      </c>
      <c r="D19" s="66">
        <f t="shared" si="0"/>
        <v>1315.6000000000001</v>
      </c>
      <c r="E19" s="79">
        <f t="shared" si="1"/>
        <v>4</v>
      </c>
      <c r="F19" s="64" t="s">
        <v>938</v>
      </c>
      <c r="G19" s="80"/>
      <c r="H19" s="80"/>
      <c r="J19" s="84" t="s">
        <v>939</v>
      </c>
      <c r="K19" s="84" t="s">
        <v>906</v>
      </c>
    </row>
    <row r="20" spans="1:11">
      <c r="A20" s="78">
        <v>249760737</v>
      </c>
      <c r="B20" s="64">
        <v>31</v>
      </c>
      <c r="C20" s="66">
        <v>18.64</v>
      </c>
      <c r="D20" s="66">
        <f t="shared" si="0"/>
        <v>577.84</v>
      </c>
      <c r="E20" s="79">
        <f t="shared" si="1"/>
        <v>5</v>
      </c>
      <c r="F20" s="64" t="s">
        <v>940</v>
      </c>
      <c r="G20" s="80"/>
      <c r="H20" s="80"/>
      <c r="J20" s="84" t="s">
        <v>941</v>
      </c>
      <c r="K20" s="84" t="s">
        <v>906</v>
      </c>
    </row>
    <row r="21" spans="1:11">
      <c r="A21" s="78">
        <v>272659955</v>
      </c>
      <c r="B21" s="64">
        <v>38</v>
      </c>
      <c r="C21" s="66">
        <v>28.85</v>
      </c>
      <c r="D21" s="66">
        <f t="shared" si="0"/>
        <v>1096.3</v>
      </c>
      <c r="E21" s="79">
        <f t="shared" si="1"/>
        <v>3</v>
      </c>
      <c r="F21" s="64" t="s">
        <v>939</v>
      </c>
      <c r="G21" s="80"/>
      <c r="H21" s="80"/>
      <c r="J21" s="84" t="s">
        <v>942</v>
      </c>
      <c r="K21" s="84" t="s">
        <v>923</v>
      </c>
    </row>
    <row r="22" spans="1:11">
      <c r="A22" s="78">
        <v>278431222</v>
      </c>
      <c r="B22" s="64">
        <v>41</v>
      </c>
      <c r="C22" s="66">
        <v>30.06</v>
      </c>
      <c r="D22" s="66">
        <f t="shared" si="0"/>
        <v>1247.49</v>
      </c>
      <c r="E22" s="79">
        <f t="shared" si="1"/>
        <v>3</v>
      </c>
      <c r="F22" s="64" t="s">
        <v>943</v>
      </c>
      <c r="G22" s="80"/>
      <c r="H22" s="80"/>
      <c r="J22" s="84" t="s">
        <v>944</v>
      </c>
      <c r="K22" s="84" t="s">
        <v>918</v>
      </c>
    </row>
    <row r="23" spans="1:11">
      <c r="A23" s="78">
        <v>279097202</v>
      </c>
      <c r="B23" s="64">
        <v>34</v>
      </c>
      <c r="C23" s="66">
        <v>31.6</v>
      </c>
      <c r="D23" s="66">
        <f t="shared" si="0"/>
        <v>1074.4000000000001</v>
      </c>
      <c r="E23" s="79">
        <f t="shared" si="1"/>
        <v>3</v>
      </c>
      <c r="F23" s="64" t="s">
        <v>945</v>
      </c>
      <c r="G23" s="80"/>
      <c r="H23" s="80"/>
      <c r="J23" s="84" t="s">
        <v>945</v>
      </c>
      <c r="K23" s="84" t="s">
        <v>923</v>
      </c>
    </row>
    <row r="24" spans="1:11">
      <c r="A24" s="78">
        <v>291803431</v>
      </c>
      <c r="B24" s="64">
        <v>34</v>
      </c>
      <c r="C24" s="66">
        <v>20.89</v>
      </c>
      <c r="D24" s="66">
        <f t="shared" si="0"/>
        <v>710.26</v>
      </c>
      <c r="E24" s="79">
        <f t="shared" si="1"/>
        <v>5</v>
      </c>
      <c r="F24" s="64" t="s">
        <v>946</v>
      </c>
      <c r="G24" s="80"/>
      <c r="H24" s="80"/>
      <c r="J24" s="84" t="s">
        <v>947</v>
      </c>
      <c r="K24" s="84" t="s">
        <v>920</v>
      </c>
    </row>
    <row r="25" spans="1:11">
      <c r="A25" s="78">
        <v>292006053</v>
      </c>
      <c r="B25" s="64">
        <v>30</v>
      </c>
      <c r="C25" s="66">
        <v>24.44</v>
      </c>
      <c r="D25" s="66">
        <f t="shared" si="0"/>
        <v>733.2</v>
      </c>
      <c r="E25" s="79">
        <f t="shared" si="1"/>
        <v>4</v>
      </c>
      <c r="F25" s="64" t="s">
        <v>938</v>
      </c>
      <c r="G25" s="80"/>
      <c r="H25" s="80"/>
      <c r="J25" s="84" t="s">
        <v>948</v>
      </c>
      <c r="K25" s="84" t="s">
        <v>920</v>
      </c>
    </row>
    <row r="26" spans="1:11">
      <c r="A26" s="78">
        <v>304024314</v>
      </c>
      <c r="B26" s="64">
        <v>40</v>
      </c>
      <c r="C26" s="66">
        <v>30.68</v>
      </c>
      <c r="D26" s="66">
        <f t="shared" si="0"/>
        <v>1227.2</v>
      </c>
      <c r="E26" s="79">
        <f t="shared" si="1"/>
        <v>3</v>
      </c>
      <c r="F26" s="64" t="s">
        <v>947</v>
      </c>
      <c r="G26" s="80"/>
      <c r="H26" s="80"/>
      <c r="J26" s="84" t="s">
        <v>949</v>
      </c>
      <c r="K26" s="84" t="s">
        <v>906</v>
      </c>
    </row>
    <row r="27" spans="1:11">
      <c r="A27" s="78">
        <v>311526157</v>
      </c>
      <c r="B27" s="64">
        <v>37</v>
      </c>
      <c r="C27" s="66">
        <v>34.31</v>
      </c>
      <c r="D27" s="66">
        <f t="shared" si="0"/>
        <v>1269.47</v>
      </c>
      <c r="E27" s="79">
        <f t="shared" si="1"/>
        <v>2</v>
      </c>
      <c r="F27" s="64" t="s">
        <v>950</v>
      </c>
      <c r="G27" s="80"/>
      <c r="H27" s="80"/>
      <c r="J27" s="84" t="s">
        <v>950</v>
      </c>
      <c r="K27" s="84" t="s">
        <v>920</v>
      </c>
    </row>
    <row r="28" spans="1:11">
      <c r="A28" s="78">
        <v>318723704</v>
      </c>
      <c r="B28" s="64">
        <v>37</v>
      </c>
      <c r="C28" s="66">
        <v>33.5</v>
      </c>
      <c r="D28" s="66">
        <f t="shared" si="0"/>
        <v>1239.5</v>
      </c>
      <c r="E28" s="79">
        <f t="shared" si="1"/>
        <v>2</v>
      </c>
      <c r="F28" s="64" t="s">
        <v>951</v>
      </c>
      <c r="G28" s="80"/>
      <c r="H28" s="80"/>
      <c r="J28" s="84" t="s">
        <v>916</v>
      </c>
      <c r="K28" s="84" t="s">
        <v>915</v>
      </c>
    </row>
    <row r="29" spans="1:11">
      <c r="A29" s="78">
        <v>336025451</v>
      </c>
      <c r="B29" s="64">
        <v>33</v>
      </c>
      <c r="C29" s="66">
        <v>19.39</v>
      </c>
      <c r="D29" s="66">
        <f t="shared" si="0"/>
        <v>639.87</v>
      </c>
      <c r="E29" s="79">
        <f t="shared" si="1"/>
        <v>5</v>
      </c>
      <c r="F29" s="64" t="s">
        <v>910</v>
      </c>
      <c r="G29" s="80"/>
      <c r="H29" s="80"/>
      <c r="J29" s="84" t="s">
        <v>952</v>
      </c>
      <c r="K29" s="84" t="s">
        <v>920</v>
      </c>
    </row>
    <row r="30" spans="1:11">
      <c r="A30" s="78">
        <v>337411408</v>
      </c>
      <c r="B30" s="64">
        <v>43</v>
      </c>
      <c r="C30" s="66">
        <v>20.37</v>
      </c>
      <c r="D30" s="66">
        <f t="shared" si="0"/>
        <v>906.46500000000003</v>
      </c>
      <c r="E30" s="79">
        <f t="shared" si="1"/>
        <v>5</v>
      </c>
      <c r="F30" s="64" t="s">
        <v>953</v>
      </c>
      <c r="G30" s="80"/>
      <c r="H30" s="80"/>
      <c r="J30" s="84" t="s">
        <v>932</v>
      </c>
      <c r="K30" s="84" t="s">
        <v>915</v>
      </c>
    </row>
    <row r="31" spans="1:11">
      <c r="A31" s="78">
        <v>339488599</v>
      </c>
      <c r="B31" s="64">
        <v>35</v>
      </c>
      <c r="C31" s="66">
        <v>23.38</v>
      </c>
      <c r="D31" s="66">
        <f t="shared" si="0"/>
        <v>818.3</v>
      </c>
      <c r="E31" s="79">
        <f t="shared" si="1"/>
        <v>4</v>
      </c>
      <c r="F31" s="64" t="s">
        <v>927</v>
      </c>
      <c r="G31" s="80"/>
      <c r="H31" s="80"/>
      <c r="J31" s="84" t="s">
        <v>954</v>
      </c>
      <c r="K31" s="84" t="s">
        <v>923</v>
      </c>
    </row>
    <row r="32" spans="1:11">
      <c r="A32" s="78">
        <v>352371400</v>
      </c>
      <c r="B32" s="64">
        <v>44</v>
      </c>
      <c r="C32" s="66">
        <v>36.79</v>
      </c>
      <c r="D32" s="66">
        <f t="shared" si="0"/>
        <v>1692.34</v>
      </c>
      <c r="E32" s="79">
        <f t="shared" si="1"/>
        <v>2</v>
      </c>
      <c r="F32" s="64" t="s">
        <v>943</v>
      </c>
      <c r="G32" s="80"/>
      <c r="H32" s="80"/>
      <c r="J32" s="84" t="s">
        <v>955</v>
      </c>
      <c r="K32" s="84" t="s">
        <v>918</v>
      </c>
    </row>
    <row r="33" spans="1:11">
      <c r="A33" s="78">
        <v>354619285</v>
      </c>
      <c r="B33" s="64">
        <v>30</v>
      </c>
      <c r="C33" s="66">
        <v>21.62</v>
      </c>
      <c r="D33" s="66">
        <f t="shared" si="0"/>
        <v>648.6</v>
      </c>
      <c r="E33" s="79">
        <f t="shared" si="1"/>
        <v>5</v>
      </c>
      <c r="F33" s="64" t="s">
        <v>939</v>
      </c>
      <c r="G33" s="80"/>
      <c r="H33" s="80"/>
      <c r="J33" s="84" t="s">
        <v>940</v>
      </c>
      <c r="K33" s="84" t="s">
        <v>912</v>
      </c>
    </row>
    <row r="34" spans="1:11">
      <c r="A34" s="78">
        <v>361925033</v>
      </c>
      <c r="B34" s="64">
        <v>32</v>
      </c>
      <c r="C34" s="66">
        <v>19.61</v>
      </c>
      <c r="D34" s="66">
        <f t="shared" ref="D34:D65" si="5">C34*(B34+MAX(0,B34-40)/2)</f>
        <v>627.52</v>
      </c>
      <c r="E34" s="79">
        <f t="shared" ref="E34:E65" si="6">ROUND((45-C34)/5,0)</f>
        <v>5</v>
      </c>
      <c r="F34" s="64" t="s">
        <v>956</v>
      </c>
      <c r="G34" s="80"/>
      <c r="H34" s="80"/>
      <c r="J34" s="84" t="s">
        <v>957</v>
      </c>
      <c r="K34" s="84" t="s">
        <v>918</v>
      </c>
    </row>
    <row r="35" spans="1:11">
      <c r="A35" s="78">
        <v>377194926</v>
      </c>
      <c r="B35" s="64">
        <v>40</v>
      </c>
      <c r="C35" s="66">
        <v>37.619999999999997</v>
      </c>
      <c r="D35" s="66">
        <f t="shared" si="5"/>
        <v>1504.8</v>
      </c>
      <c r="E35" s="79">
        <f t="shared" si="6"/>
        <v>1</v>
      </c>
      <c r="F35" s="64" t="s">
        <v>935</v>
      </c>
      <c r="G35" s="80"/>
      <c r="H35" s="80"/>
      <c r="J35" s="84" t="s">
        <v>933</v>
      </c>
      <c r="K35" s="84" t="s">
        <v>906</v>
      </c>
    </row>
    <row r="36" spans="1:11">
      <c r="A36" s="78">
        <v>378882665</v>
      </c>
      <c r="B36" s="64">
        <v>36</v>
      </c>
      <c r="C36" s="66">
        <v>28.75</v>
      </c>
      <c r="D36" s="66">
        <f t="shared" si="5"/>
        <v>1035</v>
      </c>
      <c r="E36" s="79">
        <f t="shared" si="6"/>
        <v>3</v>
      </c>
      <c r="F36" s="64" t="s">
        <v>917</v>
      </c>
      <c r="G36" s="80"/>
      <c r="H36" s="80"/>
      <c r="J36" s="84" t="s">
        <v>946</v>
      </c>
      <c r="K36" s="84" t="s">
        <v>920</v>
      </c>
    </row>
    <row r="37" spans="1:11">
      <c r="A37" s="78">
        <v>383616821</v>
      </c>
      <c r="B37" s="64">
        <v>34</v>
      </c>
      <c r="C37" s="66">
        <v>31.5</v>
      </c>
      <c r="D37" s="66">
        <f t="shared" si="5"/>
        <v>1071</v>
      </c>
      <c r="E37" s="79">
        <f t="shared" si="6"/>
        <v>3</v>
      </c>
      <c r="F37" s="64" t="s">
        <v>957</v>
      </c>
      <c r="G37" s="80"/>
      <c r="H37" s="80"/>
      <c r="J37" s="84" t="s">
        <v>958</v>
      </c>
      <c r="K37" s="84" t="s">
        <v>920</v>
      </c>
    </row>
    <row r="38" spans="1:11">
      <c r="A38" s="78">
        <v>385074661</v>
      </c>
      <c r="B38" s="64">
        <v>33</v>
      </c>
      <c r="C38" s="66">
        <v>30.24</v>
      </c>
      <c r="D38" s="66">
        <f t="shared" si="5"/>
        <v>997.92</v>
      </c>
      <c r="E38" s="79">
        <f t="shared" si="6"/>
        <v>3</v>
      </c>
      <c r="F38" s="64" t="s">
        <v>925</v>
      </c>
      <c r="G38" s="80"/>
      <c r="H38" s="80"/>
      <c r="J38" s="84" t="s">
        <v>919</v>
      </c>
      <c r="K38" s="84" t="s">
        <v>912</v>
      </c>
    </row>
    <row r="39" spans="1:11">
      <c r="A39" s="78">
        <v>403504590</v>
      </c>
      <c r="B39" s="64">
        <v>31</v>
      </c>
      <c r="C39" s="66">
        <v>35.799999999999997</v>
      </c>
      <c r="D39" s="66">
        <f t="shared" si="5"/>
        <v>1109.8</v>
      </c>
      <c r="E39" s="79">
        <f t="shared" si="6"/>
        <v>2</v>
      </c>
      <c r="F39" s="64" t="s">
        <v>950</v>
      </c>
      <c r="G39" s="80"/>
      <c r="H39" s="80"/>
      <c r="J39" s="84" t="s">
        <v>943</v>
      </c>
      <c r="K39" s="84" t="s">
        <v>909</v>
      </c>
    </row>
    <row r="40" spans="1:11">
      <c r="A40" s="78">
        <v>422929693</v>
      </c>
      <c r="B40" s="64">
        <v>33</v>
      </c>
      <c r="C40" s="66">
        <v>27.99</v>
      </c>
      <c r="D40" s="66">
        <f t="shared" si="5"/>
        <v>923.67</v>
      </c>
      <c r="E40" s="79">
        <f t="shared" si="6"/>
        <v>3</v>
      </c>
      <c r="F40" s="64" t="s">
        <v>937</v>
      </c>
      <c r="G40" s="80"/>
      <c r="H40" s="80"/>
      <c r="J40" s="84" t="s">
        <v>953</v>
      </c>
      <c r="K40" s="84" t="s">
        <v>918</v>
      </c>
    </row>
    <row r="41" spans="1:11">
      <c r="A41" s="78">
        <v>424800509</v>
      </c>
      <c r="B41" s="64">
        <v>42</v>
      </c>
      <c r="C41" s="66">
        <v>29.66</v>
      </c>
      <c r="D41" s="66">
        <f t="shared" si="5"/>
        <v>1275.3800000000001</v>
      </c>
      <c r="E41" s="79">
        <f t="shared" si="6"/>
        <v>3</v>
      </c>
      <c r="F41" s="64" t="s">
        <v>955</v>
      </c>
      <c r="G41" s="80"/>
      <c r="H41" s="80"/>
      <c r="J41" s="84" t="s">
        <v>930</v>
      </c>
      <c r="K41" s="84" t="s">
        <v>923</v>
      </c>
    </row>
    <row r="42" spans="1:11">
      <c r="A42" s="78">
        <v>428024993</v>
      </c>
      <c r="B42" s="64">
        <v>39</v>
      </c>
      <c r="C42" s="66">
        <v>30.81</v>
      </c>
      <c r="D42" s="66">
        <f t="shared" si="5"/>
        <v>1201.5899999999999</v>
      </c>
      <c r="E42" s="79">
        <f t="shared" si="6"/>
        <v>3</v>
      </c>
      <c r="F42" s="64" t="s">
        <v>930</v>
      </c>
      <c r="G42" s="80"/>
      <c r="H42" s="80"/>
      <c r="J42" s="84" t="s">
        <v>910</v>
      </c>
      <c r="K42" s="84" t="s">
        <v>906</v>
      </c>
    </row>
    <row r="43" spans="1:11">
      <c r="A43" s="78">
        <v>434927073</v>
      </c>
      <c r="B43" s="64">
        <v>41</v>
      </c>
      <c r="C43" s="66">
        <v>19.3</v>
      </c>
      <c r="D43" s="66">
        <f t="shared" si="5"/>
        <v>800.95</v>
      </c>
      <c r="E43" s="79">
        <f t="shared" si="6"/>
        <v>5</v>
      </c>
      <c r="F43" s="64" t="s">
        <v>904</v>
      </c>
      <c r="G43" s="80"/>
      <c r="H43" s="80"/>
      <c r="J43" s="84" t="s">
        <v>959</v>
      </c>
      <c r="K43" s="84" t="s">
        <v>920</v>
      </c>
    </row>
    <row r="44" spans="1:11">
      <c r="A44" s="78">
        <v>437460422</v>
      </c>
      <c r="B44" s="64">
        <v>43</v>
      </c>
      <c r="C44" s="66">
        <v>19.09</v>
      </c>
      <c r="D44" s="66">
        <f t="shared" si="5"/>
        <v>849.505</v>
      </c>
      <c r="E44" s="79">
        <f t="shared" si="6"/>
        <v>5</v>
      </c>
      <c r="F44" s="64" t="s">
        <v>955</v>
      </c>
      <c r="G44" s="80"/>
      <c r="H44" s="80"/>
      <c r="J44" s="84" t="s">
        <v>921</v>
      </c>
      <c r="K44" s="84" t="s">
        <v>906</v>
      </c>
    </row>
    <row r="45" spans="1:11">
      <c r="A45" s="78">
        <v>452255054</v>
      </c>
      <c r="B45" s="64">
        <v>41</v>
      </c>
      <c r="C45" s="66">
        <v>25</v>
      </c>
      <c r="D45" s="66">
        <f t="shared" si="5"/>
        <v>1037.5</v>
      </c>
      <c r="E45" s="79">
        <f t="shared" si="6"/>
        <v>4</v>
      </c>
      <c r="F45" s="64" t="s">
        <v>927</v>
      </c>
      <c r="G45" s="80"/>
      <c r="H45" s="80"/>
      <c r="J45" s="84" t="s">
        <v>956</v>
      </c>
      <c r="K45" s="84" t="s">
        <v>912</v>
      </c>
    </row>
    <row r="46" spans="1:11">
      <c r="A46" s="78">
        <v>452692136</v>
      </c>
      <c r="B46" s="64">
        <v>42</v>
      </c>
      <c r="C46" s="66">
        <v>33.119999999999997</v>
      </c>
      <c r="D46" s="66">
        <f t="shared" si="5"/>
        <v>1424.1599999999999</v>
      </c>
      <c r="E46" s="79">
        <f t="shared" si="6"/>
        <v>2</v>
      </c>
      <c r="F46" s="64" t="s">
        <v>936</v>
      </c>
      <c r="G46" s="80"/>
      <c r="H46" s="80"/>
      <c r="J46" s="84" t="s">
        <v>934</v>
      </c>
      <c r="K46" s="84" t="s">
        <v>915</v>
      </c>
    </row>
    <row r="47" spans="1:11">
      <c r="A47" s="78">
        <v>475256935</v>
      </c>
      <c r="B47" s="64">
        <v>34</v>
      </c>
      <c r="C47" s="66">
        <v>30.62</v>
      </c>
      <c r="D47" s="66">
        <f t="shared" si="5"/>
        <v>1041.08</v>
      </c>
      <c r="E47" s="79">
        <f t="shared" si="6"/>
        <v>3</v>
      </c>
      <c r="F47" s="64" t="s">
        <v>953</v>
      </c>
      <c r="G47" s="80"/>
      <c r="H47" s="80"/>
      <c r="J47" s="84" t="s">
        <v>951</v>
      </c>
      <c r="K47" s="84" t="s">
        <v>923</v>
      </c>
    </row>
    <row r="48" spans="1:11">
      <c r="A48" s="78">
        <v>487810878</v>
      </c>
      <c r="B48" s="64">
        <v>42</v>
      </c>
      <c r="C48" s="66">
        <v>37.79</v>
      </c>
      <c r="D48" s="66">
        <f t="shared" si="5"/>
        <v>1624.97</v>
      </c>
      <c r="E48" s="79">
        <f t="shared" si="6"/>
        <v>1</v>
      </c>
      <c r="F48" s="64" t="s">
        <v>929</v>
      </c>
      <c r="G48" s="80"/>
      <c r="H48" s="80"/>
      <c r="J48" s="84" t="s">
        <v>938</v>
      </c>
      <c r="K48" s="84" t="s">
        <v>918</v>
      </c>
    </row>
    <row r="49" spans="1:11">
      <c r="A49" s="78">
        <v>499124019</v>
      </c>
      <c r="B49" s="64">
        <v>35</v>
      </c>
      <c r="C49" s="66">
        <v>28.42</v>
      </c>
      <c r="D49" s="66">
        <f t="shared" si="5"/>
        <v>994.7</v>
      </c>
      <c r="E49" s="79">
        <f t="shared" si="6"/>
        <v>3</v>
      </c>
      <c r="F49" s="64" t="s">
        <v>919</v>
      </c>
      <c r="G49" s="80"/>
      <c r="H49" s="80"/>
      <c r="J49" s="84" t="s">
        <v>913</v>
      </c>
      <c r="K49" s="84" t="s">
        <v>909</v>
      </c>
    </row>
    <row r="50" spans="1:11">
      <c r="A50" s="78">
        <v>502580266</v>
      </c>
      <c r="B50" s="64">
        <v>36</v>
      </c>
      <c r="C50" s="66">
        <v>24.44</v>
      </c>
      <c r="D50" s="66">
        <f t="shared" si="5"/>
        <v>879.84</v>
      </c>
      <c r="E50" s="79">
        <f t="shared" si="6"/>
        <v>4</v>
      </c>
      <c r="F50" s="64" t="s">
        <v>914</v>
      </c>
      <c r="G50" s="80"/>
      <c r="H50" s="80"/>
      <c r="J50" s="84" t="s">
        <v>924</v>
      </c>
      <c r="K50" s="84" t="s">
        <v>918</v>
      </c>
    </row>
    <row r="51" spans="1:11">
      <c r="A51" s="78">
        <v>504735443</v>
      </c>
      <c r="B51" s="64">
        <v>48</v>
      </c>
      <c r="C51" s="66">
        <v>27.03</v>
      </c>
      <c r="D51" s="66">
        <f t="shared" si="5"/>
        <v>1405.56</v>
      </c>
      <c r="E51" s="79">
        <f t="shared" si="6"/>
        <v>4</v>
      </c>
      <c r="F51" s="64" t="s">
        <v>933</v>
      </c>
      <c r="G51" s="80"/>
      <c r="H51" s="80"/>
      <c r="J51" s="84" t="s">
        <v>960</v>
      </c>
      <c r="K51" s="84" t="s">
        <v>920</v>
      </c>
    </row>
    <row r="52" spans="1:11">
      <c r="A52" s="78">
        <v>512404764</v>
      </c>
      <c r="B52" s="64">
        <v>30</v>
      </c>
      <c r="C52" s="66">
        <v>32.46</v>
      </c>
      <c r="D52" s="66">
        <f t="shared" si="5"/>
        <v>973.80000000000007</v>
      </c>
      <c r="E52" s="79">
        <f t="shared" si="6"/>
        <v>3</v>
      </c>
      <c r="F52" s="64" t="s">
        <v>944</v>
      </c>
      <c r="G52" s="80"/>
      <c r="H52" s="80"/>
      <c r="J52" s="84" t="s">
        <v>961</v>
      </c>
      <c r="K52" s="84" t="s">
        <v>915</v>
      </c>
    </row>
    <row r="53" spans="1:11">
      <c r="A53" s="78">
        <v>525699951</v>
      </c>
      <c r="B53" s="64">
        <v>38</v>
      </c>
      <c r="C53" s="66">
        <v>33.33</v>
      </c>
      <c r="D53" s="66">
        <f t="shared" si="5"/>
        <v>1266.54</v>
      </c>
      <c r="E53" s="79">
        <f t="shared" si="6"/>
        <v>2</v>
      </c>
      <c r="F53" s="64" t="s">
        <v>917</v>
      </c>
      <c r="G53" s="80"/>
      <c r="H53" s="80"/>
    </row>
    <row r="54" spans="1:11">
      <c r="A54" s="78">
        <v>531654742</v>
      </c>
      <c r="B54" s="64">
        <v>37</v>
      </c>
      <c r="C54" s="66">
        <v>30.84</v>
      </c>
      <c r="D54" s="66">
        <f t="shared" si="5"/>
        <v>1141.08</v>
      </c>
      <c r="E54" s="79">
        <f t="shared" si="6"/>
        <v>3</v>
      </c>
      <c r="F54" s="64" t="s">
        <v>958</v>
      </c>
      <c r="G54" s="80"/>
      <c r="H54" s="80"/>
    </row>
    <row r="55" spans="1:11">
      <c r="A55" s="78">
        <v>533976888</v>
      </c>
      <c r="B55" s="64">
        <v>38</v>
      </c>
      <c r="C55" s="66">
        <v>22.55</v>
      </c>
      <c r="D55" s="66">
        <f t="shared" si="5"/>
        <v>856.9</v>
      </c>
      <c r="E55" s="79">
        <f t="shared" si="6"/>
        <v>4</v>
      </c>
      <c r="F55" s="64" t="s">
        <v>935</v>
      </c>
      <c r="G55" s="80"/>
      <c r="H55" s="80"/>
    </row>
    <row r="56" spans="1:11">
      <c r="A56" s="78">
        <v>542051793</v>
      </c>
      <c r="B56" s="64">
        <v>30</v>
      </c>
      <c r="C56" s="66">
        <v>21.88</v>
      </c>
      <c r="D56" s="66">
        <f t="shared" si="5"/>
        <v>656.4</v>
      </c>
      <c r="E56" s="79">
        <f t="shared" si="6"/>
        <v>5</v>
      </c>
      <c r="F56" s="64" t="s">
        <v>937</v>
      </c>
      <c r="G56" s="80"/>
      <c r="H56" s="80"/>
    </row>
    <row r="57" spans="1:11">
      <c r="A57" s="78">
        <v>566726453</v>
      </c>
      <c r="B57" s="64">
        <v>31</v>
      </c>
      <c r="C57" s="66">
        <v>23.54</v>
      </c>
      <c r="D57" s="66">
        <f t="shared" si="5"/>
        <v>729.74</v>
      </c>
      <c r="E57" s="79">
        <f t="shared" si="6"/>
        <v>4</v>
      </c>
      <c r="F57" s="64" t="s">
        <v>942</v>
      </c>
      <c r="G57" s="80"/>
      <c r="H57" s="80"/>
    </row>
    <row r="58" spans="1:11">
      <c r="A58" s="78">
        <v>571120098</v>
      </c>
      <c r="B58" s="64">
        <v>36</v>
      </c>
      <c r="C58" s="66">
        <v>20.07</v>
      </c>
      <c r="D58" s="66">
        <f t="shared" si="5"/>
        <v>722.52</v>
      </c>
      <c r="E58" s="79">
        <f t="shared" si="6"/>
        <v>5</v>
      </c>
      <c r="F58" s="64" t="s">
        <v>952</v>
      </c>
      <c r="G58" s="80"/>
      <c r="H58" s="80"/>
    </row>
    <row r="59" spans="1:11">
      <c r="A59" s="78">
        <v>581823751</v>
      </c>
      <c r="B59" s="64">
        <v>43</v>
      </c>
      <c r="C59" s="66">
        <v>21.19</v>
      </c>
      <c r="D59" s="66">
        <f t="shared" si="5"/>
        <v>942.95500000000004</v>
      </c>
      <c r="E59" s="79">
        <f t="shared" si="6"/>
        <v>5</v>
      </c>
      <c r="F59" s="64" t="s">
        <v>929</v>
      </c>
      <c r="G59" s="80"/>
      <c r="H59" s="80"/>
    </row>
    <row r="60" spans="1:11">
      <c r="A60" s="78">
        <v>596641549</v>
      </c>
      <c r="B60" s="64">
        <v>36</v>
      </c>
      <c r="C60" s="66">
        <v>30.06</v>
      </c>
      <c r="D60" s="66">
        <f t="shared" si="5"/>
        <v>1082.1599999999999</v>
      </c>
      <c r="E60" s="79">
        <f t="shared" si="6"/>
        <v>3</v>
      </c>
      <c r="F60" s="64" t="s">
        <v>952</v>
      </c>
      <c r="G60" s="80"/>
      <c r="H60" s="80"/>
    </row>
    <row r="61" spans="1:11">
      <c r="A61" s="78">
        <v>618775364</v>
      </c>
      <c r="B61" s="64">
        <v>44</v>
      </c>
      <c r="C61" s="66">
        <v>23.33</v>
      </c>
      <c r="D61" s="66">
        <f t="shared" si="5"/>
        <v>1073.1799999999998</v>
      </c>
      <c r="E61" s="79">
        <f t="shared" si="6"/>
        <v>4</v>
      </c>
      <c r="F61" s="64" t="s">
        <v>932</v>
      </c>
      <c r="G61" s="80"/>
      <c r="H61" s="80"/>
    </row>
    <row r="62" spans="1:11">
      <c r="A62" s="78">
        <v>622274162</v>
      </c>
      <c r="B62" s="64">
        <v>40</v>
      </c>
      <c r="C62" s="66">
        <v>31</v>
      </c>
      <c r="D62" s="66">
        <f t="shared" si="5"/>
        <v>1240</v>
      </c>
      <c r="E62" s="79">
        <f t="shared" si="6"/>
        <v>3</v>
      </c>
      <c r="F62" s="64" t="s">
        <v>926</v>
      </c>
      <c r="G62" s="80"/>
      <c r="H62" s="80"/>
    </row>
    <row r="63" spans="1:11">
      <c r="A63" s="78">
        <v>625531462</v>
      </c>
      <c r="B63" s="64">
        <v>38</v>
      </c>
      <c r="C63" s="66">
        <v>34.840000000000003</v>
      </c>
      <c r="D63" s="66">
        <f t="shared" si="5"/>
        <v>1323.92</v>
      </c>
      <c r="E63" s="79">
        <f t="shared" si="6"/>
        <v>2</v>
      </c>
      <c r="F63" s="64" t="s">
        <v>956</v>
      </c>
      <c r="G63" s="80"/>
      <c r="H63" s="80"/>
    </row>
    <row r="64" spans="1:11">
      <c r="A64" s="78">
        <v>626648632</v>
      </c>
      <c r="B64" s="64">
        <v>35</v>
      </c>
      <c r="C64" s="66">
        <v>27.36</v>
      </c>
      <c r="D64" s="66">
        <f t="shared" si="5"/>
        <v>957.6</v>
      </c>
      <c r="E64" s="79">
        <f t="shared" si="6"/>
        <v>4</v>
      </c>
      <c r="F64" s="64" t="s">
        <v>946</v>
      </c>
      <c r="G64" s="80"/>
      <c r="H64" s="80"/>
    </row>
    <row r="65" spans="1:8">
      <c r="A65" s="78">
        <v>644862142</v>
      </c>
      <c r="B65" s="64">
        <v>33</v>
      </c>
      <c r="C65" s="66">
        <v>24.09</v>
      </c>
      <c r="D65" s="66">
        <f t="shared" si="5"/>
        <v>794.97</v>
      </c>
      <c r="E65" s="79">
        <f t="shared" si="6"/>
        <v>4</v>
      </c>
      <c r="F65" s="64" t="s">
        <v>928</v>
      </c>
      <c r="G65" s="80"/>
      <c r="H65" s="80"/>
    </row>
    <row r="66" spans="1:8">
      <c r="A66" s="78">
        <v>649234799</v>
      </c>
      <c r="B66" s="64">
        <v>38</v>
      </c>
      <c r="C66" s="66">
        <v>32.1</v>
      </c>
      <c r="D66" s="66">
        <f t="shared" ref="D66:D97" si="7">C66*(B66+MAX(0,B66-40)/2)</f>
        <v>1219.8</v>
      </c>
      <c r="E66" s="79">
        <f t="shared" ref="E66:E97" si="8">ROUND((45-C66)/5,0)</f>
        <v>3</v>
      </c>
      <c r="F66" s="64" t="s">
        <v>949</v>
      </c>
      <c r="G66" s="80"/>
      <c r="H66" s="80"/>
    </row>
    <row r="67" spans="1:8">
      <c r="A67" s="78">
        <v>651995963</v>
      </c>
      <c r="B67" s="64">
        <v>33</v>
      </c>
      <c r="C67" s="66">
        <v>27.31</v>
      </c>
      <c r="D67" s="66">
        <f t="shared" si="7"/>
        <v>901.2299999999999</v>
      </c>
      <c r="E67" s="79">
        <f t="shared" si="8"/>
        <v>4</v>
      </c>
      <c r="F67" s="64" t="s">
        <v>958</v>
      </c>
      <c r="G67" s="80"/>
      <c r="H67" s="80"/>
    </row>
    <row r="68" spans="1:8">
      <c r="A68" s="78">
        <v>662974752</v>
      </c>
      <c r="B68" s="64">
        <v>39</v>
      </c>
      <c r="C68" s="66">
        <v>28.67</v>
      </c>
      <c r="D68" s="66">
        <f t="shared" si="7"/>
        <v>1118.1300000000001</v>
      </c>
      <c r="E68" s="79">
        <f t="shared" si="8"/>
        <v>3</v>
      </c>
      <c r="F68" s="64" t="s">
        <v>914</v>
      </c>
      <c r="G68" s="80"/>
      <c r="H68" s="80"/>
    </row>
    <row r="69" spans="1:8">
      <c r="A69" s="78">
        <v>682907379</v>
      </c>
      <c r="B69" s="64">
        <v>39</v>
      </c>
      <c r="C69" s="66">
        <v>33.07</v>
      </c>
      <c r="D69" s="66">
        <f t="shared" si="7"/>
        <v>1289.73</v>
      </c>
      <c r="E69" s="79">
        <f t="shared" si="8"/>
        <v>2</v>
      </c>
      <c r="F69" s="64" t="s">
        <v>905</v>
      </c>
      <c r="G69" s="80"/>
      <c r="H69" s="80"/>
    </row>
    <row r="70" spans="1:8">
      <c r="A70" s="78">
        <v>683222853</v>
      </c>
      <c r="B70" s="64">
        <v>40</v>
      </c>
      <c r="C70" s="66">
        <v>20.47</v>
      </c>
      <c r="D70" s="66">
        <f t="shared" si="7"/>
        <v>818.8</v>
      </c>
      <c r="E70" s="79">
        <f t="shared" si="8"/>
        <v>5</v>
      </c>
      <c r="F70" s="64" t="s">
        <v>904</v>
      </c>
      <c r="G70" s="80"/>
      <c r="H70" s="80"/>
    </row>
    <row r="71" spans="1:8">
      <c r="A71" s="78">
        <v>687006783</v>
      </c>
      <c r="B71" s="64">
        <v>37</v>
      </c>
      <c r="C71" s="66">
        <v>18.3</v>
      </c>
      <c r="D71" s="66">
        <f t="shared" si="7"/>
        <v>677.1</v>
      </c>
      <c r="E71" s="79">
        <f t="shared" si="8"/>
        <v>5</v>
      </c>
      <c r="F71" s="64" t="s">
        <v>925</v>
      </c>
      <c r="G71" s="80"/>
      <c r="H71" s="80"/>
    </row>
    <row r="72" spans="1:8">
      <c r="A72" s="78">
        <v>687623890</v>
      </c>
      <c r="B72" s="64">
        <v>41</v>
      </c>
      <c r="C72" s="66">
        <v>24.93</v>
      </c>
      <c r="D72" s="66">
        <f t="shared" si="7"/>
        <v>1034.595</v>
      </c>
      <c r="E72" s="79">
        <f t="shared" si="8"/>
        <v>4</v>
      </c>
      <c r="F72" s="64" t="s">
        <v>905</v>
      </c>
      <c r="G72" s="80"/>
      <c r="H72" s="80"/>
    </row>
    <row r="73" spans="1:8">
      <c r="A73" s="78">
        <v>693214759</v>
      </c>
      <c r="B73" s="64">
        <v>43</v>
      </c>
      <c r="C73" s="66">
        <v>31.98</v>
      </c>
      <c r="D73" s="66">
        <f t="shared" si="7"/>
        <v>1423.1100000000001</v>
      </c>
      <c r="E73" s="79">
        <f t="shared" si="8"/>
        <v>3</v>
      </c>
      <c r="F73" s="64" t="s">
        <v>948</v>
      </c>
      <c r="G73" s="80"/>
      <c r="H73" s="80"/>
    </row>
    <row r="74" spans="1:8">
      <c r="A74" s="78">
        <v>698472533</v>
      </c>
      <c r="B74" s="64">
        <v>45</v>
      </c>
      <c r="C74" s="66">
        <v>32.56</v>
      </c>
      <c r="D74" s="66">
        <f t="shared" si="7"/>
        <v>1546.6000000000001</v>
      </c>
      <c r="E74" s="79">
        <f t="shared" si="8"/>
        <v>2</v>
      </c>
      <c r="F74" s="64" t="s">
        <v>954</v>
      </c>
      <c r="G74" s="80"/>
      <c r="H74" s="80"/>
    </row>
    <row r="75" spans="1:8">
      <c r="A75" s="78">
        <v>717503282</v>
      </c>
      <c r="B75" s="64">
        <v>41</v>
      </c>
      <c r="C75" s="66">
        <v>21.73</v>
      </c>
      <c r="D75" s="66">
        <f t="shared" si="7"/>
        <v>901.79500000000007</v>
      </c>
      <c r="E75" s="79">
        <f t="shared" si="8"/>
        <v>5</v>
      </c>
      <c r="F75" s="64" t="s">
        <v>936</v>
      </c>
      <c r="G75" s="80"/>
      <c r="H75" s="80"/>
    </row>
    <row r="76" spans="1:8">
      <c r="A76" s="78">
        <v>718930584</v>
      </c>
      <c r="B76" s="64">
        <v>48</v>
      </c>
      <c r="C76" s="66">
        <v>19.18</v>
      </c>
      <c r="D76" s="66">
        <f t="shared" si="7"/>
        <v>997.36</v>
      </c>
      <c r="E76" s="79">
        <f t="shared" si="8"/>
        <v>5</v>
      </c>
      <c r="F76" s="64" t="s">
        <v>921</v>
      </c>
      <c r="G76" s="80"/>
      <c r="H76" s="80"/>
    </row>
    <row r="77" spans="1:8">
      <c r="A77" s="78">
        <v>719937584</v>
      </c>
      <c r="B77" s="64">
        <v>42</v>
      </c>
      <c r="C77" s="66">
        <v>28.8</v>
      </c>
      <c r="D77" s="66">
        <f t="shared" si="7"/>
        <v>1238.4000000000001</v>
      </c>
      <c r="E77" s="79">
        <f t="shared" si="8"/>
        <v>3</v>
      </c>
      <c r="F77" s="64" t="s">
        <v>948</v>
      </c>
      <c r="G77" s="80"/>
      <c r="H77" s="80"/>
    </row>
    <row r="78" spans="1:8">
      <c r="A78" s="78">
        <v>721169660</v>
      </c>
      <c r="B78" s="64">
        <v>41</v>
      </c>
      <c r="C78" s="66">
        <v>21.51</v>
      </c>
      <c r="D78" s="66">
        <f t="shared" si="7"/>
        <v>892.66500000000008</v>
      </c>
      <c r="E78" s="79">
        <f t="shared" si="8"/>
        <v>5</v>
      </c>
      <c r="F78" s="64" t="s">
        <v>947</v>
      </c>
      <c r="G78" s="80"/>
      <c r="H78" s="80"/>
    </row>
    <row r="79" spans="1:8">
      <c r="A79" s="78">
        <v>725801036</v>
      </c>
      <c r="B79" s="64">
        <v>47</v>
      </c>
      <c r="C79" s="66">
        <v>32.979999999999997</v>
      </c>
      <c r="D79" s="66">
        <f t="shared" si="7"/>
        <v>1665.4899999999998</v>
      </c>
      <c r="E79" s="79">
        <f t="shared" si="8"/>
        <v>2</v>
      </c>
      <c r="F79" s="64" t="s">
        <v>924</v>
      </c>
      <c r="G79" s="80"/>
      <c r="H79" s="80"/>
    </row>
    <row r="80" spans="1:8">
      <c r="A80" s="78">
        <v>733881041</v>
      </c>
      <c r="B80" s="64">
        <v>45</v>
      </c>
      <c r="C80" s="66">
        <v>20.21</v>
      </c>
      <c r="D80" s="66">
        <f t="shared" si="7"/>
        <v>959.97500000000002</v>
      </c>
      <c r="E80" s="79">
        <f t="shared" si="8"/>
        <v>5</v>
      </c>
      <c r="F80" s="64" t="s">
        <v>931</v>
      </c>
      <c r="G80" s="80"/>
      <c r="H80" s="80"/>
    </row>
    <row r="81" spans="1:8">
      <c r="A81" s="78">
        <v>741258203</v>
      </c>
      <c r="B81" s="64">
        <v>34</v>
      </c>
      <c r="C81" s="66">
        <v>25.88</v>
      </c>
      <c r="D81" s="66">
        <f t="shared" si="7"/>
        <v>879.92</v>
      </c>
      <c r="E81" s="79">
        <f t="shared" si="8"/>
        <v>4</v>
      </c>
      <c r="F81" s="64" t="s">
        <v>911</v>
      </c>
      <c r="G81" s="80"/>
      <c r="H81" s="80"/>
    </row>
    <row r="82" spans="1:8">
      <c r="A82" s="78">
        <v>744830329</v>
      </c>
      <c r="B82" s="64">
        <v>44</v>
      </c>
      <c r="C82" s="66">
        <v>35.520000000000003</v>
      </c>
      <c r="D82" s="66">
        <f t="shared" si="7"/>
        <v>1633.92</v>
      </c>
      <c r="E82" s="79">
        <f t="shared" si="8"/>
        <v>2</v>
      </c>
      <c r="F82" s="64" t="s">
        <v>911</v>
      </c>
      <c r="G82" s="80"/>
      <c r="H82" s="80"/>
    </row>
    <row r="83" spans="1:8">
      <c r="A83" s="78">
        <v>783624212</v>
      </c>
      <c r="B83" s="64">
        <v>48</v>
      </c>
      <c r="C83" s="66">
        <v>20.350000000000001</v>
      </c>
      <c r="D83" s="66">
        <f t="shared" si="7"/>
        <v>1058.2</v>
      </c>
      <c r="E83" s="79">
        <f t="shared" si="8"/>
        <v>5</v>
      </c>
      <c r="F83" s="64" t="s">
        <v>954</v>
      </c>
      <c r="G83" s="80"/>
      <c r="H83" s="80"/>
    </row>
    <row r="84" spans="1:8">
      <c r="A84" s="78">
        <v>806508287</v>
      </c>
      <c r="B84" s="64">
        <v>48</v>
      </c>
      <c r="C84" s="66">
        <v>21.54</v>
      </c>
      <c r="D84" s="66">
        <f t="shared" si="7"/>
        <v>1120.08</v>
      </c>
      <c r="E84" s="79">
        <f t="shared" si="8"/>
        <v>5</v>
      </c>
      <c r="F84" s="64" t="s">
        <v>957</v>
      </c>
      <c r="G84" s="80"/>
      <c r="H84" s="80"/>
    </row>
    <row r="85" spans="1:8">
      <c r="A85" s="78">
        <v>816607187</v>
      </c>
      <c r="B85" s="64">
        <v>31</v>
      </c>
      <c r="C85" s="66">
        <v>25.2</v>
      </c>
      <c r="D85" s="66">
        <f t="shared" si="7"/>
        <v>781.19999999999993</v>
      </c>
      <c r="E85" s="79">
        <f t="shared" si="8"/>
        <v>4</v>
      </c>
      <c r="F85" s="64" t="s">
        <v>961</v>
      </c>
      <c r="G85" s="80"/>
      <c r="H85" s="80"/>
    </row>
    <row r="86" spans="1:8">
      <c r="A86" s="78">
        <v>826450563</v>
      </c>
      <c r="B86" s="64">
        <v>47</v>
      </c>
      <c r="C86" s="66">
        <v>20.72</v>
      </c>
      <c r="D86" s="66">
        <f t="shared" si="7"/>
        <v>1046.3599999999999</v>
      </c>
      <c r="E86" s="79">
        <f t="shared" si="8"/>
        <v>5</v>
      </c>
      <c r="F86" s="64" t="s">
        <v>959</v>
      </c>
      <c r="G86" s="80"/>
      <c r="H86" s="80"/>
    </row>
    <row r="87" spans="1:8">
      <c r="A87" s="78">
        <v>828715080</v>
      </c>
      <c r="B87" s="64">
        <v>38</v>
      </c>
      <c r="C87" s="66">
        <v>36.56</v>
      </c>
      <c r="D87" s="66">
        <f t="shared" si="7"/>
        <v>1389.2800000000002</v>
      </c>
      <c r="E87" s="79">
        <f t="shared" si="8"/>
        <v>2</v>
      </c>
      <c r="F87" s="64" t="s">
        <v>949</v>
      </c>
      <c r="G87" s="80"/>
      <c r="H87" s="80"/>
    </row>
    <row r="88" spans="1:8">
      <c r="A88" s="78">
        <v>840313216</v>
      </c>
      <c r="B88" s="64">
        <v>37</v>
      </c>
      <c r="C88" s="66">
        <v>23.93</v>
      </c>
      <c r="D88" s="66">
        <f t="shared" si="7"/>
        <v>885.41</v>
      </c>
      <c r="E88" s="79">
        <f t="shared" si="8"/>
        <v>4</v>
      </c>
      <c r="F88" s="64" t="s">
        <v>917</v>
      </c>
      <c r="G88" s="80"/>
      <c r="H88" s="80"/>
    </row>
    <row r="89" spans="1:8">
      <c r="A89" s="78">
        <v>843064707</v>
      </c>
      <c r="B89" s="64">
        <v>46</v>
      </c>
      <c r="C89" s="66">
        <v>20.54</v>
      </c>
      <c r="D89" s="66">
        <f t="shared" si="7"/>
        <v>1006.4599999999999</v>
      </c>
      <c r="E89" s="79">
        <f t="shared" si="8"/>
        <v>5</v>
      </c>
      <c r="F89" s="64" t="s">
        <v>922</v>
      </c>
      <c r="G89" s="80"/>
      <c r="H89" s="80"/>
    </row>
    <row r="90" spans="1:8">
      <c r="A90" s="78">
        <v>843299208</v>
      </c>
      <c r="B90" s="64">
        <v>30</v>
      </c>
      <c r="C90" s="66">
        <v>23.4</v>
      </c>
      <c r="D90" s="66">
        <f t="shared" si="7"/>
        <v>702</v>
      </c>
      <c r="E90" s="79">
        <f t="shared" si="8"/>
        <v>4</v>
      </c>
      <c r="F90" s="64" t="s">
        <v>904</v>
      </c>
      <c r="G90" s="80"/>
      <c r="H90" s="80"/>
    </row>
    <row r="91" spans="1:8">
      <c r="A91" s="78">
        <v>859204644</v>
      </c>
      <c r="B91" s="64">
        <v>40</v>
      </c>
      <c r="C91" s="66">
        <v>34.72</v>
      </c>
      <c r="D91" s="66">
        <f t="shared" si="7"/>
        <v>1388.8</v>
      </c>
      <c r="E91" s="79">
        <f t="shared" si="8"/>
        <v>2</v>
      </c>
      <c r="F91" s="64" t="s">
        <v>960</v>
      </c>
      <c r="G91" s="80"/>
      <c r="H91" s="80"/>
    </row>
    <row r="92" spans="1:8">
      <c r="A92" s="78">
        <v>865073824</v>
      </c>
      <c r="B92" s="64">
        <v>37</v>
      </c>
      <c r="C92" s="66">
        <v>19.53</v>
      </c>
      <c r="D92" s="66">
        <f t="shared" si="7"/>
        <v>722.61</v>
      </c>
      <c r="E92" s="79">
        <f t="shared" si="8"/>
        <v>5</v>
      </c>
      <c r="F92" s="64" t="s">
        <v>951</v>
      </c>
      <c r="G92" s="80"/>
      <c r="H92" s="80"/>
    </row>
    <row r="93" spans="1:8">
      <c r="A93" s="78">
        <v>876777922</v>
      </c>
      <c r="B93" s="64">
        <v>36</v>
      </c>
      <c r="C93" s="66">
        <v>19.97</v>
      </c>
      <c r="D93" s="66">
        <f t="shared" si="7"/>
        <v>718.92</v>
      </c>
      <c r="E93" s="79">
        <f t="shared" si="8"/>
        <v>5</v>
      </c>
      <c r="F93" s="64" t="s">
        <v>908</v>
      </c>
      <c r="G93" s="80"/>
      <c r="H93" s="80"/>
    </row>
    <row r="94" spans="1:8">
      <c r="A94" s="78">
        <v>884025623</v>
      </c>
      <c r="B94" s="64">
        <v>48</v>
      </c>
      <c r="C94" s="66">
        <v>35.17</v>
      </c>
      <c r="D94" s="66">
        <f t="shared" si="7"/>
        <v>1828.8400000000001</v>
      </c>
      <c r="E94" s="79">
        <f t="shared" si="8"/>
        <v>2</v>
      </c>
      <c r="F94" s="64" t="s">
        <v>944</v>
      </c>
      <c r="G94" s="80"/>
      <c r="H94" s="80"/>
    </row>
    <row r="95" spans="1:8">
      <c r="A95" s="78">
        <v>891224981</v>
      </c>
      <c r="B95" s="64">
        <v>37</v>
      </c>
      <c r="C95" s="66">
        <v>34.64</v>
      </c>
      <c r="D95" s="66">
        <f t="shared" si="7"/>
        <v>1281.68</v>
      </c>
      <c r="E95" s="79">
        <f t="shared" si="8"/>
        <v>2</v>
      </c>
      <c r="F95" s="64" t="s">
        <v>908</v>
      </c>
      <c r="G95" s="80"/>
      <c r="H95" s="80"/>
    </row>
    <row r="96" spans="1:8">
      <c r="A96" s="78">
        <v>914326052</v>
      </c>
      <c r="B96" s="64">
        <v>33</v>
      </c>
      <c r="C96" s="66">
        <v>34.69</v>
      </c>
      <c r="D96" s="66">
        <f t="shared" si="7"/>
        <v>1144.77</v>
      </c>
      <c r="E96" s="79">
        <f t="shared" si="8"/>
        <v>2</v>
      </c>
      <c r="F96" s="64" t="s">
        <v>941</v>
      </c>
      <c r="G96" s="80"/>
      <c r="H96" s="80"/>
    </row>
    <row r="97" spans="1:8">
      <c r="A97" s="78">
        <v>917714039</v>
      </c>
      <c r="B97" s="64">
        <v>33</v>
      </c>
      <c r="C97" s="66">
        <v>36.369999999999997</v>
      </c>
      <c r="D97" s="66">
        <f t="shared" si="7"/>
        <v>1200.2099999999998</v>
      </c>
      <c r="E97" s="79">
        <f t="shared" si="8"/>
        <v>2</v>
      </c>
      <c r="F97" s="64" t="s">
        <v>961</v>
      </c>
      <c r="G97" s="80"/>
      <c r="H97" s="80"/>
    </row>
    <row r="98" spans="1:8">
      <c r="A98" s="78">
        <v>918436287</v>
      </c>
      <c r="B98" s="64">
        <v>45</v>
      </c>
      <c r="C98" s="66">
        <v>20.239999999999998</v>
      </c>
      <c r="D98" s="66">
        <f t="shared" ref="D98:D109" si="9">C98*(B98+MAX(0,B98-40)/2)</f>
        <v>961.4</v>
      </c>
      <c r="E98" s="79">
        <f t="shared" ref="E98:E109" si="10">ROUND((45-C98)/5,0)</f>
        <v>5</v>
      </c>
      <c r="F98" s="64" t="s">
        <v>941</v>
      </c>
      <c r="G98" s="80"/>
      <c r="H98" s="80"/>
    </row>
    <row r="99" spans="1:8">
      <c r="A99" s="78">
        <v>923123594</v>
      </c>
      <c r="B99" s="64">
        <v>45</v>
      </c>
      <c r="C99" s="66">
        <v>28.59</v>
      </c>
      <c r="D99" s="66">
        <f t="shared" si="9"/>
        <v>1358.0250000000001</v>
      </c>
      <c r="E99" s="79">
        <f t="shared" si="10"/>
        <v>3</v>
      </c>
      <c r="F99" s="64" t="s">
        <v>960</v>
      </c>
      <c r="G99" s="80"/>
      <c r="H99" s="80"/>
    </row>
    <row r="100" spans="1:8">
      <c r="A100" s="78">
        <v>931105030</v>
      </c>
      <c r="B100" s="64">
        <v>34</v>
      </c>
      <c r="C100" s="66">
        <v>19.760000000000002</v>
      </c>
      <c r="D100" s="66">
        <f t="shared" si="9"/>
        <v>671.84</v>
      </c>
      <c r="E100" s="79">
        <f t="shared" si="10"/>
        <v>5</v>
      </c>
      <c r="F100" s="64" t="s">
        <v>948</v>
      </c>
      <c r="G100" s="80"/>
      <c r="H100" s="80"/>
    </row>
    <row r="101" spans="1:8">
      <c r="A101" s="78">
        <v>934447306</v>
      </c>
      <c r="B101" s="64">
        <v>45</v>
      </c>
      <c r="C101" s="66">
        <v>27.34</v>
      </c>
      <c r="D101" s="66">
        <f t="shared" si="9"/>
        <v>1298.6500000000001</v>
      </c>
      <c r="E101" s="79">
        <f t="shared" si="10"/>
        <v>4</v>
      </c>
      <c r="F101" s="64" t="s">
        <v>916</v>
      </c>
      <c r="G101" s="80"/>
      <c r="H101" s="80"/>
    </row>
    <row r="102" spans="1:8">
      <c r="A102" s="78">
        <v>936730279</v>
      </c>
      <c r="B102" s="64">
        <v>30</v>
      </c>
      <c r="C102" s="66">
        <v>25.3</v>
      </c>
      <c r="D102" s="66">
        <f t="shared" si="9"/>
        <v>759</v>
      </c>
      <c r="E102" s="79">
        <f t="shared" si="10"/>
        <v>4</v>
      </c>
      <c r="F102" s="64" t="s">
        <v>931</v>
      </c>
      <c r="G102" s="80"/>
      <c r="H102" s="80"/>
    </row>
    <row r="103" spans="1:8">
      <c r="A103" s="78">
        <v>948480407</v>
      </c>
      <c r="B103" s="64">
        <v>33</v>
      </c>
      <c r="C103" s="66">
        <v>37.659999999999997</v>
      </c>
      <c r="D103" s="66">
        <f t="shared" si="9"/>
        <v>1242.78</v>
      </c>
      <c r="E103" s="79">
        <f t="shared" si="10"/>
        <v>1</v>
      </c>
      <c r="F103" s="64" t="s">
        <v>942</v>
      </c>
      <c r="G103" s="80"/>
      <c r="H103" s="80"/>
    </row>
    <row r="104" spans="1:8">
      <c r="A104" s="78">
        <v>953109212</v>
      </c>
      <c r="B104" s="64">
        <v>46</v>
      </c>
      <c r="C104" s="66">
        <v>23.99</v>
      </c>
      <c r="D104" s="66">
        <f t="shared" si="9"/>
        <v>1175.51</v>
      </c>
      <c r="E104" s="79">
        <f t="shared" si="10"/>
        <v>4</v>
      </c>
      <c r="F104" s="64" t="s">
        <v>944</v>
      </c>
      <c r="G104" s="80"/>
      <c r="H104" s="80"/>
    </row>
    <row r="105" spans="1:8">
      <c r="A105" s="78">
        <v>972791650</v>
      </c>
      <c r="B105" s="64">
        <v>35</v>
      </c>
      <c r="C105" s="66">
        <v>29.37</v>
      </c>
      <c r="D105" s="66">
        <f t="shared" si="9"/>
        <v>1027.95</v>
      </c>
      <c r="E105" s="79">
        <f t="shared" si="10"/>
        <v>3</v>
      </c>
      <c r="F105" s="64" t="s">
        <v>917</v>
      </c>
      <c r="G105" s="80"/>
      <c r="H105" s="80"/>
    </row>
    <row r="106" spans="1:8">
      <c r="A106" s="78">
        <v>980960186</v>
      </c>
      <c r="B106" s="64">
        <v>47</v>
      </c>
      <c r="C106" s="66">
        <v>28.75</v>
      </c>
      <c r="D106" s="66">
        <f t="shared" si="9"/>
        <v>1451.875</v>
      </c>
      <c r="E106" s="79">
        <f t="shared" si="10"/>
        <v>3</v>
      </c>
      <c r="F106" s="64" t="s">
        <v>945</v>
      </c>
      <c r="G106" s="80"/>
      <c r="H106" s="80"/>
    </row>
    <row r="107" spans="1:8">
      <c r="A107" s="78">
        <v>991764142</v>
      </c>
      <c r="B107" s="64">
        <v>32</v>
      </c>
      <c r="C107" s="66">
        <v>28.36</v>
      </c>
      <c r="D107" s="66">
        <f t="shared" si="9"/>
        <v>907.52</v>
      </c>
      <c r="E107" s="79">
        <f t="shared" si="10"/>
        <v>3</v>
      </c>
      <c r="F107" s="64" t="s">
        <v>959</v>
      </c>
      <c r="G107" s="80"/>
      <c r="H107" s="80"/>
    </row>
    <row r="108" spans="1:8">
      <c r="A108" s="78">
        <v>995858336</v>
      </c>
      <c r="B108" s="64">
        <v>30</v>
      </c>
      <c r="C108" s="66">
        <v>33.159999999999997</v>
      </c>
      <c r="D108" s="66">
        <f t="shared" si="9"/>
        <v>994.8</v>
      </c>
      <c r="E108" s="79">
        <f t="shared" si="10"/>
        <v>2</v>
      </c>
      <c r="F108" s="64" t="s">
        <v>913</v>
      </c>
      <c r="G108" s="80"/>
      <c r="H108" s="80"/>
    </row>
    <row r="109" spans="1:8">
      <c r="A109" s="78">
        <v>999789446</v>
      </c>
      <c r="B109" s="64">
        <v>45</v>
      </c>
      <c r="C109" s="66">
        <v>37.659999999999997</v>
      </c>
      <c r="D109" s="66">
        <f t="shared" si="9"/>
        <v>1788.85</v>
      </c>
      <c r="E109" s="79">
        <f t="shared" si="10"/>
        <v>1</v>
      </c>
      <c r="F109" s="64" t="s">
        <v>940</v>
      </c>
      <c r="G109" s="80"/>
      <c r="H109" s="80"/>
    </row>
    <row r="110" spans="1:8">
      <c r="A110" s="78"/>
      <c r="E110" s="78"/>
    </row>
    <row r="111" spans="1:8">
      <c r="A111" s="78"/>
      <c r="E111" s="78"/>
    </row>
    <row r="112" spans="1:8">
      <c r="A112" s="78"/>
      <c r="E112" s="78"/>
    </row>
    <row r="113" spans="1:5">
      <c r="A113" s="78"/>
      <c r="E113" s="78"/>
    </row>
    <row r="114" spans="1:5">
      <c r="A114" s="78"/>
      <c r="E114" s="78"/>
    </row>
    <row r="115" spans="1:5">
      <c r="A115" s="78"/>
      <c r="E115" s="78"/>
    </row>
    <row r="116" spans="1:5">
      <c r="A116" s="78"/>
      <c r="E116" s="78"/>
    </row>
    <row r="117" spans="1:5">
      <c r="A117" s="78"/>
      <c r="E117" s="78"/>
    </row>
    <row r="118" spans="1:5">
      <c r="A118" s="78"/>
      <c r="E118" s="78"/>
    </row>
    <row r="119" spans="1:5">
      <c r="A119" s="78"/>
      <c r="E119" s="78"/>
    </row>
    <row r="120" spans="1:5">
      <c r="A120" s="78"/>
      <c r="E120" s="78"/>
    </row>
    <row r="121" spans="1:5">
      <c r="A121" s="78"/>
      <c r="E121" s="78"/>
    </row>
    <row r="122" spans="1:5">
      <c r="A122" s="78"/>
      <c r="E122" s="78"/>
    </row>
    <row r="123" spans="1:5">
      <c r="A123" s="78"/>
      <c r="E123" s="78"/>
    </row>
    <row r="124" spans="1:5">
      <c r="A124" s="78"/>
      <c r="E124" s="78"/>
    </row>
    <row r="125" spans="1:5">
      <c r="A125" s="78"/>
      <c r="E125" s="78"/>
    </row>
    <row r="126" spans="1:5">
      <c r="A126" s="78"/>
      <c r="E126" s="78"/>
    </row>
    <row r="127" spans="1:5">
      <c r="A127" s="78"/>
      <c r="E127" s="78"/>
    </row>
    <row r="128" spans="1:5">
      <c r="A128" s="78"/>
      <c r="E128" s="78"/>
    </row>
    <row r="129" spans="1:5">
      <c r="A129" s="78"/>
      <c r="E129" s="78"/>
    </row>
    <row r="130" spans="1:5">
      <c r="A130" s="78"/>
      <c r="E130" s="78"/>
    </row>
    <row r="131" spans="1:5">
      <c r="A131" s="78"/>
      <c r="E131" s="78"/>
    </row>
    <row r="132" spans="1:5">
      <c r="A132" s="78"/>
      <c r="E132" s="78"/>
    </row>
    <row r="133" spans="1:5">
      <c r="A133" s="78"/>
      <c r="E133" s="78"/>
    </row>
    <row r="134" spans="1:5">
      <c r="A134" s="78"/>
      <c r="E134" s="78"/>
    </row>
    <row r="135" spans="1:5">
      <c r="A135" s="78"/>
      <c r="E135" s="78"/>
    </row>
    <row r="136" spans="1:5">
      <c r="A136" s="78"/>
      <c r="E136" s="78"/>
    </row>
    <row r="137" spans="1:5">
      <c r="A137" s="78"/>
      <c r="E137" s="78"/>
    </row>
    <row r="138" spans="1:5">
      <c r="A138" s="78"/>
      <c r="E138" s="78"/>
    </row>
    <row r="139" spans="1:5">
      <c r="A139" s="78"/>
      <c r="E139" s="78"/>
    </row>
    <row r="140" spans="1:5">
      <c r="A140" s="78"/>
      <c r="E140" s="78"/>
    </row>
    <row r="141" spans="1:5">
      <c r="A141" s="78"/>
      <c r="E141" s="78"/>
    </row>
    <row r="142" spans="1:5">
      <c r="A142" s="78"/>
      <c r="E142" s="78"/>
    </row>
    <row r="143" spans="1:5">
      <c r="A143" s="78"/>
      <c r="E143" s="78"/>
    </row>
    <row r="144" spans="1:5">
      <c r="A144" s="78"/>
      <c r="E144" s="78"/>
    </row>
    <row r="145" spans="1:5">
      <c r="A145" s="78"/>
      <c r="E145" s="78"/>
    </row>
    <row r="146" spans="1:5">
      <c r="A146" s="78"/>
      <c r="E146" s="78"/>
    </row>
    <row r="147" spans="1:5">
      <c r="A147" s="78"/>
      <c r="E147" s="78"/>
    </row>
    <row r="148" spans="1:5">
      <c r="A148" s="78"/>
      <c r="E148" s="78"/>
    </row>
    <row r="149" spans="1:5">
      <c r="A149" s="78"/>
      <c r="E149" s="78"/>
    </row>
    <row r="150" spans="1:5">
      <c r="A150" s="78"/>
      <c r="E150" s="78"/>
    </row>
    <row r="151" spans="1:5">
      <c r="A151" s="78"/>
      <c r="E151" s="78"/>
    </row>
    <row r="152" spans="1:5">
      <c r="A152" s="78"/>
      <c r="E152" s="78"/>
    </row>
    <row r="153" spans="1:5">
      <c r="A153" s="78"/>
      <c r="E153" s="78"/>
    </row>
    <row r="154" spans="1:5">
      <c r="A154" s="78"/>
      <c r="E154" s="78"/>
    </row>
    <row r="155" spans="1:5">
      <c r="A155" s="78"/>
      <c r="E155" s="78"/>
    </row>
    <row r="156" spans="1:5">
      <c r="A156" s="78"/>
      <c r="E156" s="78"/>
    </row>
    <row r="157" spans="1:5">
      <c r="A157" s="78"/>
      <c r="E157" s="78"/>
    </row>
    <row r="158" spans="1:5">
      <c r="A158" s="78"/>
      <c r="E158" s="78"/>
    </row>
    <row r="159" spans="1:5">
      <c r="A159" s="78"/>
      <c r="E159" s="78"/>
    </row>
    <row r="160" spans="1:5">
      <c r="A160" s="78"/>
      <c r="E160" s="78"/>
    </row>
    <row r="161" spans="1:5">
      <c r="A161" s="78"/>
      <c r="E161" s="78"/>
    </row>
    <row r="162" spans="1:5">
      <c r="A162" s="78"/>
      <c r="E162" s="78"/>
    </row>
    <row r="163" spans="1:5">
      <c r="A163" s="78"/>
      <c r="E163" s="78"/>
    </row>
    <row r="164" spans="1:5">
      <c r="A164" s="78"/>
      <c r="E164" s="78"/>
    </row>
    <row r="165" spans="1:5">
      <c r="A165" s="78"/>
      <c r="E165" s="78"/>
    </row>
    <row r="166" spans="1:5">
      <c r="A166" s="78"/>
      <c r="E166" s="78"/>
    </row>
    <row r="167" spans="1:5">
      <c r="A167" s="78"/>
      <c r="E167" s="78"/>
    </row>
    <row r="168" spans="1:5">
      <c r="A168" s="78"/>
      <c r="E168" s="78"/>
    </row>
    <row r="169" spans="1:5">
      <c r="A169" s="78"/>
      <c r="E169" s="78"/>
    </row>
    <row r="170" spans="1:5">
      <c r="A170" s="78"/>
      <c r="E170" s="78"/>
    </row>
    <row r="171" spans="1:5">
      <c r="A171" s="78"/>
      <c r="E171" s="78"/>
    </row>
    <row r="172" spans="1:5">
      <c r="A172" s="78"/>
      <c r="E172" s="78"/>
    </row>
    <row r="173" spans="1:5">
      <c r="A173" s="78"/>
      <c r="E173" s="78"/>
    </row>
    <row r="174" spans="1:5">
      <c r="A174" s="78"/>
      <c r="E174" s="78"/>
    </row>
    <row r="175" spans="1:5">
      <c r="A175" s="78"/>
      <c r="E175" s="78"/>
    </row>
    <row r="176" spans="1:5">
      <c r="A176" s="78"/>
      <c r="E176" s="78"/>
    </row>
    <row r="177" spans="1:5">
      <c r="A177" s="78"/>
      <c r="E177" s="78"/>
    </row>
    <row r="178" spans="1:5">
      <c r="A178" s="78"/>
      <c r="E178" s="78"/>
    </row>
    <row r="179" spans="1:5">
      <c r="A179" s="78"/>
      <c r="E179" s="78"/>
    </row>
    <row r="180" spans="1:5">
      <c r="A180" s="78"/>
      <c r="E180" s="78"/>
    </row>
    <row r="181" spans="1:5">
      <c r="A181" s="78"/>
      <c r="E181" s="78"/>
    </row>
    <row r="182" spans="1:5">
      <c r="A182" s="78"/>
      <c r="E182" s="78"/>
    </row>
    <row r="183" spans="1:5">
      <c r="A183" s="78"/>
      <c r="E183" s="78"/>
    </row>
    <row r="184" spans="1:5">
      <c r="A184" s="78"/>
      <c r="E184" s="78"/>
    </row>
    <row r="185" spans="1:5">
      <c r="A185" s="78"/>
      <c r="E185" s="78"/>
    </row>
    <row r="186" spans="1:5">
      <c r="A186" s="78"/>
      <c r="E186" s="78"/>
    </row>
    <row r="187" spans="1:5">
      <c r="A187" s="78"/>
      <c r="E187" s="78"/>
    </row>
    <row r="188" spans="1:5">
      <c r="A188" s="78"/>
      <c r="E188" s="78"/>
    </row>
    <row r="189" spans="1:5">
      <c r="A189" s="78"/>
      <c r="E189" s="78"/>
    </row>
    <row r="190" spans="1:5">
      <c r="A190" s="78"/>
      <c r="E190" s="78"/>
    </row>
    <row r="191" spans="1:5">
      <c r="A191" s="78"/>
      <c r="E191" s="78"/>
    </row>
    <row r="192" spans="1:5">
      <c r="A192" s="78"/>
      <c r="E192" s="78"/>
    </row>
    <row r="193" spans="1:5">
      <c r="A193" s="78"/>
      <c r="E193" s="78"/>
    </row>
    <row r="194" spans="1:5">
      <c r="A194" s="78"/>
      <c r="E194" s="78"/>
    </row>
    <row r="195" spans="1:5">
      <c r="A195" s="78"/>
      <c r="E195" s="78"/>
    </row>
    <row r="196" spans="1:5">
      <c r="A196" s="78"/>
      <c r="E196" s="78"/>
    </row>
    <row r="197" spans="1:5">
      <c r="A197" s="78"/>
      <c r="E197" s="78"/>
    </row>
    <row r="198" spans="1:5">
      <c r="A198" s="78"/>
      <c r="E198" s="78"/>
    </row>
    <row r="199" spans="1:5">
      <c r="A199" s="78"/>
      <c r="E199" s="78"/>
    </row>
    <row r="200" spans="1:5">
      <c r="A200" s="78"/>
      <c r="E200" s="78"/>
    </row>
    <row r="201" spans="1:5">
      <c r="A201" s="78"/>
      <c r="E201" s="78"/>
    </row>
    <row r="202" spans="1:5">
      <c r="A202" s="78"/>
      <c r="E202" s="78"/>
    </row>
    <row r="203" spans="1:5">
      <c r="A203" s="78"/>
      <c r="E203" s="78"/>
    </row>
    <row r="204" spans="1:5">
      <c r="A204" s="78"/>
      <c r="E204" s="78"/>
    </row>
    <row r="205" spans="1:5">
      <c r="A205" s="78"/>
      <c r="E205" s="78"/>
    </row>
    <row r="206" spans="1:5">
      <c r="A206" s="78"/>
      <c r="E206" s="78"/>
    </row>
    <row r="207" spans="1:5">
      <c r="A207" s="78"/>
      <c r="E207" s="78"/>
    </row>
    <row r="208" spans="1:5">
      <c r="A208" s="78"/>
      <c r="E208" s="78"/>
    </row>
    <row r="209" spans="1:5">
      <c r="A209" s="78"/>
      <c r="E209" s="78"/>
    </row>
    <row r="210" spans="1:5">
      <c r="A210" s="78"/>
      <c r="E210" s="78"/>
    </row>
    <row r="211" spans="1:5">
      <c r="A211" s="78"/>
      <c r="E211" s="78"/>
    </row>
    <row r="212" spans="1:5">
      <c r="A212" s="78"/>
      <c r="E212" s="78"/>
    </row>
    <row r="213" spans="1:5">
      <c r="A213" s="78"/>
      <c r="E213" s="78"/>
    </row>
    <row r="214" spans="1:5">
      <c r="A214" s="78"/>
      <c r="E214" s="78"/>
    </row>
    <row r="215" spans="1:5">
      <c r="A215" s="78"/>
      <c r="E215" s="78"/>
    </row>
    <row r="216" spans="1:5">
      <c r="A216" s="78"/>
      <c r="E216" s="78"/>
    </row>
    <row r="217" spans="1:5">
      <c r="A217" s="78"/>
      <c r="E217" s="78"/>
    </row>
    <row r="218" spans="1:5">
      <c r="A218" s="78"/>
      <c r="E218" s="78"/>
    </row>
    <row r="219" spans="1:5">
      <c r="A219" s="78"/>
      <c r="E219" s="78"/>
    </row>
    <row r="220" spans="1:5">
      <c r="A220" s="78"/>
      <c r="E220" s="78"/>
    </row>
    <row r="221" spans="1:5">
      <c r="A221" s="78"/>
      <c r="E221" s="78"/>
    </row>
    <row r="222" spans="1:5">
      <c r="A222" s="78"/>
      <c r="E222" s="78"/>
    </row>
    <row r="223" spans="1:5">
      <c r="A223" s="78"/>
      <c r="E223" s="78"/>
    </row>
    <row r="224" spans="1:5">
      <c r="A224" s="78"/>
      <c r="E224" s="78"/>
    </row>
    <row r="225" spans="1:5">
      <c r="A225" s="78"/>
      <c r="E225" s="78"/>
    </row>
    <row r="226" spans="1:5">
      <c r="A226" s="78"/>
      <c r="E226" s="78"/>
    </row>
    <row r="227" spans="1:5">
      <c r="A227" s="78"/>
      <c r="E227" s="78"/>
    </row>
    <row r="228" spans="1:5">
      <c r="A228" s="78"/>
      <c r="E228" s="78"/>
    </row>
    <row r="229" spans="1:5">
      <c r="A229" s="78"/>
      <c r="E229" s="78"/>
    </row>
    <row r="230" spans="1:5">
      <c r="A230" s="78"/>
      <c r="E230" s="78"/>
    </row>
    <row r="231" spans="1:5">
      <c r="A231" s="78"/>
      <c r="E231" s="78"/>
    </row>
    <row r="232" spans="1:5">
      <c r="A232" s="78"/>
      <c r="E232" s="78"/>
    </row>
    <row r="233" spans="1:5">
      <c r="A233" s="78"/>
      <c r="E233" s="78"/>
    </row>
    <row r="234" spans="1:5">
      <c r="A234" s="78"/>
      <c r="E234" s="78"/>
    </row>
    <row r="235" spans="1:5">
      <c r="A235" s="78"/>
      <c r="E235" s="78"/>
    </row>
    <row r="236" spans="1:5">
      <c r="A236" s="78"/>
      <c r="E236" s="78"/>
    </row>
    <row r="237" spans="1:5">
      <c r="A237" s="78"/>
      <c r="E237" s="78"/>
    </row>
    <row r="238" spans="1:5">
      <c r="A238" s="78"/>
      <c r="E238" s="78"/>
    </row>
    <row r="239" spans="1:5">
      <c r="A239" s="78"/>
      <c r="E239" s="78"/>
    </row>
    <row r="240" spans="1:5">
      <c r="A240" s="78"/>
      <c r="E240" s="78"/>
    </row>
    <row r="241" spans="1:5">
      <c r="A241" s="78"/>
      <c r="E241" s="78"/>
    </row>
    <row r="242" spans="1:5">
      <c r="A242" s="78"/>
      <c r="E242" s="78"/>
    </row>
    <row r="243" spans="1:5">
      <c r="A243" s="78"/>
      <c r="E243" s="78"/>
    </row>
    <row r="244" spans="1:5">
      <c r="A244" s="78"/>
      <c r="E244" s="78"/>
    </row>
    <row r="245" spans="1:5">
      <c r="A245" s="78"/>
      <c r="E245" s="78"/>
    </row>
    <row r="246" spans="1:5">
      <c r="A246" s="78"/>
      <c r="E246" s="78"/>
    </row>
    <row r="247" spans="1:5">
      <c r="A247" s="78"/>
      <c r="E247" s="78"/>
    </row>
    <row r="248" spans="1:5">
      <c r="A248" s="78"/>
      <c r="E248" s="78"/>
    </row>
    <row r="249" spans="1:5">
      <c r="A249" s="78"/>
      <c r="E249" s="78"/>
    </row>
    <row r="250" spans="1:5">
      <c r="A250" s="78"/>
      <c r="E250" s="78"/>
    </row>
    <row r="251" spans="1:5">
      <c r="A251" s="78"/>
      <c r="E251" s="78"/>
    </row>
    <row r="252" spans="1:5">
      <c r="A252" s="78"/>
      <c r="E252" s="78"/>
    </row>
    <row r="253" spans="1:5">
      <c r="A253" s="78"/>
      <c r="E253" s="78"/>
    </row>
    <row r="254" spans="1:5">
      <c r="A254" s="78"/>
      <c r="E254" s="78"/>
    </row>
    <row r="255" spans="1:5">
      <c r="A255" s="78"/>
      <c r="E255" s="78"/>
    </row>
    <row r="256" spans="1:5">
      <c r="A256" s="78"/>
      <c r="E256" s="78"/>
    </row>
    <row r="257" spans="1:5">
      <c r="A257" s="78"/>
      <c r="E257" s="78"/>
    </row>
    <row r="258" spans="1:5">
      <c r="A258" s="78"/>
      <c r="E258" s="78"/>
    </row>
    <row r="259" spans="1:5">
      <c r="A259" s="78"/>
      <c r="E259" s="78"/>
    </row>
    <row r="260" spans="1:5">
      <c r="A260" s="78"/>
      <c r="E260" s="78"/>
    </row>
    <row r="261" spans="1:5">
      <c r="A261" s="78"/>
      <c r="E261" s="78"/>
    </row>
    <row r="262" spans="1:5">
      <c r="A262" s="78"/>
      <c r="E262" s="78"/>
    </row>
    <row r="263" spans="1:5">
      <c r="A263" s="78"/>
      <c r="E263" s="78"/>
    </row>
    <row r="264" spans="1:5">
      <c r="A264" s="78"/>
      <c r="E264" s="78"/>
    </row>
    <row r="265" spans="1:5">
      <c r="A265" s="78"/>
      <c r="E265" s="78"/>
    </row>
    <row r="266" spans="1:5">
      <c r="A266" s="78"/>
      <c r="E266" s="78"/>
    </row>
    <row r="267" spans="1:5">
      <c r="A267" s="78"/>
      <c r="E267" s="78"/>
    </row>
    <row r="268" spans="1:5">
      <c r="A268" s="78"/>
      <c r="E268" s="78"/>
    </row>
    <row r="269" spans="1:5">
      <c r="A269" s="78"/>
      <c r="E269" s="78"/>
    </row>
    <row r="270" spans="1:5">
      <c r="A270" s="78"/>
      <c r="E270" s="78"/>
    </row>
    <row r="271" spans="1:5">
      <c r="A271" s="78"/>
      <c r="E271" s="78"/>
    </row>
    <row r="272" spans="1:5">
      <c r="A272" s="78"/>
      <c r="E272" s="78"/>
    </row>
    <row r="273" spans="1:5">
      <c r="A273" s="78"/>
      <c r="E273" s="78"/>
    </row>
    <row r="274" spans="1:5">
      <c r="A274" s="78"/>
      <c r="E274" s="78"/>
    </row>
    <row r="275" spans="1:5">
      <c r="A275" s="78"/>
      <c r="E275" s="78"/>
    </row>
    <row r="276" spans="1:5">
      <c r="A276" s="78"/>
      <c r="E276" s="78"/>
    </row>
    <row r="277" spans="1:5">
      <c r="A277" s="78"/>
      <c r="E277" s="78"/>
    </row>
    <row r="278" spans="1:5">
      <c r="A278" s="78"/>
      <c r="E278" s="78"/>
    </row>
    <row r="279" spans="1:5">
      <c r="A279" s="78"/>
      <c r="E279" s="78"/>
    </row>
    <row r="280" spans="1:5">
      <c r="A280" s="78"/>
      <c r="E280" s="78"/>
    </row>
    <row r="281" spans="1:5">
      <c r="A281" s="78"/>
      <c r="E281" s="78"/>
    </row>
    <row r="282" spans="1:5">
      <c r="A282" s="78"/>
      <c r="E282" s="78"/>
    </row>
    <row r="283" spans="1:5">
      <c r="A283" s="78"/>
      <c r="E283" s="78"/>
    </row>
    <row r="284" spans="1:5">
      <c r="A284" s="78"/>
      <c r="E284" s="78"/>
    </row>
    <row r="285" spans="1:5">
      <c r="A285" s="78"/>
      <c r="E285" s="78"/>
    </row>
    <row r="286" spans="1:5">
      <c r="A286" s="78"/>
      <c r="E286" s="78"/>
    </row>
    <row r="287" spans="1:5">
      <c r="A287" s="78"/>
      <c r="E287" s="78"/>
    </row>
    <row r="288" spans="1:5">
      <c r="A288" s="78"/>
      <c r="E288" s="78"/>
    </row>
    <row r="289" spans="1:5">
      <c r="A289" s="78"/>
      <c r="E289" s="78"/>
    </row>
    <row r="290" spans="1:5">
      <c r="A290" s="78"/>
      <c r="E290" s="78"/>
    </row>
    <row r="291" spans="1:5">
      <c r="A291" s="78"/>
      <c r="E291" s="78"/>
    </row>
    <row r="292" spans="1:5">
      <c r="A292" s="78"/>
      <c r="E292" s="78"/>
    </row>
    <row r="293" spans="1:5">
      <c r="A293" s="78"/>
      <c r="E293" s="78"/>
    </row>
    <row r="294" spans="1:5">
      <c r="A294" s="78"/>
      <c r="E294" s="78"/>
    </row>
    <row r="295" spans="1:5">
      <c r="A295" s="78"/>
      <c r="E295" s="78"/>
    </row>
    <row r="296" spans="1:5">
      <c r="A296" s="78"/>
      <c r="E296" s="78"/>
    </row>
    <row r="297" spans="1:5">
      <c r="A297" s="78"/>
      <c r="E297" s="78"/>
    </row>
    <row r="298" spans="1:5">
      <c r="A298" s="78"/>
      <c r="E298" s="78"/>
    </row>
    <row r="299" spans="1:5">
      <c r="A299" s="78"/>
      <c r="E299" s="78"/>
    </row>
    <row r="300" spans="1:5">
      <c r="A300" s="78"/>
      <c r="E300" s="78"/>
    </row>
    <row r="301" spans="1:5">
      <c r="A301" s="78"/>
      <c r="E301" s="78"/>
    </row>
    <row r="302" spans="1:5">
      <c r="A302" s="78"/>
      <c r="E302" s="78"/>
    </row>
    <row r="303" spans="1:5">
      <c r="A303" s="78"/>
      <c r="E303" s="78"/>
    </row>
    <row r="304" spans="1:5">
      <c r="A304" s="78"/>
      <c r="E304" s="78"/>
    </row>
    <row r="305" spans="1:5">
      <c r="A305" s="78"/>
      <c r="E305" s="78"/>
    </row>
    <row r="306" spans="1:5">
      <c r="A306" s="78"/>
      <c r="E306" s="78"/>
    </row>
    <row r="307" spans="1:5">
      <c r="A307" s="78"/>
      <c r="E307" s="78"/>
    </row>
    <row r="308" spans="1:5">
      <c r="A308" s="78"/>
      <c r="E308" s="78"/>
    </row>
    <row r="309" spans="1:5">
      <c r="A309" s="78"/>
      <c r="E309" s="78"/>
    </row>
    <row r="310" spans="1:5">
      <c r="A310" s="78"/>
      <c r="E310" s="78"/>
    </row>
    <row r="311" spans="1:5">
      <c r="A311" s="78"/>
      <c r="E311" s="78"/>
    </row>
    <row r="312" spans="1:5">
      <c r="A312" s="78"/>
      <c r="E312" s="78"/>
    </row>
    <row r="313" spans="1:5">
      <c r="A313" s="78"/>
      <c r="E313" s="78"/>
    </row>
    <row r="314" spans="1:5">
      <c r="A314" s="78"/>
      <c r="E314" s="78"/>
    </row>
    <row r="315" spans="1:5">
      <c r="A315" s="78"/>
      <c r="E315" s="78"/>
    </row>
    <row r="316" spans="1:5">
      <c r="A316" s="78"/>
      <c r="E316" s="78"/>
    </row>
    <row r="317" spans="1:5">
      <c r="A317" s="78"/>
      <c r="E317" s="78"/>
    </row>
    <row r="318" spans="1:5">
      <c r="A318" s="78"/>
      <c r="E318" s="78"/>
    </row>
    <row r="319" spans="1:5">
      <c r="A319" s="78"/>
      <c r="E319" s="78"/>
    </row>
    <row r="320" spans="1:5">
      <c r="A320" s="78"/>
      <c r="E320" s="78"/>
    </row>
    <row r="321" spans="1:5">
      <c r="A321" s="78"/>
      <c r="E321" s="78"/>
    </row>
    <row r="322" spans="1:5">
      <c r="A322" s="78"/>
      <c r="E322" s="78"/>
    </row>
    <row r="323" spans="1:5">
      <c r="A323" s="78"/>
      <c r="E323" s="78"/>
    </row>
    <row r="324" spans="1:5">
      <c r="A324" s="78"/>
      <c r="E324" s="78"/>
    </row>
    <row r="325" spans="1:5">
      <c r="A325" s="78"/>
      <c r="E325" s="78"/>
    </row>
    <row r="326" spans="1:5">
      <c r="A326" s="78"/>
      <c r="E326" s="78"/>
    </row>
    <row r="327" spans="1:5">
      <c r="A327" s="78"/>
      <c r="E327" s="78"/>
    </row>
    <row r="328" spans="1:5">
      <c r="A328" s="78"/>
      <c r="E328" s="78"/>
    </row>
    <row r="329" spans="1:5">
      <c r="A329" s="78"/>
      <c r="E329" s="78"/>
    </row>
    <row r="330" spans="1:5">
      <c r="A330" s="78"/>
      <c r="E330" s="78"/>
    </row>
    <row r="331" spans="1:5">
      <c r="A331" s="78"/>
      <c r="E331" s="78"/>
    </row>
    <row r="332" spans="1:5">
      <c r="A332" s="78"/>
      <c r="E332" s="78"/>
    </row>
    <row r="333" spans="1:5">
      <c r="A333" s="78"/>
      <c r="E333" s="78"/>
    </row>
    <row r="334" spans="1:5">
      <c r="A334" s="78"/>
      <c r="E334" s="78"/>
    </row>
    <row r="335" spans="1:5">
      <c r="A335" s="78"/>
      <c r="E335" s="78"/>
    </row>
    <row r="336" spans="1:5">
      <c r="A336" s="78"/>
      <c r="E336" s="78"/>
    </row>
    <row r="337" spans="1:5">
      <c r="A337" s="78"/>
      <c r="E337" s="78"/>
    </row>
    <row r="338" spans="1:5">
      <c r="A338" s="78"/>
      <c r="E338" s="78"/>
    </row>
    <row r="339" spans="1:5">
      <c r="A339" s="78"/>
      <c r="E339" s="78"/>
    </row>
    <row r="340" spans="1:5">
      <c r="A340" s="78"/>
      <c r="E340" s="78"/>
    </row>
    <row r="341" spans="1:5">
      <c r="A341" s="78"/>
      <c r="E341" s="78"/>
    </row>
    <row r="342" spans="1:5">
      <c r="A342" s="78"/>
      <c r="E342" s="78"/>
    </row>
    <row r="343" spans="1:5">
      <c r="A343" s="78"/>
      <c r="E343" s="78"/>
    </row>
    <row r="344" spans="1:5">
      <c r="A344" s="78"/>
      <c r="E344" s="78"/>
    </row>
    <row r="345" spans="1:5">
      <c r="A345" s="78"/>
      <c r="E345" s="78"/>
    </row>
    <row r="346" spans="1:5">
      <c r="A346" s="78"/>
      <c r="E346" s="78"/>
    </row>
    <row r="347" spans="1:5">
      <c r="A347" s="78"/>
      <c r="E347" s="78"/>
    </row>
    <row r="348" spans="1:5">
      <c r="A348" s="78"/>
      <c r="E348" s="78"/>
    </row>
    <row r="349" spans="1:5">
      <c r="A349" s="78"/>
      <c r="E349" s="78"/>
    </row>
    <row r="350" spans="1:5">
      <c r="A350" s="78"/>
      <c r="E350" s="78"/>
    </row>
    <row r="351" spans="1:5">
      <c r="A351" s="78"/>
      <c r="E351" s="78"/>
    </row>
    <row r="352" spans="1:5">
      <c r="A352" s="78"/>
      <c r="E352" s="78"/>
    </row>
    <row r="353" spans="1:5">
      <c r="A353" s="78"/>
      <c r="E353" s="78"/>
    </row>
    <row r="354" spans="1:5">
      <c r="A354" s="78"/>
      <c r="E354" s="78"/>
    </row>
    <row r="355" spans="1:5">
      <c r="A355" s="78"/>
      <c r="E355" s="78"/>
    </row>
    <row r="356" spans="1:5">
      <c r="A356" s="78"/>
      <c r="E356" s="78"/>
    </row>
    <row r="357" spans="1:5">
      <c r="A357" s="78"/>
      <c r="E357" s="78"/>
    </row>
    <row r="358" spans="1:5">
      <c r="A358" s="78"/>
      <c r="E358" s="78"/>
    </row>
    <row r="359" spans="1:5">
      <c r="A359" s="78"/>
      <c r="E359" s="78"/>
    </row>
    <row r="360" spans="1:5">
      <c r="A360" s="78"/>
      <c r="E360" s="78"/>
    </row>
    <row r="361" spans="1:5">
      <c r="A361" s="78"/>
      <c r="E361" s="78"/>
    </row>
    <row r="362" spans="1:5">
      <c r="A362" s="78"/>
      <c r="E362" s="78"/>
    </row>
    <row r="363" spans="1:5">
      <c r="A363" s="78"/>
      <c r="E363" s="78"/>
    </row>
    <row r="364" spans="1:5">
      <c r="A364" s="78"/>
      <c r="E364" s="78"/>
    </row>
    <row r="365" spans="1:5">
      <c r="A365" s="78"/>
      <c r="E365" s="78"/>
    </row>
    <row r="366" spans="1:5">
      <c r="A366" s="78"/>
      <c r="E366" s="78"/>
    </row>
    <row r="367" spans="1:5">
      <c r="A367" s="78"/>
      <c r="E367" s="78"/>
    </row>
    <row r="368" spans="1:5">
      <c r="A368" s="78"/>
      <c r="E368" s="78"/>
    </row>
    <row r="369" spans="1:5">
      <c r="A369" s="78"/>
      <c r="E369" s="78"/>
    </row>
    <row r="370" spans="1:5">
      <c r="A370" s="78"/>
      <c r="E370" s="78"/>
    </row>
    <row r="371" spans="1:5">
      <c r="A371" s="78"/>
      <c r="E371" s="78"/>
    </row>
    <row r="372" spans="1:5">
      <c r="A372" s="78"/>
      <c r="E372" s="78"/>
    </row>
    <row r="373" spans="1:5">
      <c r="A373" s="78"/>
      <c r="E373" s="78"/>
    </row>
    <row r="374" spans="1:5">
      <c r="A374" s="78"/>
      <c r="E374" s="78"/>
    </row>
    <row r="375" spans="1:5">
      <c r="A375" s="78"/>
      <c r="E375" s="78"/>
    </row>
    <row r="376" spans="1:5">
      <c r="A376" s="78"/>
      <c r="E376" s="78"/>
    </row>
    <row r="377" spans="1:5">
      <c r="A377" s="78"/>
      <c r="E377" s="78"/>
    </row>
    <row r="378" spans="1:5">
      <c r="A378" s="78"/>
      <c r="E378" s="78"/>
    </row>
    <row r="379" spans="1:5">
      <c r="A379" s="78"/>
      <c r="E379" s="78"/>
    </row>
    <row r="380" spans="1:5">
      <c r="A380" s="78"/>
      <c r="E380" s="78"/>
    </row>
    <row r="381" spans="1:5">
      <c r="A381" s="78"/>
      <c r="E381" s="78"/>
    </row>
    <row r="382" spans="1:5">
      <c r="A382" s="78"/>
      <c r="E382" s="78"/>
    </row>
    <row r="383" spans="1:5">
      <c r="A383" s="78"/>
      <c r="E383" s="78"/>
    </row>
    <row r="384" spans="1:5">
      <c r="A384" s="78"/>
      <c r="E384" s="78"/>
    </row>
    <row r="385" spans="1:5">
      <c r="A385" s="78"/>
      <c r="E385" s="78"/>
    </row>
    <row r="386" spans="1:5">
      <c r="A386" s="78"/>
      <c r="E386" s="78"/>
    </row>
    <row r="387" spans="1:5">
      <c r="A387" s="78"/>
      <c r="E387" s="78"/>
    </row>
    <row r="388" spans="1:5">
      <c r="A388" s="78"/>
      <c r="E388" s="78"/>
    </row>
    <row r="389" spans="1:5">
      <c r="A389" s="78"/>
      <c r="E389" s="78"/>
    </row>
    <row r="390" spans="1:5">
      <c r="A390" s="78"/>
      <c r="E390" s="78"/>
    </row>
    <row r="391" spans="1:5">
      <c r="A391" s="78"/>
      <c r="E391" s="78"/>
    </row>
    <row r="392" spans="1:5">
      <c r="A392" s="78"/>
      <c r="E392" s="78"/>
    </row>
    <row r="393" spans="1:5">
      <c r="A393" s="78"/>
      <c r="E393" s="78"/>
    </row>
    <row r="394" spans="1:5">
      <c r="A394" s="78"/>
      <c r="E394" s="78"/>
    </row>
    <row r="395" spans="1:5">
      <c r="A395" s="78"/>
      <c r="E395" s="78"/>
    </row>
    <row r="396" spans="1:5">
      <c r="A396" s="78"/>
      <c r="E396" s="78"/>
    </row>
    <row r="397" spans="1:5">
      <c r="A397" s="78"/>
      <c r="E397" s="78"/>
    </row>
    <row r="398" spans="1:5">
      <c r="A398" s="78"/>
      <c r="E398" s="78"/>
    </row>
    <row r="399" spans="1:5">
      <c r="A399" s="78"/>
      <c r="E399" s="78"/>
    </row>
    <row r="400" spans="1:5">
      <c r="A400" s="78"/>
      <c r="E400" s="78"/>
    </row>
    <row r="401" spans="1:5">
      <c r="A401" s="78"/>
      <c r="E401" s="78"/>
    </row>
    <row r="402" spans="1:5">
      <c r="A402" s="78"/>
      <c r="E402" s="78"/>
    </row>
    <row r="403" spans="1:5">
      <c r="A403" s="78"/>
      <c r="E403" s="78"/>
    </row>
    <row r="404" spans="1:5">
      <c r="A404" s="78"/>
      <c r="E404" s="78"/>
    </row>
    <row r="405" spans="1:5">
      <c r="A405" s="78"/>
      <c r="E405" s="78"/>
    </row>
    <row r="406" spans="1:5">
      <c r="A406" s="78"/>
      <c r="E406" s="78"/>
    </row>
    <row r="407" spans="1:5">
      <c r="A407" s="78"/>
      <c r="E407" s="78"/>
    </row>
    <row r="408" spans="1:5">
      <c r="A408" s="78"/>
      <c r="E408" s="78"/>
    </row>
    <row r="409" spans="1:5">
      <c r="A409" s="78"/>
      <c r="E409" s="78"/>
    </row>
    <row r="410" spans="1:5">
      <c r="A410" s="78"/>
      <c r="E410" s="78"/>
    </row>
    <row r="411" spans="1:5">
      <c r="A411" s="78"/>
      <c r="E411" s="78"/>
    </row>
    <row r="412" spans="1:5">
      <c r="A412" s="78"/>
      <c r="E412" s="78"/>
    </row>
    <row r="413" spans="1:5">
      <c r="A413" s="78"/>
      <c r="E413" s="78"/>
    </row>
    <row r="414" spans="1:5">
      <c r="A414" s="78"/>
      <c r="E414" s="78"/>
    </row>
    <row r="415" spans="1:5">
      <c r="A415" s="78"/>
      <c r="E415" s="78"/>
    </row>
    <row r="416" spans="1:5">
      <c r="A416" s="78"/>
      <c r="E416" s="78"/>
    </row>
    <row r="417" spans="1:5">
      <c r="A417" s="78"/>
      <c r="E417" s="78"/>
    </row>
    <row r="418" spans="1:5">
      <c r="A418" s="78"/>
      <c r="E418" s="78"/>
    </row>
    <row r="419" spans="1:5">
      <c r="A419" s="78"/>
      <c r="E419" s="78"/>
    </row>
    <row r="420" spans="1:5">
      <c r="A420" s="78"/>
      <c r="E420" s="78"/>
    </row>
    <row r="421" spans="1:5">
      <c r="A421" s="78"/>
      <c r="E421" s="78"/>
    </row>
    <row r="422" spans="1:5">
      <c r="A422" s="78"/>
      <c r="E422" s="78"/>
    </row>
    <row r="423" spans="1:5">
      <c r="A423" s="78"/>
      <c r="E423" s="78"/>
    </row>
    <row r="424" spans="1:5">
      <c r="A424" s="78"/>
      <c r="E424" s="78"/>
    </row>
    <row r="425" spans="1:5">
      <c r="A425" s="78"/>
      <c r="E425" s="78"/>
    </row>
    <row r="426" spans="1:5">
      <c r="A426" s="78"/>
      <c r="E426" s="78"/>
    </row>
    <row r="427" spans="1:5">
      <c r="A427" s="78"/>
      <c r="E427" s="78"/>
    </row>
    <row r="428" spans="1:5">
      <c r="A428" s="78"/>
      <c r="E428" s="78"/>
    </row>
    <row r="429" spans="1:5">
      <c r="A429" s="78"/>
      <c r="E429" s="78"/>
    </row>
    <row r="430" spans="1:5">
      <c r="A430" s="78"/>
      <c r="E430" s="78"/>
    </row>
    <row r="431" spans="1:5">
      <c r="A431" s="78"/>
      <c r="E431" s="78"/>
    </row>
    <row r="432" spans="1:5">
      <c r="A432" s="78"/>
      <c r="E432" s="78"/>
    </row>
    <row r="433" spans="1:5">
      <c r="A433" s="78"/>
      <c r="E433" s="78"/>
    </row>
    <row r="434" spans="1:5">
      <c r="A434" s="78"/>
      <c r="E434" s="78"/>
    </row>
    <row r="435" spans="1:5">
      <c r="A435" s="78"/>
      <c r="E435" s="78"/>
    </row>
    <row r="436" spans="1:5">
      <c r="A436" s="78"/>
      <c r="E436" s="78"/>
    </row>
    <row r="437" spans="1:5">
      <c r="A437" s="78"/>
      <c r="E437" s="78"/>
    </row>
    <row r="438" spans="1:5">
      <c r="A438" s="78"/>
      <c r="E438" s="78"/>
    </row>
    <row r="439" spans="1:5">
      <c r="A439" s="78"/>
      <c r="E439" s="78"/>
    </row>
    <row r="440" spans="1:5">
      <c r="A440" s="78"/>
      <c r="E440" s="78"/>
    </row>
    <row r="441" spans="1:5">
      <c r="A441" s="78"/>
      <c r="E441" s="78"/>
    </row>
    <row r="442" spans="1:5">
      <c r="A442" s="78"/>
      <c r="E442" s="78"/>
    </row>
    <row r="443" spans="1:5">
      <c r="A443" s="78"/>
      <c r="E443" s="78"/>
    </row>
    <row r="444" spans="1:5">
      <c r="A444" s="78"/>
      <c r="E444" s="78"/>
    </row>
    <row r="445" spans="1:5">
      <c r="A445" s="78"/>
      <c r="E445" s="78"/>
    </row>
    <row r="446" spans="1:5">
      <c r="A446" s="78"/>
      <c r="E446" s="78"/>
    </row>
    <row r="447" spans="1:5">
      <c r="A447" s="78"/>
      <c r="E447" s="78"/>
    </row>
    <row r="448" spans="1:5">
      <c r="A448" s="78"/>
      <c r="E448" s="78"/>
    </row>
    <row r="449" spans="1:5">
      <c r="A449" s="78"/>
      <c r="E449" s="78"/>
    </row>
    <row r="450" spans="1:5">
      <c r="A450" s="78"/>
      <c r="E450" s="78"/>
    </row>
    <row r="451" spans="1:5">
      <c r="A451" s="78"/>
      <c r="E451" s="78"/>
    </row>
    <row r="452" spans="1:5">
      <c r="A452" s="78"/>
      <c r="E452" s="78"/>
    </row>
    <row r="453" spans="1:5">
      <c r="A453" s="78"/>
      <c r="E453" s="78"/>
    </row>
    <row r="454" spans="1:5">
      <c r="A454" s="78"/>
      <c r="E454" s="78"/>
    </row>
    <row r="455" spans="1:5">
      <c r="A455" s="78"/>
      <c r="E455" s="78"/>
    </row>
    <row r="456" spans="1:5">
      <c r="A456" s="78"/>
      <c r="E456" s="78"/>
    </row>
    <row r="457" spans="1:5">
      <c r="A457" s="78"/>
      <c r="E457" s="78"/>
    </row>
    <row r="458" spans="1:5">
      <c r="A458" s="78"/>
      <c r="E458" s="78"/>
    </row>
    <row r="459" spans="1:5">
      <c r="A459" s="78"/>
      <c r="E459" s="78"/>
    </row>
    <row r="460" spans="1:5">
      <c r="A460" s="78"/>
      <c r="E460" s="78"/>
    </row>
    <row r="461" spans="1:5">
      <c r="A461" s="78"/>
      <c r="E461" s="78"/>
    </row>
    <row r="462" spans="1:5">
      <c r="A462" s="78"/>
      <c r="E462" s="78"/>
    </row>
    <row r="463" spans="1:5">
      <c r="A463" s="78"/>
      <c r="E463" s="78"/>
    </row>
    <row r="464" spans="1:5">
      <c r="A464" s="78"/>
      <c r="E464" s="78"/>
    </row>
    <row r="465" spans="1:5">
      <c r="A465" s="78"/>
      <c r="E465" s="78"/>
    </row>
    <row r="466" spans="1:5">
      <c r="A466" s="78"/>
      <c r="E466" s="78"/>
    </row>
    <row r="467" spans="1:5">
      <c r="A467" s="78"/>
      <c r="E467" s="78"/>
    </row>
    <row r="468" spans="1:5">
      <c r="A468" s="78"/>
      <c r="E468" s="78"/>
    </row>
    <row r="469" spans="1:5">
      <c r="A469" s="78"/>
      <c r="E469" s="78"/>
    </row>
    <row r="470" spans="1:5">
      <c r="A470" s="78"/>
      <c r="E470" s="78"/>
    </row>
    <row r="471" spans="1:5">
      <c r="A471" s="78"/>
      <c r="E471" s="78"/>
    </row>
    <row r="472" spans="1:5">
      <c r="A472" s="78"/>
      <c r="E472" s="78"/>
    </row>
    <row r="473" spans="1:5">
      <c r="A473" s="78"/>
      <c r="E473" s="78"/>
    </row>
    <row r="474" spans="1:5">
      <c r="A474" s="78"/>
      <c r="E474" s="78"/>
    </row>
    <row r="475" spans="1:5">
      <c r="A475" s="78"/>
      <c r="E475" s="78"/>
    </row>
    <row r="476" spans="1:5">
      <c r="A476" s="78"/>
      <c r="E476" s="78"/>
    </row>
    <row r="477" spans="1:5">
      <c r="A477" s="78"/>
      <c r="E477" s="78"/>
    </row>
    <row r="478" spans="1:5">
      <c r="A478" s="78"/>
      <c r="E478" s="78"/>
    </row>
    <row r="479" spans="1:5">
      <c r="A479" s="78"/>
      <c r="E479" s="78"/>
    </row>
    <row r="480" spans="1:5">
      <c r="A480" s="78"/>
      <c r="E480" s="78"/>
    </row>
    <row r="481" spans="1:5">
      <c r="A481" s="78"/>
      <c r="E481" s="78"/>
    </row>
    <row r="482" spans="1:5">
      <c r="A482" s="78"/>
      <c r="E482" s="78"/>
    </row>
    <row r="483" spans="1:5">
      <c r="A483" s="78"/>
      <c r="E483" s="78"/>
    </row>
    <row r="484" spans="1:5">
      <c r="A484" s="78"/>
      <c r="E484" s="78"/>
    </row>
    <row r="485" spans="1:5">
      <c r="A485" s="78"/>
      <c r="E485" s="78"/>
    </row>
    <row r="486" spans="1:5">
      <c r="A486" s="78"/>
      <c r="E486" s="78"/>
    </row>
    <row r="487" spans="1:5">
      <c r="A487" s="78"/>
      <c r="E487" s="78"/>
    </row>
    <row r="488" spans="1:5">
      <c r="A488" s="78"/>
      <c r="E488" s="78"/>
    </row>
    <row r="489" spans="1:5">
      <c r="A489" s="78"/>
      <c r="E489" s="78"/>
    </row>
    <row r="490" spans="1:5">
      <c r="A490" s="78"/>
      <c r="E490" s="78"/>
    </row>
    <row r="491" spans="1:5">
      <c r="A491" s="78"/>
      <c r="E491" s="78"/>
    </row>
    <row r="492" spans="1:5">
      <c r="A492" s="78"/>
      <c r="E492" s="78"/>
    </row>
    <row r="493" spans="1:5">
      <c r="A493" s="78"/>
      <c r="E493" s="78"/>
    </row>
    <row r="494" spans="1:5">
      <c r="A494" s="78"/>
      <c r="E494" s="78"/>
    </row>
    <row r="495" spans="1:5">
      <c r="A495" s="78"/>
      <c r="E495" s="78"/>
    </row>
    <row r="496" spans="1:5">
      <c r="A496" s="78"/>
      <c r="E496" s="78"/>
    </row>
    <row r="497" spans="1:5">
      <c r="A497" s="78"/>
      <c r="E497" s="78"/>
    </row>
    <row r="498" spans="1:5">
      <c r="A498" s="78"/>
      <c r="E498" s="78"/>
    </row>
    <row r="499" spans="1:5">
      <c r="A499" s="78"/>
      <c r="E499" s="78"/>
    </row>
    <row r="500" spans="1:5">
      <c r="A500" s="78"/>
      <c r="E500" s="78"/>
    </row>
    <row r="501" spans="1:5">
      <c r="A501" s="78"/>
      <c r="E501" s="78"/>
    </row>
    <row r="502" spans="1:5">
      <c r="A502" s="78"/>
      <c r="E502" s="78"/>
    </row>
    <row r="503" spans="1:5">
      <c r="A503" s="78"/>
      <c r="E503" s="78"/>
    </row>
    <row r="504" spans="1:5">
      <c r="A504" s="78"/>
      <c r="E504" s="78"/>
    </row>
    <row r="505" spans="1:5">
      <c r="A505" s="78"/>
      <c r="E505" s="78"/>
    </row>
    <row r="506" spans="1:5">
      <c r="A506" s="78"/>
      <c r="E506" s="78"/>
    </row>
    <row r="507" spans="1:5">
      <c r="A507" s="78"/>
      <c r="E507" s="78"/>
    </row>
    <row r="508" spans="1:5">
      <c r="A508" s="78"/>
      <c r="E508" s="78"/>
    </row>
    <row r="509" spans="1:5">
      <c r="A509" s="78"/>
      <c r="E509" s="78"/>
    </row>
    <row r="510" spans="1:5">
      <c r="A510" s="78"/>
      <c r="E510" s="78"/>
    </row>
    <row r="511" spans="1:5">
      <c r="A511" s="78"/>
      <c r="E511" s="78"/>
    </row>
    <row r="512" spans="1:5">
      <c r="A512" s="78"/>
      <c r="E512" s="78"/>
    </row>
    <row r="513" spans="1:5">
      <c r="A513" s="78"/>
      <c r="E513" s="78"/>
    </row>
    <row r="514" spans="1:5">
      <c r="A514" s="78"/>
      <c r="E514" s="78"/>
    </row>
    <row r="515" spans="1:5">
      <c r="A515" s="78"/>
      <c r="E515" s="78"/>
    </row>
    <row r="516" spans="1:5">
      <c r="A516" s="78"/>
      <c r="E516" s="78"/>
    </row>
    <row r="517" spans="1:5">
      <c r="A517" s="78"/>
      <c r="E517" s="78"/>
    </row>
    <row r="518" spans="1:5">
      <c r="A518" s="78"/>
      <c r="E518" s="78"/>
    </row>
    <row r="519" spans="1:5">
      <c r="A519" s="78"/>
      <c r="E519" s="78"/>
    </row>
    <row r="520" spans="1:5">
      <c r="A520" s="78"/>
      <c r="E520" s="78"/>
    </row>
    <row r="521" spans="1:5">
      <c r="A521" s="78"/>
      <c r="E521" s="78"/>
    </row>
    <row r="522" spans="1:5">
      <c r="A522" s="78"/>
      <c r="E522" s="78"/>
    </row>
    <row r="523" spans="1:5">
      <c r="A523" s="78"/>
      <c r="E523" s="78"/>
    </row>
    <row r="524" spans="1:5">
      <c r="A524" s="78"/>
      <c r="E524" s="78"/>
    </row>
    <row r="525" spans="1:5">
      <c r="A525" s="78"/>
      <c r="E525" s="78"/>
    </row>
    <row r="526" spans="1:5">
      <c r="A526" s="78"/>
      <c r="E526" s="78"/>
    </row>
    <row r="527" spans="1:5">
      <c r="A527" s="78"/>
      <c r="E527" s="78"/>
    </row>
    <row r="528" spans="1:5">
      <c r="A528" s="78"/>
      <c r="E528" s="78"/>
    </row>
    <row r="529" spans="1:5">
      <c r="A529" s="78"/>
      <c r="E529" s="78"/>
    </row>
    <row r="530" spans="1:5">
      <c r="A530" s="78"/>
      <c r="E530" s="78"/>
    </row>
    <row r="531" spans="1:5">
      <c r="A531" s="78"/>
      <c r="E531" s="78"/>
    </row>
    <row r="532" spans="1:5">
      <c r="A532" s="78"/>
      <c r="E532" s="78"/>
    </row>
    <row r="533" spans="1:5">
      <c r="A533" s="78"/>
      <c r="E533" s="78"/>
    </row>
    <row r="534" spans="1:5">
      <c r="A534" s="78"/>
      <c r="E534" s="78"/>
    </row>
    <row r="535" spans="1:5">
      <c r="A535" s="78"/>
      <c r="E535" s="78"/>
    </row>
    <row r="536" spans="1:5">
      <c r="A536" s="78"/>
      <c r="E536" s="78"/>
    </row>
    <row r="537" spans="1:5">
      <c r="A537" s="78"/>
      <c r="E537" s="78"/>
    </row>
    <row r="538" spans="1:5">
      <c r="A538" s="78"/>
      <c r="E538" s="78"/>
    </row>
    <row r="539" spans="1:5">
      <c r="A539" s="78"/>
      <c r="E539" s="78"/>
    </row>
    <row r="540" spans="1:5">
      <c r="A540" s="78"/>
      <c r="E540" s="78"/>
    </row>
    <row r="541" spans="1:5">
      <c r="A541" s="78"/>
      <c r="E541" s="78"/>
    </row>
    <row r="542" spans="1:5">
      <c r="A542" s="78"/>
      <c r="E542" s="78"/>
    </row>
    <row r="543" spans="1:5">
      <c r="A543" s="78"/>
      <c r="E543" s="78"/>
    </row>
    <row r="544" spans="1:5">
      <c r="A544" s="78"/>
      <c r="E544" s="78"/>
    </row>
    <row r="545" spans="1:5">
      <c r="A545" s="78"/>
      <c r="E545" s="78"/>
    </row>
    <row r="546" spans="1:5">
      <c r="A546" s="78"/>
      <c r="E546" s="78"/>
    </row>
    <row r="547" spans="1:5">
      <c r="A547" s="78"/>
      <c r="E547" s="78"/>
    </row>
    <row r="548" spans="1:5">
      <c r="A548" s="78"/>
      <c r="E548" s="78"/>
    </row>
    <row r="549" spans="1:5">
      <c r="A549" s="78"/>
      <c r="E549" s="78"/>
    </row>
    <row r="550" spans="1:5">
      <c r="A550" s="78"/>
      <c r="E550" s="78"/>
    </row>
    <row r="551" spans="1:5">
      <c r="A551" s="78"/>
      <c r="E551" s="78"/>
    </row>
    <row r="552" spans="1:5">
      <c r="A552" s="78"/>
      <c r="E552" s="78"/>
    </row>
    <row r="553" spans="1:5">
      <c r="A553" s="78"/>
      <c r="E553" s="78"/>
    </row>
    <row r="554" spans="1:5">
      <c r="A554" s="78"/>
      <c r="E554" s="78"/>
    </row>
    <row r="555" spans="1:5">
      <c r="A555" s="78"/>
      <c r="E555" s="78"/>
    </row>
    <row r="556" spans="1:5">
      <c r="A556" s="78"/>
      <c r="E556" s="78"/>
    </row>
    <row r="557" spans="1:5">
      <c r="A557" s="78"/>
      <c r="E557" s="78"/>
    </row>
    <row r="558" spans="1:5">
      <c r="A558" s="78"/>
      <c r="E558" s="78"/>
    </row>
    <row r="559" spans="1:5">
      <c r="A559" s="78"/>
      <c r="E559" s="78"/>
    </row>
    <row r="560" spans="1:5">
      <c r="A560" s="78"/>
      <c r="E560" s="78"/>
    </row>
    <row r="561" spans="1:5">
      <c r="A561" s="78"/>
      <c r="E561" s="78"/>
    </row>
    <row r="562" spans="1:5">
      <c r="A562" s="78"/>
      <c r="E562" s="78"/>
    </row>
    <row r="563" spans="1:5">
      <c r="A563" s="78"/>
      <c r="E563" s="78"/>
    </row>
    <row r="564" spans="1:5">
      <c r="A564" s="78"/>
      <c r="E564" s="78"/>
    </row>
    <row r="565" spans="1:5">
      <c r="A565" s="78"/>
      <c r="E565" s="78"/>
    </row>
    <row r="566" spans="1:5">
      <c r="A566" s="78"/>
      <c r="E566" s="78"/>
    </row>
    <row r="567" spans="1:5">
      <c r="A567" s="78"/>
      <c r="E567" s="78"/>
    </row>
    <row r="568" spans="1:5">
      <c r="A568" s="78"/>
      <c r="E568" s="78"/>
    </row>
    <row r="569" spans="1:5">
      <c r="A569" s="78"/>
      <c r="E569" s="78"/>
    </row>
    <row r="570" spans="1:5">
      <c r="A570" s="78"/>
      <c r="E570" s="78"/>
    </row>
    <row r="571" spans="1:5">
      <c r="A571" s="78"/>
      <c r="E571" s="78"/>
    </row>
    <row r="572" spans="1:5">
      <c r="A572" s="78"/>
      <c r="E572" s="78"/>
    </row>
    <row r="573" spans="1:5">
      <c r="A573" s="78"/>
      <c r="E573" s="78"/>
    </row>
    <row r="574" spans="1:5">
      <c r="A574" s="78"/>
      <c r="E574" s="78"/>
    </row>
    <row r="575" spans="1:5">
      <c r="A575" s="78"/>
      <c r="E575" s="78"/>
    </row>
    <row r="576" spans="1:5">
      <c r="A576" s="78"/>
      <c r="E576" s="78"/>
    </row>
    <row r="577" spans="1:5">
      <c r="A577" s="78"/>
      <c r="E577" s="78"/>
    </row>
    <row r="578" spans="1:5">
      <c r="A578" s="78"/>
      <c r="E578" s="78"/>
    </row>
    <row r="579" spans="1:5">
      <c r="A579" s="78"/>
      <c r="E579" s="78"/>
    </row>
    <row r="580" spans="1:5">
      <c r="A580" s="78"/>
      <c r="E580" s="78"/>
    </row>
    <row r="581" spans="1:5">
      <c r="A581" s="78"/>
      <c r="E581" s="78"/>
    </row>
    <row r="582" spans="1:5">
      <c r="A582" s="78"/>
      <c r="E582" s="78"/>
    </row>
    <row r="583" spans="1:5">
      <c r="A583" s="78"/>
      <c r="E583" s="78"/>
    </row>
    <row r="584" spans="1:5">
      <c r="A584" s="78"/>
      <c r="E584" s="78"/>
    </row>
    <row r="585" spans="1:5">
      <c r="A585" s="78"/>
      <c r="E585" s="78"/>
    </row>
    <row r="586" spans="1:5">
      <c r="A586" s="78"/>
      <c r="E586" s="78"/>
    </row>
    <row r="587" spans="1:5">
      <c r="A587" s="78"/>
      <c r="E587" s="78"/>
    </row>
    <row r="588" spans="1:5">
      <c r="A588" s="78"/>
      <c r="E588" s="78"/>
    </row>
    <row r="589" spans="1:5">
      <c r="A589" s="78"/>
      <c r="E589" s="78"/>
    </row>
    <row r="590" spans="1:5">
      <c r="A590" s="78"/>
      <c r="E590" s="78"/>
    </row>
    <row r="591" spans="1:5">
      <c r="A591" s="78"/>
      <c r="E591" s="78"/>
    </row>
    <row r="592" spans="1:5">
      <c r="A592" s="78"/>
      <c r="E592" s="78"/>
    </row>
    <row r="593" spans="1:5">
      <c r="A593" s="78"/>
      <c r="E593" s="78"/>
    </row>
    <row r="594" spans="1:5">
      <c r="A594" s="78"/>
      <c r="E594" s="78"/>
    </row>
    <row r="595" spans="1:5">
      <c r="A595" s="78"/>
      <c r="E595" s="78"/>
    </row>
    <row r="596" spans="1:5">
      <c r="A596" s="78"/>
      <c r="E596" s="78"/>
    </row>
    <row r="597" spans="1:5">
      <c r="A597" s="78"/>
      <c r="E597" s="78"/>
    </row>
    <row r="598" spans="1:5">
      <c r="A598" s="78"/>
      <c r="E598" s="78"/>
    </row>
    <row r="599" spans="1:5">
      <c r="A599" s="78"/>
      <c r="E599" s="78"/>
    </row>
    <row r="600" spans="1:5">
      <c r="A600" s="78"/>
      <c r="E600" s="78"/>
    </row>
    <row r="601" spans="1:5">
      <c r="A601" s="78"/>
      <c r="E601" s="78"/>
    </row>
    <row r="602" spans="1:5">
      <c r="A602" s="78"/>
      <c r="E602" s="78"/>
    </row>
    <row r="603" spans="1:5">
      <c r="A603" s="78"/>
      <c r="E603" s="78"/>
    </row>
    <row r="604" spans="1:5">
      <c r="A604" s="78"/>
      <c r="E604" s="78"/>
    </row>
    <row r="605" spans="1:5">
      <c r="A605" s="78"/>
      <c r="E605" s="78"/>
    </row>
    <row r="606" spans="1:5">
      <c r="A606" s="78"/>
      <c r="E606" s="78"/>
    </row>
    <row r="607" spans="1:5">
      <c r="A607" s="78"/>
      <c r="E607" s="78"/>
    </row>
    <row r="608" spans="1:5">
      <c r="A608" s="78"/>
      <c r="E608" s="78"/>
    </row>
    <row r="609" spans="1:5">
      <c r="A609" s="78"/>
      <c r="E609" s="78"/>
    </row>
    <row r="610" spans="1:5">
      <c r="A610" s="78"/>
      <c r="E610" s="78"/>
    </row>
    <row r="611" spans="1:5">
      <c r="A611" s="78"/>
      <c r="E611" s="78"/>
    </row>
    <row r="612" spans="1:5">
      <c r="A612" s="78"/>
      <c r="E612" s="78"/>
    </row>
    <row r="613" spans="1:5">
      <c r="A613" s="78"/>
      <c r="E613" s="78"/>
    </row>
    <row r="614" spans="1:5">
      <c r="A614" s="78"/>
      <c r="E614" s="78"/>
    </row>
    <row r="615" spans="1:5">
      <c r="A615" s="78"/>
      <c r="E615" s="78"/>
    </row>
    <row r="616" spans="1:5">
      <c r="A616" s="78"/>
      <c r="E616" s="78"/>
    </row>
    <row r="617" spans="1:5">
      <c r="A617" s="78"/>
      <c r="E617" s="78"/>
    </row>
    <row r="618" spans="1:5">
      <c r="A618" s="78"/>
      <c r="E618" s="78"/>
    </row>
    <row r="619" spans="1:5">
      <c r="A619" s="78"/>
      <c r="E619" s="78"/>
    </row>
    <row r="620" spans="1:5">
      <c r="A620" s="78"/>
      <c r="E620" s="78"/>
    </row>
    <row r="621" spans="1:5">
      <c r="A621" s="78"/>
      <c r="E621" s="78"/>
    </row>
    <row r="622" spans="1:5">
      <c r="A622" s="78"/>
      <c r="E622" s="78"/>
    </row>
    <row r="623" spans="1:5">
      <c r="A623" s="78"/>
      <c r="E623" s="78"/>
    </row>
    <row r="624" spans="1:5">
      <c r="A624" s="78"/>
      <c r="E624" s="78"/>
    </row>
    <row r="625" spans="1:5">
      <c r="A625" s="78"/>
      <c r="E625" s="78"/>
    </row>
    <row r="626" spans="1:5">
      <c r="A626" s="78"/>
      <c r="E626" s="78"/>
    </row>
    <row r="627" spans="1:5">
      <c r="A627" s="78"/>
      <c r="E627" s="78"/>
    </row>
    <row r="628" spans="1:5">
      <c r="A628" s="78"/>
      <c r="E628" s="78"/>
    </row>
    <row r="629" spans="1:5">
      <c r="A629" s="78"/>
      <c r="E629" s="78"/>
    </row>
    <row r="630" spans="1:5">
      <c r="A630" s="78"/>
      <c r="E630" s="78"/>
    </row>
    <row r="631" spans="1:5">
      <c r="A631" s="78"/>
      <c r="E631" s="78"/>
    </row>
    <row r="632" spans="1:5">
      <c r="A632" s="78"/>
      <c r="E632" s="78"/>
    </row>
    <row r="633" spans="1:5">
      <c r="A633" s="78"/>
      <c r="E633" s="78"/>
    </row>
    <row r="634" spans="1:5">
      <c r="A634" s="78"/>
      <c r="E634" s="78"/>
    </row>
    <row r="635" spans="1:5">
      <c r="A635" s="78"/>
      <c r="E635" s="78"/>
    </row>
    <row r="636" spans="1:5">
      <c r="A636" s="78"/>
      <c r="E636" s="78"/>
    </row>
    <row r="637" spans="1:5">
      <c r="A637" s="78"/>
      <c r="E637" s="78"/>
    </row>
    <row r="638" spans="1:5">
      <c r="A638" s="78"/>
      <c r="E638" s="78"/>
    </row>
    <row r="639" spans="1:5">
      <c r="A639" s="78"/>
      <c r="E639" s="78"/>
    </row>
    <row r="640" spans="1:5">
      <c r="A640" s="78"/>
      <c r="E640" s="78"/>
    </row>
    <row r="641" spans="1:5">
      <c r="A641" s="78"/>
      <c r="E641" s="78"/>
    </row>
    <row r="642" spans="1:5">
      <c r="A642" s="78"/>
      <c r="E642" s="78"/>
    </row>
    <row r="643" spans="1:5">
      <c r="A643" s="78"/>
      <c r="E643" s="78"/>
    </row>
    <row r="644" spans="1:5">
      <c r="A644" s="78"/>
      <c r="E644" s="78"/>
    </row>
    <row r="645" spans="1:5">
      <c r="A645" s="78"/>
      <c r="E645" s="78"/>
    </row>
    <row r="646" spans="1:5">
      <c r="A646" s="78"/>
      <c r="E646" s="78"/>
    </row>
    <row r="647" spans="1:5">
      <c r="A647" s="78"/>
      <c r="E647" s="78"/>
    </row>
    <row r="648" spans="1:5">
      <c r="A648" s="78"/>
      <c r="E648" s="78"/>
    </row>
    <row r="649" spans="1:5">
      <c r="A649" s="78"/>
      <c r="E649" s="78"/>
    </row>
    <row r="650" spans="1:5">
      <c r="A650" s="78"/>
      <c r="E650" s="78"/>
    </row>
    <row r="651" spans="1:5">
      <c r="A651" s="78"/>
      <c r="E651" s="78"/>
    </row>
    <row r="652" spans="1:5">
      <c r="A652" s="78"/>
      <c r="E652" s="78"/>
    </row>
    <row r="653" spans="1:5">
      <c r="A653" s="78"/>
      <c r="E653" s="78"/>
    </row>
    <row r="654" spans="1:5">
      <c r="A654" s="78"/>
      <c r="E654" s="78"/>
    </row>
    <row r="655" spans="1:5">
      <c r="A655" s="78"/>
      <c r="E655" s="78"/>
    </row>
    <row r="656" spans="1:5">
      <c r="A656" s="78"/>
      <c r="E656" s="78"/>
    </row>
    <row r="657" spans="1:5">
      <c r="A657" s="78"/>
      <c r="E657" s="78"/>
    </row>
    <row r="658" spans="1:5">
      <c r="A658" s="78"/>
      <c r="E658" s="78"/>
    </row>
    <row r="659" spans="1:5">
      <c r="A659" s="78"/>
      <c r="E659" s="78"/>
    </row>
    <row r="660" spans="1:5">
      <c r="A660" s="78"/>
      <c r="E660" s="78"/>
    </row>
    <row r="661" spans="1:5">
      <c r="A661" s="78"/>
      <c r="E661" s="78"/>
    </row>
    <row r="662" spans="1:5">
      <c r="A662" s="78"/>
      <c r="E662" s="78"/>
    </row>
    <row r="663" spans="1:5">
      <c r="A663" s="78"/>
      <c r="E663" s="78"/>
    </row>
    <row r="664" spans="1:5">
      <c r="A664" s="78"/>
      <c r="E664" s="78"/>
    </row>
    <row r="665" spans="1:5">
      <c r="A665" s="78"/>
      <c r="E665" s="78"/>
    </row>
    <row r="666" spans="1:5">
      <c r="A666" s="78"/>
      <c r="E666" s="78"/>
    </row>
    <row r="667" spans="1:5">
      <c r="A667" s="78"/>
      <c r="E667" s="78"/>
    </row>
    <row r="668" spans="1:5">
      <c r="A668" s="78"/>
      <c r="E668" s="78"/>
    </row>
    <row r="669" spans="1:5">
      <c r="A669" s="78"/>
      <c r="E669" s="78"/>
    </row>
    <row r="670" spans="1:5">
      <c r="A670" s="78"/>
      <c r="E670" s="78"/>
    </row>
    <row r="671" spans="1:5">
      <c r="A671" s="78"/>
      <c r="E671" s="78"/>
    </row>
    <row r="672" spans="1:5">
      <c r="A672" s="78"/>
      <c r="E672" s="78"/>
    </row>
    <row r="673" spans="1:5">
      <c r="A673" s="78"/>
      <c r="E673" s="78"/>
    </row>
    <row r="674" spans="1:5">
      <c r="A674" s="78"/>
      <c r="E674" s="78"/>
    </row>
    <row r="675" spans="1:5">
      <c r="A675" s="78"/>
      <c r="E675" s="78"/>
    </row>
    <row r="676" spans="1:5">
      <c r="A676" s="78"/>
      <c r="E676" s="78"/>
    </row>
    <row r="677" spans="1:5">
      <c r="A677" s="78"/>
      <c r="E677" s="78"/>
    </row>
    <row r="678" spans="1:5">
      <c r="A678" s="78"/>
      <c r="E678" s="78"/>
    </row>
    <row r="679" spans="1:5">
      <c r="A679" s="78"/>
      <c r="E679" s="78"/>
    </row>
    <row r="680" spans="1:5">
      <c r="A680" s="78"/>
      <c r="E680" s="78"/>
    </row>
    <row r="681" spans="1:5">
      <c r="A681" s="78"/>
      <c r="E681" s="78"/>
    </row>
    <row r="682" spans="1:5">
      <c r="A682" s="78"/>
      <c r="E682" s="78"/>
    </row>
    <row r="683" spans="1:5">
      <c r="A683" s="78"/>
      <c r="E683" s="78"/>
    </row>
    <row r="684" spans="1:5">
      <c r="A684" s="78"/>
      <c r="E684" s="78"/>
    </row>
    <row r="685" spans="1:5">
      <c r="A685" s="78"/>
      <c r="E685" s="78"/>
    </row>
    <row r="686" spans="1:5">
      <c r="A686" s="78"/>
      <c r="E686" s="78"/>
    </row>
    <row r="687" spans="1:5">
      <c r="A687" s="78"/>
      <c r="E687" s="78"/>
    </row>
    <row r="688" spans="1:5">
      <c r="A688" s="78"/>
      <c r="E688" s="78"/>
    </row>
    <row r="689" spans="1:5">
      <c r="A689" s="78"/>
      <c r="E689" s="78"/>
    </row>
    <row r="690" spans="1:5">
      <c r="A690" s="78"/>
      <c r="E690" s="78"/>
    </row>
    <row r="691" spans="1:5">
      <c r="A691" s="78"/>
      <c r="E691" s="78"/>
    </row>
    <row r="692" spans="1:5">
      <c r="A692" s="78"/>
      <c r="E692" s="78"/>
    </row>
    <row r="693" spans="1:5">
      <c r="A693" s="78"/>
      <c r="E693" s="78"/>
    </row>
    <row r="694" spans="1:5">
      <c r="A694" s="78"/>
      <c r="E694" s="78"/>
    </row>
    <row r="695" spans="1:5">
      <c r="A695" s="78"/>
      <c r="E695" s="78"/>
    </row>
    <row r="696" spans="1:5">
      <c r="A696" s="78"/>
      <c r="E696" s="78"/>
    </row>
    <row r="697" spans="1:5">
      <c r="A697" s="78"/>
      <c r="E697" s="78"/>
    </row>
    <row r="698" spans="1:5">
      <c r="A698" s="78"/>
      <c r="E698" s="78"/>
    </row>
    <row r="699" spans="1:5">
      <c r="A699" s="78"/>
      <c r="E699" s="78"/>
    </row>
    <row r="700" spans="1:5">
      <c r="A700" s="78"/>
      <c r="E700" s="78"/>
    </row>
    <row r="701" spans="1:5">
      <c r="A701" s="78"/>
      <c r="E701" s="78"/>
    </row>
    <row r="702" spans="1:5">
      <c r="A702" s="78"/>
      <c r="E702" s="78"/>
    </row>
    <row r="703" spans="1:5">
      <c r="A703" s="78"/>
      <c r="E703" s="78"/>
    </row>
    <row r="704" spans="1:5">
      <c r="A704" s="78"/>
      <c r="E704" s="78"/>
    </row>
    <row r="705" spans="1:5">
      <c r="A705" s="78"/>
      <c r="E705" s="78"/>
    </row>
    <row r="706" spans="1:5">
      <c r="A706" s="78"/>
      <c r="E706" s="78"/>
    </row>
    <row r="707" spans="1:5">
      <c r="A707" s="78"/>
      <c r="E707" s="78"/>
    </row>
    <row r="708" spans="1:5">
      <c r="A708" s="78"/>
      <c r="E708" s="78"/>
    </row>
    <row r="709" spans="1:5">
      <c r="A709" s="78"/>
      <c r="E709" s="78"/>
    </row>
    <row r="710" spans="1:5">
      <c r="A710" s="78"/>
      <c r="E710" s="78"/>
    </row>
    <row r="711" spans="1:5">
      <c r="A711" s="78"/>
      <c r="E711" s="78"/>
    </row>
    <row r="712" spans="1:5">
      <c r="A712" s="78"/>
      <c r="E712" s="78"/>
    </row>
    <row r="713" spans="1:5">
      <c r="A713" s="78"/>
      <c r="E713" s="78"/>
    </row>
    <row r="714" spans="1:5">
      <c r="A714" s="78"/>
      <c r="E714" s="78"/>
    </row>
    <row r="715" spans="1:5">
      <c r="A715" s="78"/>
      <c r="E715" s="78"/>
    </row>
    <row r="716" spans="1:5">
      <c r="A716" s="78"/>
      <c r="E716" s="78"/>
    </row>
    <row r="717" spans="1:5">
      <c r="A717" s="78"/>
      <c r="E717" s="78"/>
    </row>
    <row r="718" spans="1:5">
      <c r="A718" s="78"/>
      <c r="E718" s="78"/>
    </row>
    <row r="719" spans="1:5">
      <c r="A719" s="78"/>
      <c r="E719" s="78"/>
    </row>
    <row r="720" spans="1:5">
      <c r="A720" s="78"/>
      <c r="E720" s="78"/>
    </row>
    <row r="721" spans="1:5">
      <c r="A721" s="78"/>
      <c r="E721" s="78"/>
    </row>
    <row r="722" spans="1:5">
      <c r="A722" s="78"/>
      <c r="E722" s="78"/>
    </row>
    <row r="723" spans="1:5">
      <c r="A723" s="78"/>
      <c r="E723" s="78"/>
    </row>
    <row r="724" spans="1:5">
      <c r="A724" s="78"/>
      <c r="E724" s="78"/>
    </row>
    <row r="725" spans="1:5">
      <c r="A725" s="78"/>
      <c r="E725" s="78"/>
    </row>
    <row r="726" spans="1:5">
      <c r="A726" s="78"/>
      <c r="E726" s="78"/>
    </row>
    <row r="727" spans="1:5">
      <c r="A727" s="78"/>
      <c r="E727" s="78"/>
    </row>
    <row r="728" spans="1:5">
      <c r="A728" s="78"/>
      <c r="E728" s="78"/>
    </row>
    <row r="729" spans="1:5">
      <c r="A729" s="78"/>
      <c r="E729" s="78"/>
    </row>
    <row r="730" spans="1:5">
      <c r="A730" s="78"/>
      <c r="E730" s="78"/>
    </row>
    <row r="731" spans="1:5">
      <c r="A731" s="78"/>
      <c r="E731" s="78"/>
    </row>
    <row r="732" spans="1:5">
      <c r="A732" s="78"/>
      <c r="E732" s="78"/>
    </row>
    <row r="733" spans="1:5">
      <c r="A733" s="78"/>
      <c r="E733" s="78"/>
    </row>
    <row r="734" spans="1:5">
      <c r="A734" s="78"/>
      <c r="E734" s="78"/>
    </row>
    <row r="735" spans="1:5">
      <c r="A735" s="78"/>
      <c r="E735" s="78"/>
    </row>
    <row r="736" spans="1:5">
      <c r="A736" s="78"/>
      <c r="E736" s="78"/>
    </row>
    <row r="737" spans="1:5">
      <c r="A737" s="78"/>
      <c r="E737" s="78"/>
    </row>
    <row r="738" spans="1:5">
      <c r="A738" s="78"/>
      <c r="E738" s="78"/>
    </row>
    <row r="739" spans="1:5">
      <c r="A739" s="78"/>
      <c r="E739" s="78"/>
    </row>
    <row r="740" spans="1:5">
      <c r="A740" s="78"/>
      <c r="E740" s="78"/>
    </row>
    <row r="741" spans="1:5">
      <c r="A741" s="78"/>
      <c r="E741" s="78"/>
    </row>
    <row r="742" spans="1:5">
      <c r="A742" s="78"/>
      <c r="E742" s="78"/>
    </row>
  </sheetData>
  <mergeCells count="2">
    <mergeCell ref="N1:U1"/>
    <mergeCell ref="J1:K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13" enableFormatConditionsCalculation="0">
    <tabColor rgb="FFFF0000"/>
    <pageSetUpPr autoPageBreaks="0"/>
  </sheetPr>
  <dimension ref="A1:F742"/>
  <sheetViews>
    <sheetView zoomScale="160" zoomScaleNormal="160" zoomScaleSheetLayoutView="100" workbookViewId="0">
      <selection activeCell="B2" sqref="B2"/>
    </sheetView>
  </sheetViews>
  <sheetFormatPr defaultColWidth="19.88671875" defaultRowHeight="13.8"/>
  <cols>
    <col min="1" max="1" width="9.5546875" style="3" bestFit="1" customWidth="1"/>
    <col min="2" max="2" width="47.6640625" style="3" customWidth="1"/>
    <col min="3" max="4" width="9.109375" style="3" bestFit="1" customWidth="1"/>
    <col min="5" max="5" width="6.109375" style="3" bestFit="1" customWidth="1"/>
    <col min="6" max="6" width="3.5546875" style="3" bestFit="1" customWidth="1"/>
    <col min="7" max="16384" width="19.88671875" style="3"/>
  </cols>
  <sheetData>
    <row r="1" spans="1:6">
      <c r="A1" s="63" t="s">
        <v>390</v>
      </c>
      <c r="B1" s="1" t="s">
        <v>391</v>
      </c>
      <c r="E1" s="3" t="s">
        <v>1016</v>
      </c>
      <c r="F1" s="3" t="s">
        <v>1017</v>
      </c>
    </row>
    <row r="2" spans="1:6">
      <c r="A2" s="19">
        <v>39538</v>
      </c>
      <c r="D2" s="3" t="s">
        <v>373</v>
      </c>
      <c r="E2" s="3">
        <v>1</v>
      </c>
      <c r="F2" s="3">
        <v>1</v>
      </c>
    </row>
    <row r="3" spans="1:6">
      <c r="A3" s="18">
        <v>32457</v>
      </c>
      <c r="D3" s="3" t="s">
        <v>374</v>
      </c>
      <c r="E3" s="3">
        <v>2</v>
      </c>
      <c r="F3" s="3">
        <v>1</v>
      </c>
    </row>
    <row r="4" spans="1:6">
      <c r="A4" s="18">
        <v>34288</v>
      </c>
      <c r="D4" s="3" t="s">
        <v>375</v>
      </c>
      <c r="E4" s="3">
        <v>3</v>
      </c>
      <c r="F4" s="3">
        <v>1</v>
      </c>
    </row>
    <row r="5" spans="1:6">
      <c r="A5" s="18">
        <v>38955</v>
      </c>
      <c r="D5" s="3" t="s">
        <v>376</v>
      </c>
      <c r="E5" s="3">
        <v>4</v>
      </c>
      <c r="F5" s="3">
        <v>2</v>
      </c>
    </row>
    <row r="6" spans="1:6">
      <c r="A6" s="18">
        <v>33210</v>
      </c>
      <c r="D6" s="3" t="s">
        <v>42</v>
      </c>
      <c r="E6" s="3">
        <v>5</v>
      </c>
      <c r="F6" s="3">
        <v>2</v>
      </c>
    </row>
    <row r="7" spans="1:6">
      <c r="A7" s="18">
        <v>34994</v>
      </c>
      <c r="D7" s="3" t="s">
        <v>377</v>
      </c>
      <c r="E7" s="3">
        <v>6</v>
      </c>
      <c r="F7" s="3">
        <v>2</v>
      </c>
    </row>
    <row r="8" spans="1:6">
      <c r="A8" s="18">
        <v>38761</v>
      </c>
      <c r="D8" s="3" t="s">
        <v>378</v>
      </c>
      <c r="E8" s="3">
        <v>7</v>
      </c>
      <c r="F8" s="3">
        <v>3</v>
      </c>
    </row>
    <row r="9" spans="1:6">
      <c r="A9" s="18">
        <v>38180</v>
      </c>
      <c r="D9" s="3" t="s">
        <v>379</v>
      </c>
      <c r="E9" s="3">
        <v>8</v>
      </c>
      <c r="F9" s="3">
        <v>3</v>
      </c>
    </row>
    <row r="10" spans="1:6">
      <c r="A10" s="18">
        <v>36427</v>
      </c>
      <c r="D10" s="3" t="s">
        <v>380</v>
      </c>
      <c r="E10" s="3">
        <v>9</v>
      </c>
      <c r="F10" s="3">
        <v>3</v>
      </c>
    </row>
    <row r="11" spans="1:6">
      <c r="A11" s="18">
        <v>35061</v>
      </c>
      <c r="D11" s="3" t="s">
        <v>381</v>
      </c>
      <c r="E11" s="3">
        <v>10</v>
      </c>
      <c r="F11" s="3">
        <v>4</v>
      </c>
    </row>
    <row r="12" spans="1:6">
      <c r="A12" s="18">
        <v>38316</v>
      </c>
      <c r="D12" s="3" t="s">
        <v>382</v>
      </c>
      <c r="E12" s="3">
        <v>11</v>
      </c>
      <c r="F12" s="3">
        <v>4</v>
      </c>
    </row>
    <row r="13" spans="1:6">
      <c r="A13" s="18">
        <v>35071</v>
      </c>
      <c r="D13" s="3" t="s">
        <v>383</v>
      </c>
      <c r="E13" s="3">
        <v>12</v>
      </c>
      <c r="F13" s="3">
        <v>4</v>
      </c>
    </row>
    <row r="14" spans="1:6">
      <c r="A14" s="18">
        <v>37471</v>
      </c>
    </row>
    <row r="15" spans="1:6">
      <c r="A15" s="18">
        <v>35306</v>
      </c>
    </row>
    <row r="16" spans="1:6">
      <c r="A16" s="18">
        <v>35547</v>
      </c>
    </row>
    <row r="17" spans="1:1">
      <c r="A17" s="18">
        <v>33026</v>
      </c>
    </row>
    <row r="18" spans="1:1">
      <c r="A18" s="18">
        <v>33507</v>
      </c>
    </row>
    <row r="19" spans="1:1">
      <c r="A19" s="18">
        <v>32480</v>
      </c>
    </row>
    <row r="20" spans="1:1">
      <c r="A20" s="18">
        <v>34834</v>
      </c>
    </row>
    <row r="21" spans="1:1">
      <c r="A21" s="18">
        <v>37949</v>
      </c>
    </row>
    <row r="22" spans="1:1">
      <c r="A22" s="18">
        <v>36440</v>
      </c>
    </row>
    <row r="23" spans="1:1">
      <c r="A23" s="18">
        <v>35086</v>
      </c>
    </row>
    <row r="24" spans="1:1">
      <c r="A24" s="18">
        <v>35302</v>
      </c>
    </row>
    <row r="25" spans="1:1">
      <c r="A25" s="19">
        <v>39443</v>
      </c>
    </row>
    <row r="26" spans="1:1">
      <c r="A26" s="18">
        <v>32569</v>
      </c>
    </row>
    <row r="27" spans="1:1">
      <c r="A27" s="18">
        <v>33759</v>
      </c>
    </row>
    <row r="28" spans="1:1">
      <c r="A28" s="18">
        <v>35751</v>
      </c>
    </row>
    <row r="29" spans="1:1">
      <c r="A29" s="18">
        <v>37168</v>
      </c>
    </row>
    <row r="30" spans="1:1">
      <c r="A30" s="18">
        <v>34973</v>
      </c>
    </row>
    <row r="31" spans="1:1">
      <c r="A31" s="18">
        <v>32515</v>
      </c>
    </row>
    <row r="32" spans="1:1">
      <c r="A32" s="18">
        <v>36041</v>
      </c>
    </row>
    <row r="33" spans="1:1">
      <c r="A33" s="18">
        <v>36969</v>
      </c>
    </row>
    <row r="34" spans="1:1">
      <c r="A34" s="18">
        <v>32937</v>
      </c>
    </row>
    <row r="35" spans="1:1">
      <c r="A35" s="18">
        <v>32711</v>
      </c>
    </row>
    <row r="36" spans="1:1">
      <c r="A36" s="18">
        <v>37430</v>
      </c>
    </row>
    <row r="37" spans="1:1">
      <c r="A37" s="18">
        <v>39394</v>
      </c>
    </row>
    <row r="38" spans="1:1">
      <c r="A38" s="18">
        <v>32507</v>
      </c>
    </row>
    <row r="39" spans="1:1">
      <c r="A39" s="18">
        <v>34230</v>
      </c>
    </row>
    <row r="40" spans="1:1">
      <c r="A40" s="18">
        <v>32490</v>
      </c>
    </row>
    <row r="41" spans="1:1">
      <c r="A41" s="18">
        <v>35363</v>
      </c>
    </row>
    <row r="42" spans="1:1">
      <c r="A42" s="18">
        <v>34103</v>
      </c>
    </row>
    <row r="43" spans="1:1">
      <c r="A43" s="18">
        <v>34183</v>
      </c>
    </row>
    <row r="44" spans="1:1">
      <c r="A44" s="18">
        <v>32548</v>
      </c>
    </row>
    <row r="45" spans="1:1">
      <c r="A45" s="18">
        <v>34523</v>
      </c>
    </row>
    <row r="46" spans="1:1">
      <c r="A46" s="18">
        <v>33198</v>
      </c>
    </row>
    <row r="47" spans="1:1">
      <c r="A47" s="18">
        <v>33787</v>
      </c>
    </row>
    <row r="48" spans="1:1">
      <c r="A48" s="18">
        <v>34649</v>
      </c>
    </row>
    <row r="49" spans="1:1">
      <c r="A49" s="18">
        <v>32216</v>
      </c>
    </row>
    <row r="50" spans="1:1">
      <c r="A50" s="18">
        <v>35559</v>
      </c>
    </row>
    <row r="51" spans="1:1">
      <c r="A51" s="18">
        <v>33378</v>
      </c>
    </row>
    <row r="52" spans="1:1">
      <c r="A52" s="18">
        <v>35762</v>
      </c>
    </row>
    <row r="53" spans="1:1">
      <c r="A53" s="18">
        <v>36528</v>
      </c>
    </row>
    <row r="54" spans="1:1">
      <c r="A54" s="18">
        <v>32982</v>
      </c>
    </row>
    <row r="55" spans="1:1">
      <c r="A55" s="18">
        <v>35176</v>
      </c>
    </row>
    <row r="56" spans="1:1">
      <c r="A56" s="18">
        <v>35926</v>
      </c>
    </row>
    <row r="57" spans="1:1">
      <c r="A57" s="18">
        <v>36542</v>
      </c>
    </row>
    <row r="58" spans="1:1">
      <c r="A58" s="18">
        <v>34854</v>
      </c>
    </row>
    <row r="59" spans="1:1">
      <c r="A59" s="18">
        <v>32865</v>
      </c>
    </row>
    <row r="60" spans="1:1">
      <c r="A60" s="18">
        <v>35247</v>
      </c>
    </row>
    <row r="61" spans="1:1">
      <c r="A61" s="18">
        <v>34960</v>
      </c>
    </row>
    <row r="62" spans="1:1">
      <c r="A62" s="18">
        <v>35652</v>
      </c>
    </row>
    <row r="63" spans="1:1">
      <c r="A63" s="18">
        <v>34152</v>
      </c>
    </row>
    <row r="64" spans="1:1">
      <c r="A64" s="18">
        <v>35278</v>
      </c>
    </row>
    <row r="65" spans="1:1">
      <c r="A65" s="18">
        <v>32905</v>
      </c>
    </row>
    <row r="66" spans="1:1">
      <c r="A66" s="19">
        <v>39636</v>
      </c>
    </row>
    <row r="67" spans="1:1">
      <c r="A67" s="18">
        <v>38778</v>
      </c>
    </row>
    <row r="68" spans="1:1">
      <c r="A68" s="18">
        <v>38003</v>
      </c>
    </row>
    <row r="69" spans="1:1">
      <c r="A69" s="18">
        <v>35092</v>
      </c>
    </row>
    <row r="70" spans="1:1">
      <c r="A70" s="18">
        <v>32584</v>
      </c>
    </row>
    <row r="71" spans="1:1">
      <c r="A71" s="18">
        <v>33192</v>
      </c>
    </row>
    <row r="72" spans="1:1">
      <c r="A72" s="18">
        <v>33036</v>
      </c>
    </row>
    <row r="73" spans="1:1">
      <c r="A73" s="18">
        <v>34624</v>
      </c>
    </row>
    <row r="74" spans="1:1">
      <c r="A74" s="18">
        <v>39534</v>
      </c>
    </row>
    <row r="75" spans="1:1">
      <c r="A75" s="18">
        <v>35330</v>
      </c>
    </row>
    <row r="76" spans="1:1">
      <c r="A76" s="18">
        <v>34935</v>
      </c>
    </row>
    <row r="77" spans="1:1">
      <c r="A77" s="18">
        <v>37945</v>
      </c>
    </row>
    <row r="78" spans="1:1">
      <c r="A78" s="18">
        <v>37823</v>
      </c>
    </row>
    <row r="79" spans="1:1">
      <c r="A79" s="18">
        <v>36503</v>
      </c>
    </row>
    <row r="80" spans="1:1">
      <c r="A80" s="18">
        <v>35408</v>
      </c>
    </row>
    <row r="81" spans="1:1">
      <c r="A81" s="18">
        <v>33704</v>
      </c>
    </row>
    <row r="82" spans="1:1">
      <c r="A82" s="18">
        <v>34561</v>
      </c>
    </row>
    <row r="83" spans="1:1">
      <c r="A83" s="18">
        <v>34119</v>
      </c>
    </row>
    <row r="84" spans="1:1">
      <c r="A84" s="18">
        <v>34004</v>
      </c>
    </row>
    <row r="85" spans="1:1">
      <c r="A85" s="18">
        <v>35113</v>
      </c>
    </row>
    <row r="86" spans="1:1">
      <c r="A86" s="18">
        <v>33914</v>
      </c>
    </row>
    <row r="87" spans="1:1">
      <c r="A87" s="18">
        <v>37260</v>
      </c>
    </row>
    <row r="88" spans="1:1">
      <c r="A88" s="18">
        <v>33441</v>
      </c>
    </row>
    <row r="89" spans="1:1">
      <c r="A89" s="18">
        <v>34280</v>
      </c>
    </row>
    <row r="90" spans="1:1">
      <c r="A90" s="18">
        <v>37380</v>
      </c>
    </row>
    <row r="91" spans="1:1">
      <c r="A91" s="19">
        <v>39713</v>
      </c>
    </row>
    <row r="92" spans="1:1">
      <c r="A92" s="18">
        <v>35293</v>
      </c>
    </row>
    <row r="93" spans="1:1">
      <c r="A93" s="18">
        <v>38571</v>
      </c>
    </row>
    <row r="94" spans="1:1">
      <c r="A94" s="18">
        <v>36993</v>
      </c>
    </row>
    <row r="95" spans="1:1">
      <c r="A95" s="18">
        <v>34057</v>
      </c>
    </row>
    <row r="96" spans="1:1">
      <c r="A96" s="18">
        <v>33255</v>
      </c>
    </row>
    <row r="97" spans="1:1">
      <c r="A97" s="18">
        <v>34992</v>
      </c>
    </row>
    <row r="98" spans="1:1">
      <c r="A98" s="18">
        <v>37410</v>
      </c>
    </row>
    <row r="99" spans="1:1">
      <c r="A99" s="18">
        <v>34340</v>
      </c>
    </row>
    <row r="100" spans="1:1">
      <c r="A100" s="18">
        <v>34839</v>
      </c>
    </row>
    <row r="101" spans="1:1">
      <c r="A101" s="18">
        <v>35232</v>
      </c>
    </row>
    <row r="102" spans="1:1">
      <c r="A102" s="18">
        <v>32535</v>
      </c>
    </row>
    <row r="103" spans="1:1">
      <c r="A103" s="18">
        <v>35330</v>
      </c>
    </row>
    <row r="104" spans="1:1">
      <c r="A104" s="18">
        <v>37529</v>
      </c>
    </row>
    <row r="105" spans="1:1">
      <c r="A105" s="18">
        <v>35022</v>
      </c>
    </row>
    <row r="106" spans="1:1">
      <c r="A106" s="18">
        <v>34998</v>
      </c>
    </row>
    <row r="107" spans="1:1">
      <c r="A107" s="18">
        <v>38816</v>
      </c>
    </row>
    <row r="108" spans="1:1">
      <c r="A108" s="19">
        <v>39269</v>
      </c>
    </row>
    <row r="109" spans="1:1">
      <c r="A109" s="18">
        <v>34770</v>
      </c>
    </row>
    <row r="110" spans="1:1">
      <c r="A110" s="18">
        <v>32104</v>
      </c>
    </row>
    <row r="111" spans="1:1">
      <c r="A111" s="18">
        <v>34287</v>
      </c>
    </row>
    <row r="112" spans="1:1">
      <c r="A112" s="18">
        <v>32990</v>
      </c>
    </row>
    <row r="113" spans="1:1">
      <c r="A113" s="18">
        <v>33101</v>
      </c>
    </row>
    <row r="114" spans="1:1">
      <c r="A114" s="18">
        <v>38926</v>
      </c>
    </row>
    <row r="115" spans="1:1">
      <c r="A115" s="18">
        <v>33075</v>
      </c>
    </row>
    <row r="116" spans="1:1">
      <c r="A116" s="18">
        <v>36437</v>
      </c>
    </row>
    <row r="117" spans="1:1">
      <c r="A117" s="18">
        <v>36486</v>
      </c>
    </row>
    <row r="118" spans="1:1">
      <c r="A118" s="18">
        <v>36321</v>
      </c>
    </row>
    <row r="119" spans="1:1">
      <c r="A119" s="18">
        <v>35250</v>
      </c>
    </row>
    <row r="120" spans="1:1">
      <c r="A120" s="18">
        <v>32735</v>
      </c>
    </row>
    <row r="121" spans="1:1">
      <c r="A121" s="18">
        <v>38488</v>
      </c>
    </row>
    <row r="122" spans="1:1">
      <c r="A122" s="18">
        <v>32352</v>
      </c>
    </row>
    <row r="123" spans="1:1">
      <c r="A123" s="18">
        <v>36744</v>
      </c>
    </row>
    <row r="124" spans="1:1">
      <c r="A124" s="18">
        <v>34700</v>
      </c>
    </row>
    <row r="125" spans="1:1">
      <c r="A125" s="18">
        <v>33213</v>
      </c>
    </row>
    <row r="126" spans="1:1">
      <c r="A126" s="18">
        <v>35876</v>
      </c>
    </row>
    <row r="127" spans="1:1">
      <c r="A127" s="18">
        <v>37386</v>
      </c>
    </row>
    <row r="128" spans="1:1">
      <c r="A128" s="18">
        <v>35568</v>
      </c>
    </row>
    <row r="129" spans="1:1">
      <c r="A129" s="18">
        <v>34309</v>
      </c>
    </row>
    <row r="130" spans="1:1">
      <c r="A130" s="18">
        <v>35600</v>
      </c>
    </row>
    <row r="131" spans="1:1">
      <c r="A131" s="18">
        <v>35564</v>
      </c>
    </row>
    <row r="132" spans="1:1">
      <c r="A132" s="18">
        <v>39605</v>
      </c>
    </row>
    <row r="133" spans="1:1">
      <c r="A133" s="18">
        <v>34252</v>
      </c>
    </row>
    <row r="134" spans="1:1">
      <c r="A134" s="18">
        <v>32255</v>
      </c>
    </row>
    <row r="135" spans="1:1">
      <c r="A135" s="18">
        <v>33182</v>
      </c>
    </row>
    <row r="136" spans="1:1">
      <c r="A136" s="18">
        <v>39087</v>
      </c>
    </row>
    <row r="137" spans="1:1">
      <c r="A137" s="18">
        <v>33948</v>
      </c>
    </row>
    <row r="138" spans="1:1">
      <c r="A138" s="18">
        <v>35023</v>
      </c>
    </row>
    <row r="139" spans="1:1">
      <c r="A139" s="18">
        <v>35590</v>
      </c>
    </row>
    <row r="140" spans="1:1">
      <c r="A140" s="18">
        <v>35373</v>
      </c>
    </row>
    <row r="141" spans="1:1">
      <c r="A141" s="18">
        <v>33010</v>
      </c>
    </row>
    <row r="142" spans="1:1">
      <c r="A142" s="18">
        <v>33804</v>
      </c>
    </row>
    <row r="143" spans="1:1">
      <c r="A143" s="18">
        <v>38071</v>
      </c>
    </row>
    <row r="144" spans="1:1">
      <c r="A144" s="18">
        <v>32493</v>
      </c>
    </row>
    <row r="145" spans="1:1">
      <c r="A145" s="18">
        <v>32505</v>
      </c>
    </row>
    <row r="146" spans="1:1">
      <c r="A146" s="18">
        <v>38423</v>
      </c>
    </row>
    <row r="147" spans="1:1">
      <c r="A147" s="18">
        <v>37679</v>
      </c>
    </row>
    <row r="148" spans="1:1">
      <c r="A148" s="18">
        <v>34497</v>
      </c>
    </row>
    <row r="149" spans="1:1">
      <c r="A149" s="18">
        <v>32956</v>
      </c>
    </row>
    <row r="150" spans="1:1">
      <c r="A150" s="18">
        <v>36717</v>
      </c>
    </row>
    <row r="151" spans="1:1">
      <c r="A151" s="18">
        <v>34936</v>
      </c>
    </row>
    <row r="152" spans="1:1">
      <c r="A152" s="18">
        <v>39608</v>
      </c>
    </row>
    <row r="153" spans="1:1">
      <c r="A153" s="18">
        <v>34971</v>
      </c>
    </row>
    <row r="154" spans="1:1">
      <c r="A154" s="18">
        <v>34397</v>
      </c>
    </row>
    <row r="155" spans="1:1">
      <c r="A155" s="18">
        <v>32822</v>
      </c>
    </row>
    <row r="156" spans="1:1">
      <c r="A156" s="18">
        <v>33014</v>
      </c>
    </row>
    <row r="157" spans="1:1">
      <c r="A157" s="19">
        <v>39596</v>
      </c>
    </row>
    <row r="158" spans="1:1">
      <c r="A158" s="18">
        <v>39480</v>
      </c>
    </row>
    <row r="159" spans="1:1">
      <c r="A159" s="18">
        <v>33054</v>
      </c>
    </row>
    <row r="160" spans="1:1">
      <c r="A160" s="18">
        <v>38835</v>
      </c>
    </row>
    <row r="161" spans="1:1">
      <c r="A161" s="18">
        <v>32839</v>
      </c>
    </row>
    <row r="162" spans="1:1">
      <c r="A162" s="18">
        <v>36700</v>
      </c>
    </row>
    <row r="163" spans="1:1">
      <c r="A163" s="18">
        <v>37560</v>
      </c>
    </row>
    <row r="164" spans="1:1">
      <c r="A164" s="18">
        <v>32581</v>
      </c>
    </row>
    <row r="165" spans="1:1">
      <c r="A165" s="18">
        <v>39170</v>
      </c>
    </row>
    <row r="166" spans="1:1">
      <c r="A166" s="18">
        <v>36024</v>
      </c>
    </row>
    <row r="167" spans="1:1">
      <c r="A167" s="18">
        <v>36860</v>
      </c>
    </row>
    <row r="168" spans="1:1">
      <c r="A168" s="18">
        <v>32435</v>
      </c>
    </row>
    <row r="169" spans="1:1">
      <c r="A169" s="18">
        <v>33574</v>
      </c>
    </row>
    <row r="170" spans="1:1">
      <c r="A170" s="18">
        <v>35633</v>
      </c>
    </row>
    <row r="171" spans="1:1">
      <c r="A171" s="18">
        <v>35652</v>
      </c>
    </row>
    <row r="172" spans="1:1">
      <c r="A172" s="18">
        <v>32177</v>
      </c>
    </row>
    <row r="173" spans="1:1">
      <c r="A173" s="18">
        <v>39326</v>
      </c>
    </row>
    <row r="174" spans="1:1">
      <c r="A174" s="18">
        <v>33119</v>
      </c>
    </row>
    <row r="175" spans="1:1">
      <c r="A175" s="18">
        <v>39051</v>
      </c>
    </row>
    <row r="176" spans="1:1">
      <c r="A176" s="18">
        <v>39139</v>
      </c>
    </row>
    <row r="177" spans="1:1">
      <c r="A177" s="18">
        <v>33847</v>
      </c>
    </row>
    <row r="178" spans="1:1">
      <c r="A178" s="18">
        <v>33087</v>
      </c>
    </row>
    <row r="179" spans="1:1">
      <c r="A179" s="18">
        <v>38568</v>
      </c>
    </row>
    <row r="180" spans="1:1">
      <c r="A180" s="18">
        <v>39292</v>
      </c>
    </row>
    <row r="181" spans="1:1">
      <c r="A181" s="18">
        <v>39307</v>
      </c>
    </row>
    <row r="182" spans="1:1">
      <c r="A182" s="19">
        <v>39286</v>
      </c>
    </row>
    <row r="183" spans="1:1">
      <c r="A183" s="18">
        <v>35951</v>
      </c>
    </row>
    <row r="184" spans="1:1">
      <c r="A184" s="18">
        <v>32267</v>
      </c>
    </row>
    <row r="185" spans="1:1">
      <c r="A185" s="18">
        <v>38073</v>
      </c>
    </row>
    <row r="186" spans="1:1">
      <c r="A186" s="18">
        <v>34067</v>
      </c>
    </row>
    <row r="187" spans="1:1">
      <c r="A187" s="18">
        <v>36171</v>
      </c>
    </row>
    <row r="188" spans="1:1">
      <c r="A188" s="18">
        <v>36469</v>
      </c>
    </row>
    <row r="189" spans="1:1">
      <c r="A189" s="18">
        <v>38848</v>
      </c>
    </row>
    <row r="190" spans="1:1">
      <c r="A190" s="18">
        <v>35100</v>
      </c>
    </row>
    <row r="191" spans="1:1">
      <c r="A191" s="18">
        <v>35695</v>
      </c>
    </row>
    <row r="192" spans="1:1">
      <c r="A192" s="18">
        <v>36051</v>
      </c>
    </row>
    <row r="193" spans="1:1">
      <c r="A193" s="47">
        <v>39653</v>
      </c>
    </row>
    <row r="194" spans="1:1">
      <c r="A194" s="18">
        <v>32664</v>
      </c>
    </row>
    <row r="195" spans="1:1">
      <c r="A195" s="18">
        <v>34170</v>
      </c>
    </row>
    <row r="196" spans="1:1">
      <c r="A196" s="18">
        <v>36881</v>
      </c>
    </row>
    <row r="197" spans="1:1">
      <c r="A197" s="18">
        <v>37865</v>
      </c>
    </row>
    <row r="198" spans="1:1">
      <c r="A198" s="19">
        <v>39325</v>
      </c>
    </row>
    <row r="199" spans="1:1">
      <c r="A199" s="18">
        <v>33194</v>
      </c>
    </row>
    <row r="200" spans="1:1">
      <c r="A200" s="18">
        <v>32774</v>
      </c>
    </row>
    <row r="201" spans="1:1">
      <c r="A201" s="18">
        <v>34715</v>
      </c>
    </row>
    <row r="202" spans="1:1">
      <c r="A202" s="18">
        <v>34482</v>
      </c>
    </row>
    <row r="203" spans="1:1">
      <c r="A203" s="18">
        <v>35296</v>
      </c>
    </row>
    <row r="204" spans="1:1">
      <c r="A204" s="18">
        <v>35362</v>
      </c>
    </row>
    <row r="205" spans="1:1">
      <c r="A205" s="18">
        <v>34600</v>
      </c>
    </row>
    <row r="206" spans="1:1">
      <c r="A206" s="18">
        <v>38956</v>
      </c>
    </row>
    <row r="207" spans="1:1">
      <c r="A207" s="18">
        <v>34622</v>
      </c>
    </row>
    <row r="208" spans="1:1">
      <c r="A208" s="18">
        <v>38190</v>
      </c>
    </row>
    <row r="209" spans="1:1">
      <c r="A209" s="18">
        <v>32200</v>
      </c>
    </row>
    <row r="210" spans="1:1">
      <c r="A210" s="18">
        <v>32112</v>
      </c>
    </row>
    <row r="211" spans="1:1">
      <c r="A211" s="18">
        <v>34330</v>
      </c>
    </row>
    <row r="212" spans="1:1">
      <c r="A212" s="18">
        <v>38204</v>
      </c>
    </row>
    <row r="213" spans="1:1">
      <c r="A213" s="18">
        <v>35706</v>
      </c>
    </row>
    <row r="214" spans="1:1">
      <c r="A214" s="18">
        <v>35820</v>
      </c>
    </row>
    <row r="215" spans="1:1">
      <c r="A215" s="18">
        <v>35447</v>
      </c>
    </row>
    <row r="216" spans="1:1">
      <c r="A216" s="18">
        <v>35503</v>
      </c>
    </row>
    <row r="217" spans="1:1">
      <c r="A217" s="18">
        <v>32807</v>
      </c>
    </row>
    <row r="218" spans="1:1">
      <c r="A218" s="18">
        <v>35042</v>
      </c>
    </row>
    <row r="219" spans="1:1">
      <c r="A219" s="18">
        <v>32928</v>
      </c>
    </row>
    <row r="220" spans="1:1">
      <c r="A220" s="18">
        <v>34253</v>
      </c>
    </row>
    <row r="221" spans="1:1">
      <c r="A221" s="18">
        <v>38932</v>
      </c>
    </row>
    <row r="222" spans="1:1">
      <c r="A222" s="18">
        <v>35539</v>
      </c>
    </row>
    <row r="223" spans="1:1">
      <c r="A223" s="18">
        <v>32653</v>
      </c>
    </row>
    <row r="224" spans="1:1">
      <c r="A224" s="18">
        <v>32852</v>
      </c>
    </row>
    <row r="225" spans="1:1">
      <c r="A225" s="18">
        <v>34371</v>
      </c>
    </row>
    <row r="226" spans="1:1">
      <c r="A226" s="18">
        <v>33980</v>
      </c>
    </row>
    <row r="227" spans="1:1">
      <c r="A227" s="18">
        <v>38712</v>
      </c>
    </row>
    <row r="228" spans="1:1">
      <c r="A228" s="18">
        <v>36976</v>
      </c>
    </row>
    <row r="229" spans="1:1">
      <c r="A229" s="18">
        <v>38904</v>
      </c>
    </row>
    <row r="230" spans="1:1">
      <c r="A230" s="18">
        <v>38474</v>
      </c>
    </row>
    <row r="231" spans="1:1">
      <c r="A231" s="18">
        <v>34602</v>
      </c>
    </row>
    <row r="232" spans="1:1">
      <c r="A232" s="18">
        <v>36674</v>
      </c>
    </row>
    <row r="233" spans="1:1">
      <c r="A233" s="18">
        <v>32487</v>
      </c>
    </row>
    <row r="234" spans="1:1">
      <c r="A234" s="18">
        <v>37060</v>
      </c>
    </row>
    <row r="235" spans="1:1">
      <c r="A235" s="18">
        <v>35670</v>
      </c>
    </row>
    <row r="236" spans="1:1">
      <c r="A236" s="18">
        <v>35456</v>
      </c>
    </row>
    <row r="237" spans="1:1">
      <c r="A237" s="18">
        <v>39384</v>
      </c>
    </row>
    <row r="238" spans="1:1">
      <c r="A238" s="18">
        <v>35121</v>
      </c>
    </row>
    <row r="239" spans="1:1">
      <c r="A239" s="18">
        <v>38120</v>
      </c>
    </row>
    <row r="240" spans="1:1">
      <c r="A240" s="18">
        <v>33061</v>
      </c>
    </row>
    <row r="241" spans="1:1">
      <c r="A241" s="46">
        <v>36132</v>
      </c>
    </row>
    <row r="242" spans="1:1">
      <c r="A242" s="18">
        <v>33193</v>
      </c>
    </row>
    <row r="243" spans="1:1">
      <c r="A243" s="18">
        <v>32911</v>
      </c>
    </row>
    <row r="244" spans="1:1">
      <c r="A244" s="18">
        <v>37620</v>
      </c>
    </row>
    <row r="245" spans="1:1">
      <c r="A245" s="18">
        <v>35323</v>
      </c>
    </row>
    <row r="246" spans="1:1">
      <c r="A246" s="18">
        <v>37322</v>
      </c>
    </row>
    <row r="247" spans="1:1">
      <c r="A247" s="18">
        <v>33067</v>
      </c>
    </row>
    <row r="248" spans="1:1">
      <c r="A248" s="18">
        <v>34736</v>
      </c>
    </row>
    <row r="249" spans="1:1">
      <c r="A249" s="18">
        <v>34520</v>
      </c>
    </row>
    <row r="250" spans="1:1">
      <c r="A250" s="18">
        <v>32146</v>
      </c>
    </row>
    <row r="251" spans="1:1">
      <c r="A251" s="18">
        <v>34412</v>
      </c>
    </row>
    <row r="252" spans="1:1">
      <c r="A252" s="18">
        <v>36667</v>
      </c>
    </row>
    <row r="253" spans="1:1">
      <c r="A253" s="18">
        <v>39503</v>
      </c>
    </row>
    <row r="254" spans="1:1">
      <c r="A254" s="18">
        <v>34183</v>
      </c>
    </row>
    <row r="255" spans="1:1">
      <c r="A255" s="18">
        <v>39556</v>
      </c>
    </row>
    <row r="256" spans="1:1">
      <c r="A256" s="18">
        <v>33038</v>
      </c>
    </row>
    <row r="257" spans="1:1">
      <c r="A257" s="18">
        <v>37854</v>
      </c>
    </row>
    <row r="258" spans="1:1">
      <c r="A258" s="18">
        <v>33865</v>
      </c>
    </row>
    <row r="259" spans="1:1">
      <c r="A259" s="18">
        <v>32608</v>
      </c>
    </row>
    <row r="260" spans="1:1">
      <c r="A260" s="18">
        <v>35602</v>
      </c>
    </row>
    <row r="261" spans="1:1">
      <c r="A261" s="18">
        <v>35250</v>
      </c>
    </row>
    <row r="262" spans="1:1">
      <c r="A262" s="18">
        <v>39005</v>
      </c>
    </row>
    <row r="263" spans="1:1">
      <c r="A263" s="18">
        <v>32434</v>
      </c>
    </row>
    <row r="264" spans="1:1">
      <c r="A264" s="18">
        <v>39208</v>
      </c>
    </row>
    <row r="265" spans="1:1">
      <c r="A265" s="18">
        <v>37842</v>
      </c>
    </row>
    <row r="266" spans="1:1">
      <c r="A266" s="18">
        <v>35637</v>
      </c>
    </row>
    <row r="267" spans="1:1">
      <c r="A267" s="18">
        <v>36010</v>
      </c>
    </row>
    <row r="268" spans="1:1">
      <c r="A268" s="18">
        <v>32261</v>
      </c>
    </row>
    <row r="269" spans="1:1">
      <c r="A269" s="18">
        <v>36262</v>
      </c>
    </row>
    <row r="270" spans="1:1">
      <c r="A270" s="18">
        <v>35351</v>
      </c>
    </row>
    <row r="271" spans="1:1">
      <c r="A271" s="18">
        <v>35426</v>
      </c>
    </row>
    <row r="272" spans="1:1">
      <c r="A272" s="18">
        <v>34875</v>
      </c>
    </row>
    <row r="273" spans="1:1">
      <c r="A273" s="18">
        <v>35491</v>
      </c>
    </row>
    <row r="274" spans="1:1">
      <c r="A274" s="19">
        <v>39485</v>
      </c>
    </row>
    <row r="275" spans="1:1">
      <c r="A275" s="18">
        <v>32353</v>
      </c>
    </row>
    <row r="276" spans="1:1">
      <c r="A276" s="18">
        <v>34929</v>
      </c>
    </row>
    <row r="277" spans="1:1">
      <c r="A277" s="18">
        <v>35029</v>
      </c>
    </row>
    <row r="278" spans="1:1">
      <c r="A278" s="18">
        <v>39566</v>
      </c>
    </row>
    <row r="279" spans="1:1">
      <c r="A279" s="18">
        <v>38690</v>
      </c>
    </row>
    <row r="280" spans="1:1">
      <c r="A280" s="18">
        <v>35512</v>
      </c>
    </row>
    <row r="281" spans="1:1">
      <c r="A281" s="18">
        <v>35316</v>
      </c>
    </row>
    <row r="282" spans="1:1">
      <c r="A282" s="18">
        <v>33012</v>
      </c>
    </row>
    <row r="283" spans="1:1">
      <c r="A283" s="18">
        <v>35103</v>
      </c>
    </row>
    <row r="284" spans="1:1">
      <c r="A284" s="18">
        <v>37450</v>
      </c>
    </row>
    <row r="285" spans="1:1">
      <c r="A285" s="18">
        <v>34721</v>
      </c>
    </row>
    <row r="286" spans="1:1">
      <c r="A286" s="18">
        <v>35798</v>
      </c>
    </row>
    <row r="287" spans="1:1">
      <c r="A287" s="18">
        <v>34344</v>
      </c>
    </row>
    <row r="288" spans="1:1">
      <c r="A288" s="18">
        <v>33434</v>
      </c>
    </row>
    <row r="289" spans="1:1">
      <c r="A289" s="18">
        <v>33318</v>
      </c>
    </row>
    <row r="290" spans="1:1">
      <c r="A290" s="18">
        <v>38395</v>
      </c>
    </row>
    <row r="291" spans="1:1">
      <c r="A291" s="18">
        <v>36826</v>
      </c>
    </row>
    <row r="292" spans="1:1">
      <c r="A292" s="18">
        <v>38855</v>
      </c>
    </row>
    <row r="293" spans="1:1">
      <c r="A293" s="18">
        <v>35440</v>
      </c>
    </row>
    <row r="294" spans="1:1">
      <c r="A294" s="18">
        <v>33567</v>
      </c>
    </row>
    <row r="295" spans="1:1">
      <c r="A295" s="18">
        <v>32611</v>
      </c>
    </row>
    <row r="296" spans="1:1">
      <c r="A296" s="18">
        <v>34660</v>
      </c>
    </row>
    <row r="297" spans="1:1">
      <c r="A297" s="18">
        <v>39601</v>
      </c>
    </row>
    <row r="298" spans="1:1">
      <c r="A298" s="18">
        <v>33173</v>
      </c>
    </row>
    <row r="299" spans="1:1">
      <c r="A299" s="18">
        <v>32691</v>
      </c>
    </row>
    <row r="300" spans="1:1">
      <c r="A300" s="18">
        <v>34547</v>
      </c>
    </row>
    <row r="301" spans="1:1">
      <c r="A301" s="18">
        <v>39417</v>
      </c>
    </row>
    <row r="302" spans="1:1">
      <c r="A302" s="18">
        <v>39614</v>
      </c>
    </row>
    <row r="303" spans="1:1">
      <c r="A303" s="18">
        <v>33908</v>
      </c>
    </row>
    <row r="304" spans="1:1">
      <c r="A304" s="19">
        <v>39671</v>
      </c>
    </row>
    <row r="305" spans="1:1">
      <c r="A305" s="18">
        <v>32312</v>
      </c>
    </row>
    <row r="306" spans="1:1">
      <c r="A306" s="19">
        <v>39287</v>
      </c>
    </row>
    <row r="307" spans="1:1">
      <c r="A307" s="18">
        <v>32954</v>
      </c>
    </row>
    <row r="308" spans="1:1">
      <c r="A308" s="18">
        <v>33184</v>
      </c>
    </row>
    <row r="309" spans="1:1">
      <c r="A309" s="18">
        <v>35552</v>
      </c>
    </row>
    <row r="310" spans="1:1">
      <c r="A310" s="19">
        <v>39433</v>
      </c>
    </row>
    <row r="311" spans="1:1">
      <c r="A311" s="18">
        <v>35810</v>
      </c>
    </row>
    <row r="312" spans="1:1">
      <c r="A312" s="18">
        <v>32212</v>
      </c>
    </row>
    <row r="313" spans="1:1">
      <c r="A313" s="18">
        <v>35495</v>
      </c>
    </row>
    <row r="314" spans="1:1">
      <c r="A314" s="18">
        <v>32161</v>
      </c>
    </row>
    <row r="315" spans="1:1">
      <c r="A315" s="18">
        <v>32669</v>
      </c>
    </row>
    <row r="316" spans="1:1">
      <c r="A316" s="18">
        <v>37788</v>
      </c>
    </row>
    <row r="317" spans="1:1">
      <c r="A317" s="18">
        <v>38897</v>
      </c>
    </row>
    <row r="318" spans="1:1">
      <c r="A318" s="18">
        <v>32323</v>
      </c>
    </row>
    <row r="319" spans="1:1">
      <c r="A319" s="18">
        <v>32420</v>
      </c>
    </row>
    <row r="320" spans="1:1">
      <c r="A320" s="18">
        <v>38316</v>
      </c>
    </row>
    <row r="321" spans="1:1">
      <c r="A321" s="19">
        <v>39482</v>
      </c>
    </row>
    <row r="322" spans="1:1">
      <c r="A322" s="18">
        <v>36601</v>
      </c>
    </row>
    <row r="323" spans="1:1">
      <c r="A323" s="18">
        <v>37540</v>
      </c>
    </row>
    <row r="324" spans="1:1">
      <c r="A324" s="18">
        <v>35149</v>
      </c>
    </row>
    <row r="325" spans="1:1">
      <c r="A325" s="18">
        <v>37570</v>
      </c>
    </row>
    <row r="326" spans="1:1">
      <c r="A326" s="18">
        <v>32746</v>
      </c>
    </row>
    <row r="327" spans="1:1">
      <c r="A327" s="18">
        <v>35582</v>
      </c>
    </row>
    <row r="328" spans="1:1">
      <c r="A328" s="18">
        <v>34553</v>
      </c>
    </row>
    <row r="329" spans="1:1">
      <c r="A329" s="19">
        <v>39454</v>
      </c>
    </row>
    <row r="330" spans="1:1">
      <c r="A330" s="18">
        <v>32728</v>
      </c>
    </row>
    <row r="331" spans="1:1">
      <c r="A331" s="18">
        <v>33833</v>
      </c>
    </row>
    <row r="332" spans="1:1">
      <c r="A332" s="18">
        <v>38780</v>
      </c>
    </row>
    <row r="333" spans="1:1">
      <c r="A333" s="18">
        <v>34809</v>
      </c>
    </row>
    <row r="334" spans="1:1">
      <c r="A334" s="18">
        <v>35169</v>
      </c>
    </row>
    <row r="335" spans="1:1">
      <c r="A335" s="18">
        <v>39657</v>
      </c>
    </row>
    <row r="336" spans="1:1">
      <c r="A336" s="18">
        <v>34609</v>
      </c>
    </row>
    <row r="337" spans="1:1">
      <c r="A337" s="18">
        <v>34189</v>
      </c>
    </row>
    <row r="338" spans="1:1">
      <c r="A338" s="18">
        <v>32784</v>
      </c>
    </row>
    <row r="339" spans="1:1">
      <c r="A339" s="18">
        <v>35080</v>
      </c>
    </row>
    <row r="340" spans="1:1">
      <c r="A340" s="18">
        <v>36174</v>
      </c>
    </row>
    <row r="341" spans="1:1">
      <c r="A341" s="18">
        <v>36359</v>
      </c>
    </row>
    <row r="342" spans="1:1">
      <c r="A342" s="18">
        <v>32278</v>
      </c>
    </row>
    <row r="343" spans="1:1">
      <c r="A343" s="18">
        <v>33934</v>
      </c>
    </row>
    <row r="344" spans="1:1">
      <c r="A344" s="18">
        <v>35728</v>
      </c>
    </row>
    <row r="345" spans="1:1">
      <c r="A345" s="19">
        <v>39346</v>
      </c>
    </row>
    <row r="346" spans="1:1">
      <c r="A346" s="18">
        <v>34286</v>
      </c>
    </row>
    <row r="347" spans="1:1">
      <c r="A347" s="18">
        <v>33788</v>
      </c>
    </row>
    <row r="348" spans="1:1">
      <c r="A348" s="18">
        <v>39268</v>
      </c>
    </row>
    <row r="349" spans="1:1">
      <c r="A349" s="18">
        <v>39670</v>
      </c>
    </row>
    <row r="350" spans="1:1">
      <c r="A350" s="18">
        <v>35635</v>
      </c>
    </row>
    <row r="351" spans="1:1">
      <c r="A351" s="18">
        <v>32131</v>
      </c>
    </row>
    <row r="352" spans="1:1">
      <c r="A352" s="18">
        <v>35675</v>
      </c>
    </row>
    <row r="353" spans="1:1">
      <c r="A353" s="18">
        <v>34862</v>
      </c>
    </row>
    <row r="354" spans="1:1">
      <c r="A354" s="18">
        <v>32606</v>
      </c>
    </row>
    <row r="355" spans="1:1">
      <c r="A355" s="18">
        <v>34389</v>
      </c>
    </row>
    <row r="356" spans="1:1">
      <c r="A356" s="18">
        <v>32438</v>
      </c>
    </row>
    <row r="357" spans="1:1">
      <c r="A357" s="18">
        <v>33437</v>
      </c>
    </row>
    <row r="358" spans="1:1">
      <c r="A358" s="18">
        <v>32256</v>
      </c>
    </row>
    <row r="359" spans="1:1">
      <c r="A359" s="18">
        <v>35209</v>
      </c>
    </row>
    <row r="360" spans="1:1">
      <c r="A360" s="18">
        <v>35134</v>
      </c>
    </row>
    <row r="361" spans="1:1">
      <c r="A361" s="18">
        <v>34202</v>
      </c>
    </row>
    <row r="362" spans="1:1">
      <c r="A362" s="18">
        <v>33726</v>
      </c>
    </row>
    <row r="363" spans="1:1">
      <c r="A363" s="18">
        <v>32853</v>
      </c>
    </row>
    <row r="364" spans="1:1">
      <c r="A364" s="18">
        <v>32650</v>
      </c>
    </row>
    <row r="365" spans="1:1">
      <c r="A365" s="18">
        <v>35398</v>
      </c>
    </row>
    <row r="366" spans="1:1">
      <c r="A366" s="18">
        <v>38711</v>
      </c>
    </row>
    <row r="367" spans="1:1">
      <c r="A367" s="18">
        <v>36916</v>
      </c>
    </row>
    <row r="368" spans="1:1">
      <c r="A368" s="18">
        <v>36381</v>
      </c>
    </row>
    <row r="369" spans="1:1">
      <c r="A369" s="18">
        <v>32621</v>
      </c>
    </row>
    <row r="370" spans="1:1">
      <c r="A370" s="18">
        <v>35210</v>
      </c>
    </row>
    <row r="371" spans="1:1">
      <c r="A371" s="18">
        <v>37084</v>
      </c>
    </row>
    <row r="372" spans="1:1">
      <c r="A372" s="18">
        <v>39185</v>
      </c>
    </row>
    <row r="373" spans="1:1">
      <c r="A373" s="18">
        <v>35676</v>
      </c>
    </row>
    <row r="374" spans="1:1">
      <c r="A374" s="18">
        <v>35045</v>
      </c>
    </row>
    <row r="375" spans="1:1">
      <c r="A375" s="18">
        <v>35929</v>
      </c>
    </row>
    <row r="376" spans="1:1">
      <c r="A376" s="18">
        <v>32145</v>
      </c>
    </row>
    <row r="377" spans="1:1">
      <c r="A377" s="18">
        <v>35705</v>
      </c>
    </row>
    <row r="378" spans="1:1">
      <c r="A378" s="18">
        <v>39159</v>
      </c>
    </row>
    <row r="379" spans="1:1">
      <c r="A379" s="18">
        <v>36836</v>
      </c>
    </row>
    <row r="380" spans="1:1">
      <c r="A380" s="46">
        <v>32193</v>
      </c>
    </row>
    <row r="381" spans="1:1">
      <c r="A381" s="18">
        <v>36763</v>
      </c>
    </row>
    <row r="382" spans="1:1">
      <c r="A382" s="19">
        <v>39325</v>
      </c>
    </row>
    <row r="383" spans="1:1">
      <c r="A383" s="18">
        <v>36115</v>
      </c>
    </row>
    <row r="384" spans="1:1">
      <c r="A384" s="18">
        <v>32681</v>
      </c>
    </row>
    <row r="385" spans="1:1">
      <c r="A385" s="18">
        <v>37410</v>
      </c>
    </row>
    <row r="386" spans="1:1">
      <c r="A386" s="18">
        <v>38761</v>
      </c>
    </row>
    <row r="387" spans="1:1">
      <c r="A387" s="19">
        <v>39713</v>
      </c>
    </row>
    <row r="388" spans="1:1">
      <c r="A388" s="18">
        <v>35338</v>
      </c>
    </row>
    <row r="389" spans="1:1">
      <c r="A389" s="18">
        <v>35488</v>
      </c>
    </row>
    <row r="390" spans="1:1">
      <c r="A390" s="18">
        <v>36853</v>
      </c>
    </row>
    <row r="391" spans="1:1">
      <c r="A391" s="18">
        <v>34894</v>
      </c>
    </row>
    <row r="392" spans="1:1">
      <c r="A392" s="18">
        <v>34862</v>
      </c>
    </row>
    <row r="393" spans="1:1">
      <c r="A393" s="18">
        <v>34414</v>
      </c>
    </row>
    <row r="394" spans="1:1">
      <c r="A394" s="18">
        <v>35536</v>
      </c>
    </row>
    <row r="395" spans="1:1">
      <c r="A395" s="18">
        <v>32744</v>
      </c>
    </row>
    <row r="396" spans="1:1">
      <c r="A396" s="18">
        <v>36653</v>
      </c>
    </row>
    <row r="397" spans="1:1">
      <c r="A397" s="18">
        <v>34362</v>
      </c>
    </row>
    <row r="398" spans="1:1">
      <c r="A398" s="18">
        <v>34022</v>
      </c>
    </row>
    <row r="399" spans="1:1">
      <c r="A399" s="18">
        <v>34319</v>
      </c>
    </row>
    <row r="400" spans="1:1">
      <c r="A400" s="18">
        <v>34534</v>
      </c>
    </row>
    <row r="401" spans="1:1">
      <c r="A401" s="18">
        <v>37361</v>
      </c>
    </row>
    <row r="402" spans="1:1">
      <c r="A402" s="18">
        <v>34954</v>
      </c>
    </row>
    <row r="403" spans="1:1">
      <c r="A403" s="18">
        <v>34757</v>
      </c>
    </row>
    <row r="404" spans="1:1">
      <c r="A404" s="18">
        <v>34117</v>
      </c>
    </row>
    <row r="405" spans="1:1">
      <c r="A405" s="18">
        <v>35154</v>
      </c>
    </row>
    <row r="406" spans="1:1">
      <c r="A406" s="18">
        <v>37786</v>
      </c>
    </row>
    <row r="407" spans="1:1">
      <c r="A407" s="18">
        <v>35155</v>
      </c>
    </row>
    <row r="408" spans="1:1">
      <c r="A408" s="18">
        <v>34728</v>
      </c>
    </row>
    <row r="409" spans="1:1">
      <c r="A409" s="18">
        <v>38222</v>
      </c>
    </row>
    <row r="410" spans="1:1">
      <c r="A410" s="18">
        <v>34559</v>
      </c>
    </row>
    <row r="411" spans="1:1">
      <c r="A411" s="18">
        <v>34445</v>
      </c>
    </row>
    <row r="412" spans="1:1">
      <c r="A412" s="18">
        <v>32923</v>
      </c>
    </row>
    <row r="413" spans="1:1">
      <c r="A413" s="18">
        <v>34863</v>
      </c>
    </row>
    <row r="414" spans="1:1">
      <c r="A414" s="18">
        <v>37766</v>
      </c>
    </row>
    <row r="415" spans="1:1">
      <c r="A415" s="18">
        <v>32742</v>
      </c>
    </row>
    <row r="416" spans="1:1">
      <c r="A416" s="18">
        <v>35044</v>
      </c>
    </row>
    <row r="417" spans="1:1">
      <c r="A417" s="18">
        <v>35413</v>
      </c>
    </row>
    <row r="418" spans="1:1">
      <c r="A418" s="18">
        <v>32219</v>
      </c>
    </row>
    <row r="419" spans="1:1">
      <c r="A419" s="18">
        <v>35731</v>
      </c>
    </row>
    <row r="420" spans="1:1">
      <c r="A420" s="18">
        <v>32440</v>
      </c>
    </row>
    <row r="421" spans="1:1">
      <c r="A421" s="18">
        <v>38080</v>
      </c>
    </row>
    <row r="422" spans="1:1">
      <c r="A422" s="18">
        <v>35477</v>
      </c>
    </row>
    <row r="423" spans="1:1">
      <c r="A423" s="18">
        <v>39111</v>
      </c>
    </row>
    <row r="424" spans="1:1">
      <c r="A424" s="18">
        <v>32418</v>
      </c>
    </row>
    <row r="425" spans="1:1">
      <c r="A425" s="19">
        <v>39549</v>
      </c>
    </row>
    <row r="426" spans="1:1">
      <c r="A426" s="18">
        <v>37697</v>
      </c>
    </row>
    <row r="427" spans="1:1">
      <c r="A427" s="18">
        <v>34372</v>
      </c>
    </row>
    <row r="428" spans="1:1">
      <c r="A428" s="18">
        <v>33770</v>
      </c>
    </row>
    <row r="429" spans="1:1">
      <c r="A429" s="18">
        <v>32381</v>
      </c>
    </row>
    <row r="430" spans="1:1">
      <c r="A430" s="18">
        <v>34530</v>
      </c>
    </row>
    <row r="431" spans="1:1">
      <c r="A431" s="18">
        <v>35114</v>
      </c>
    </row>
    <row r="432" spans="1:1">
      <c r="A432" s="18">
        <v>38801</v>
      </c>
    </row>
    <row r="433" spans="1:1">
      <c r="A433" s="18">
        <v>37456</v>
      </c>
    </row>
    <row r="434" spans="1:1">
      <c r="A434" s="18">
        <v>39383</v>
      </c>
    </row>
    <row r="435" spans="1:1">
      <c r="A435" s="18">
        <v>34166</v>
      </c>
    </row>
    <row r="436" spans="1:1">
      <c r="A436" s="18">
        <v>32718</v>
      </c>
    </row>
    <row r="437" spans="1:1">
      <c r="A437" s="18">
        <v>36269</v>
      </c>
    </row>
    <row r="438" spans="1:1">
      <c r="A438" s="18">
        <v>35569</v>
      </c>
    </row>
    <row r="439" spans="1:1">
      <c r="A439" s="18">
        <v>33616</v>
      </c>
    </row>
    <row r="440" spans="1:1">
      <c r="A440" s="18">
        <v>34218</v>
      </c>
    </row>
    <row r="441" spans="1:1">
      <c r="A441" s="18">
        <v>36969</v>
      </c>
    </row>
    <row r="442" spans="1:1">
      <c r="A442" s="18">
        <v>34484</v>
      </c>
    </row>
    <row r="443" spans="1:1">
      <c r="A443" s="18">
        <v>36815</v>
      </c>
    </row>
    <row r="444" spans="1:1">
      <c r="A444" s="18">
        <v>38437</v>
      </c>
    </row>
    <row r="445" spans="1:1">
      <c r="A445" s="18">
        <v>35455</v>
      </c>
    </row>
    <row r="446" spans="1:1">
      <c r="A446" s="18">
        <v>39607</v>
      </c>
    </row>
    <row r="447" spans="1:1">
      <c r="A447" s="18">
        <v>34029</v>
      </c>
    </row>
    <row r="448" spans="1:1">
      <c r="A448" s="18">
        <v>33159</v>
      </c>
    </row>
    <row r="449" spans="1:1">
      <c r="A449" s="18">
        <v>34638</v>
      </c>
    </row>
    <row r="450" spans="1:1">
      <c r="A450" s="18">
        <v>33064</v>
      </c>
    </row>
    <row r="451" spans="1:1">
      <c r="A451" s="18">
        <v>39403</v>
      </c>
    </row>
    <row r="452" spans="1:1">
      <c r="A452" s="18">
        <v>34484</v>
      </c>
    </row>
    <row r="453" spans="1:1">
      <c r="A453" s="18">
        <v>34315</v>
      </c>
    </row>
    <row r="454" spans="1:1">
      <c r="A454" s="18">
        <v>34889</v>
      </c>
    </row>
    <row r="455" spans="1:1">
      <c r="A455" s="18">
        <v>35204</v>
      </c>
    </row>
    <row r="456" spans="1:1">
      <c r="A456" s="18">
        <v>35375</v>
      </c>
    </row>
    <row r="457" spans="1:1">
      <c r="A457" s="18">
        <v>32864</v>
      </c>
    </row>
    <row r="458" spans="1:1">
      <c r="A458" s="18">
        <v>34991</v>
      </c>
    </row>
    <row r="459" spans="1:1">
      <c r="A459" s="18">
        <v>36364</v>
      </c>
    </row>
    <row r="460" spans="1:1">
      <c r="A460" s="18">
        <v>36098</v>
      </c>
    </row>
    <row r="461" spans="1:1">
      <c r="A461" s="18">
        <v>36658</v>
      </c>
    </row>
    <row r="462" spans="1:1">
      <c r="A462" s="19">
        <v>39346</v>
      </c>
    </row>
    <row r="463" spans="1:1">
      <c r="A463" s="18">
        <v>36076</v>
      </c>
    </row>
    <row r="464" spans="1:1">
      <c r="A464" s="18">
        <v>36843</v>
      </c>
    </row>
    <row r="465" spans="1:1">
      <c r="A465" s="18">
        <v>35499</v>
      </c>
    </row>
    <row r="466" spans="1:1">
      <c r="A466" s="18">
        <v>32646</v>
      </c>
    </row>
    <row r="467" spans="1:1">
      <c r="A467" s="18">
        <v>36645</v>
      </c>
    </row>
    <row r="468" spans="1:1">
      <c r="A468" s="18">
        <v>39629</v>
      </c>
    </row>
    <row r="469" spans="1:1">
      <c r="A469" s="18">
        <v>38578</v>
      </c>
    </row>
    <row r="470" spans="1:1">
      <c r="A470" s="18">
        <v>32302</v>
      </c>
    </row>
    <row r="471" spans="1:1">
      <c r="A471" s="18">
        <v>32319</v>
      </c>
    </row>
    <row r="472" spans="1:1">
      <c r="A472" s="18">
        <v>38863</v>
      </c>
    </row>
    <row r="473" spans="1:1">
      <c r="A473" s="18">
        <v>34574</v>
      </c>
    </row>
    <row r="474" spans="1:1">
      <c r="A474" s="18">
        <v>35002</v>
      </c>
    </row>
    <row r="475" spans="1:1">
      <c r="A475" s="18">
        <v>35393</v>
      </c>
    </row>
    <row r="476" spans="1:1">
      <c r="A476" s="18">
        <v>38992</v>
      </c>
    </row>
    <row r="477" spans="1:1">
      <c r="A477" s="18">
        <v>33187</v>
      </c>
    </row>
    <row r="478" spans="1:1">
      <c r="A478" s="18">
        <v>39303</v>
      </c>
    </row>
    <row r="479" spans="1:1">
      <c r="A479" s="18">
        <v>34707</v>
      </c>
    </row>
    <row r="480" spans="1:1">
      <c r="A480" s="18">
        <v>35111</v>
      </c>
    </row>
    <row r="481" spans="1:1">
      <c r="A481" s="18">
        <v>36171</v>
      </c>
    </row>
    <row r="482" spans="1:1">
      <c r="A482" s="18">
        <v>35345</v>
      </c>
    </row>
    <row r="483" spans="1:1">
      <c r="A483" s="18">
        <v>33691</v>
      </c>
    </row>
    <row r="484" spans="1:1">
      <c r="A484" s="18">
        <v>32982</v>
      </c>
    </row>
    <row r="485" spans="1:1">
      <c r="A485" s="18">
        <v>35005</v>
      </c>
    </row>
    <row r="486" spans="1:1">
      <c r="A486" s="18">
        <v>33086</v>
      </c>
    </row>
    <row r="487" spans="1:1">
      <c r="A487" s="18">
        <v>33334</v>
      </c>
    </row>
    <row r="488" spans="1:1">
      <c r="A488" s="18">
        <v>34859</v>
      </c>
    </row>
    <row r="489" spans="1:1">
      <c r="A489" s="18">
        <v>33703</v>
      </c>
    </row>
    <row r="490" spans="1:1">
      <c r="A490" s="18">
        <v>35737</v>
      </c>
    </row>
    <row r="491" spans="1:1">
      <c r="A491" s="18">
        <v>32424</v>
      </c>
    </row>
    <row r="492" spans="1:1">
      <c r="A492" s="18">
        <v>35225</v>
      </c>
    </row>
    <row r="493" spans="1:1">
      <c r="A493" s="18">
        <v>32885</v>
      </c>
    </row>
    <row r="494" spans="1:1">
      <c r="A494" s="18">
        <v>34441</v>
      </c>
    </row>
    <row r="495" spans="1:1">
      <c r="A495" s="19">
        <v>39437</v>
      </c>
    </row>
    <row r="496" spans="1:1">
      <c r="A496" s="18">
        <v>34127</v>
      </c>
    </row>
    <row r="497" spans="1:1">
      <c r="A497" s="18">
        <v>34193</v>
      </c>
    </row>
    <row r="498" spans="1:1">
      <c r="A498" s="18">
        <v>35247</v>
      </c>
    </row>
    <row r="499" spans="1:1">
      <c r="A499" s="18">
        <v>32191</v>
      </c>
    </row>
    <row r="500" spans="1:1">
      <c r="A500" s="18">
        <v>34881</v>
      </c>
    </row>
    <row r="501" spans="1:1">
      <c r="A501" s="18">
        <v>34480</v>
      </c>
    </row>
    <row r="502" spans="1:1">
      <c r="A502" s="18">
        <v>36209</v>
      </c>
    </row>
    <row r="503" spans="1:1">
      <c r="A503" s="18">
        <v>37840</v>
      </c>
    </row>
    <row r="504" spans="1:1">
      <c r="A504" s="18">
        <v>34222</v>
      </c>
    </row>
    <row r="505" spans="1:1">
      <c r="A505" s="18">
        <v>32560</v>
      </c>
    </row>
    <row r="506" spans="1:1">
      <c r="A506" s="18">
        <v>37826</v>
      </c>
    </row>
    <row r="507" spans="1:1">
      <c r="A507" s="18">
        <v>39510</v>
      </c>
    </row>
    <row r="508" spans="1:1">
      <c r="A508" s="18">
        <v>33298</v>
      </c>
    </row>
    <row r="509" spans="1:1">
      <c r="A509" s="18">
        <v>36538</v>
      </c>
    </row>
    <row r="510" spans="1:1">
      <c r="A510" s="18">
        <v>34840</v>
      </c>
    </row>
    <row r="511" spans="1:1">
      <c r="A511" s="18">
        <v>33945</v>
      </c>
    </row>
    <row r="512" spans="1:1">
      <c r="A512" s="18">
        <v>34732</v>
      </c>
    </row>
    <row r="513" spans="1:1">
      <c r="A513" s="18">
        <v>38250</v>
      </c>
    </row>
    <row r="514" spans="1:1">
      <c r="A514" s="19">
        <v>39569</v>
      </c>
    </row>
    <row r="515" spans="1:1">
      <c r="A515" s="18">
        <v>34972</v>
      </c>
    </row>
    <row r="516" spans="1:1">
      <c r="A516" s="18">
        <v>37395</v>
      </c>
    </row>
    <row r="517" spans="1:1">
      <c r="A517" s="46">
        <v>37206</v>
      </c>
    </row>
    <row r="518" spans="1:1">
      <c r="A518" s="18">
        <v>39611</v>
      </c>
    </row>
    <row r="519" spans="1:1">
      <c r="A519" s="18">
        <v>39118</v>
      </c>
    </row>
    <row r="520" spans="1:1">
      <c r="A520" s="18">
        <v>32961</v>
      </c>
    </row>
    <row r="521" spans="1:1">
      <c r="A521" s="18">
        <v>34551</v>
      </c>
    </row>
    <row r="522" spans="1:1">
      <c r="A522" s="18">
        <v>36274</v>
      </c>
    </row>
    <row r="523" spans="1:1">
      <c r="A523" s="18">
        <v>32714</v>
      </c>
    </row>
    <row r="524" spans="1:1">
      <c r="A524" s="18">
        <v>38421</v>
      </c>
    </row>
    <row r="525" spans="1:1">
      <c r="A525" s="18">
        <v>35058</v>
      </c>
    </row>
    <row r="526" spans="1:1">
      <c r="A526" s="18">
        <v>34085</v>
      </c>
    </row>
    <row r="527" spans="1:1">
      <c r="A527" s="18">
        <v>37106</v>
      </c>
    </row>
    <row r="528" spans="1:1">
      <c r="A528" s="18">
        <v>39503</v>
      </c>
    </row>
    <row r="529" spans="1:1">
      <c r="A529" s="18">
        <v>37354</v>
      </c>
    </row>
    <row r="530" spans="1:1">
      <c r="A530" s="18">
        <v>39501</v>
      </c>
    </row>
    <row r="531" spans="1:1">
      <c r="A531" s="18">
        <v>34551</v>
      </c>
    </row>
    <row r="532" spans="1:1">
      <c r="A532" s="18">
        <v>39432</v>
      </c>
    </row>
    <row r="533" spans="1:1">
      <c r="A533" s="18">
        <v>35393</v>
      </c>
    </row>
    <row r="534" spans="1:1">
      <c r="A534" s="18">
        <v>36848</v>
      </c>
    </row>
    <row r="535" spans="1:1">
      <c r="A535" s="18">
        <v>35931</v>
      </c>
    </row>
    <row r="536" spans="1:1">
      <c r="A536" s="18">
        <v>32454</v>
      </c>
    </row>
    <row r="537" spans="1:1">
      <c r="A537" s="18">
        <v>34179</v>
      </c>
    </row>
    <row r="538" spans="1:1">
      <c r="A538" s="18">
        <v>33993</v>
      </c>
    </row>
    <row r="539" spans="1:1">
      <c r="A539" s="18">
        <v>32844</v>
      </c>
    </row>
    <row r="540" spans="1:1">
      <c r="A540" s="18">
        <v>33511</v>
      </c>
    </row>
    <row r="541" spans="1:1">
      <c r="A541" s="18">
        <v>32637</v>
      </c>
    </row>
    <row r="542" spans="1:1">
      <c r="A542" s="18">
        <v>34313</v>
      </c>
    </row>
    <row r="543" spans="1:1">
      <c r="A543" s="18">
        <v>33109</v>
      </c>
    </row>
    <row r="544" spans="1:1">
      <c r="A544" s="18">
        <v>34053</v>
      </c>
    </row>
    <row r="545" spans="1:1">
      <c r="A545" s="18">
        <v>35520</v>
      </c>
    </row>
    <row r="546" spans="1:1">
      <c r="A546" s="18">
        <v>38332</v>
      </c>
    </row>
    <row r="547" spans="1:1">
      <c r="A547" s="18">
        <v>32546</v>
      </c>
    </row>
    <row r="548" spans="1:1">
      <c r="A548" s="18">
        <v>32289</v>
      </c>
    </row>
    <row r="549" spans="1:1">
      <c r="A549" s="18">
        <v>34809</v>
      </c>
    </row>
    <row r="550" spans="1:1">
      <c r="A550" s="18">
        <v>35973</v>
      </c>
    </row>
    <row r="551" spans="1:1">
      <c r="A551" s="18">
        <v>35282</v>
      </c>
    </row>
    <row r="552" spans="1:1">
      <c r="A552" s="18">
        <v>39752</v>
      </c>
    </row>
    <row r="553" spans="1:1">
      <c r="A553" s="18">
        <v>37935</v>
      </c>
    </row>
    <row r="554" spans="1:1">
      <c r="A554" s="18">
        <v>36199</v>
      </c>
    </row>
    <row r="555" spans="1:1">
      <c r="A555" s="18">
        <v>33773</v>
      </c>
    </row>
    <row r="556" spans="1:1">
      <c r="A556" s="18">
        <v>32280</v>
      </c>
    </row>
    <row r="557" spans="1:1">
      <c r="A557" s="18">
        <v>33818</v>
      </c>
    </row>
    <row r="558" spans="1:1">
      <c r="A558" s="18">
        <v>37179</v>
      </c>
    </row>
    <row r="559" spans="1:1">
      <c r="A559" s="18">
        <v>32704</v>
      </c>
    </row>
    <row r="560" spans="1:1">
      <c r="A560" s="18">
        <v>37077</v>
      </c>
    </row>
    <row r="561" spans="1:1">
      <c r="A561" s="18">
        <v>34334</v>
      </c>
    </row>
    <row r="562" spans="1:1">
      <c r="A562" s="18">
        <v>34412</v>
      </c>
    </row>
    <row r="563" spans="1:1">
      <c r="A563" s="18">
        <v>34393</v>
      </c>
    </row>
    <row r="564" spans="1:1">
      <c r="A564" s="18">
        <v>32639</v>
      </c>
    </row>
    <row r="565" spans="1:1">
      <c r="A565" s="18">
        <v>38480</v>
      </c>
    </row>
    <row r="566" spans="1:1">
      <c r="A566" s="18">
        <v>34902</v>
      </c>
    </row>
    <row r="567" spans="1:1">
      <c r="A567" s="18">
        <v>34951</v>
      </c>
    </row>
    <row r="568" spans="1:1">
      <c r="A568" s="18">
        <v>35231</v>
      </c>
    </row>
    <row r="569" spans="1:1">
      <c r="A569" s="18">
        <v>32313</v>
      </c>
    </row>
    <row r="570" spans="1:1">
      <c r="A570" s="18">
        <v>35228</v>
      </c>
    </row>
    <row r="571" spans="1:1">
      <c r="A571" s="18">
        <v>38635</v>
      </c>
    </row>
    <row r="572" spans="1:1">
      <c r="A572" s="18">
        <v>35464</v>
      </c>
    </row>
    <row r="573" spans="1:1">
      <c r="A573" s="18">
        <v>35736</v>
      </c>
    </row>
    <row r="574" spans="1:1">
      <c r="A574" s="18">
        <v>32226</v>
      </c>
    </row>
    <row r="575" spans="1:1">
      <c r="A575" s="18">
        <v>39405</v>
      </c>
    </row>
    <row r="576" spans="1:1">
      <c r="A576" s="18">
        <v>35740</v>
      </c>
    </row>
    <row r="577" spans="1:1">
      <c r="A577" s="18">
        <v>32473</v>
      </c>
    </row>
    <row r="578" spans="1:1">
      <c r="A578" s="18">
        <v>34597</v>
      </c>
    </row>
    <row r="579" spans="1:1">
      <c r="A579" s="18">
        <v>33196</v>
      </c>
    </row>
    <row r="580" spans="1:1">
      <c r="A580" s="18">
        <v>33144</v>
      </c>
    </row>
    <row r="581" spans="1:1">
      <c r="A581" s="18">
        <v>35226</v>
      </c>
    </row>
    <row r="582" spans="1:1">
      <c r="A582" s="18">
        <v>39471</v>
      </c>
    </row>
    <row r="583" spans="1:1">
      <c r="A583" s="18">
        <v>34382</v>
      </c>
    </row>
    <row r="584" spans="1:1">
      <c r="A584" s="18">
        <v>33558</v>
      </c>
    </row>
    <row r="585" spans="1:1">
      <c r="A585" s="18">
        <v>33011</v>
      </c>
    </row>
    <row r="586" spans="1:1">
      <c r="A586" s="18">
        <v>36932</v>
      </c>
    </row>
    <row r="587" spans="1:1">
      <c r="A587" s="18">
        <v>32382</v>
      </c>
    </row>
    <row r="588" spans="1:1">
      <c r="A588" s="18">
        <v>34875</v>
      </c>
    </row>
    <row r="589" spans="1:1">
      <c r="A589" s="18">
        <v>33094</v>
      </c>
    </row>
    <row r="590" spans="1:1">
      <c r="A590" s="18">
        <v>34394</v>
      </c>
    </row>
    <row r="591" spans="1:1">
      <c r="A591" s="18">
        <v>36146</v>
      </c>
    </row>
    <row r="592" spans="1:1">
      <c r="A592" s="18">
        <v>32279</v>
      </c>
    </row>
    <row r="593" spans="1:1">
      <c r="A593" s="18">
        <v>34232</v>
      </c>
    </row>
    <row r="594" spans="1:1">
      <c r="A594" s="18">
        <v>34747</v>
      </c>
    </row>
    <row r="595" spans="1:1">
      <c r="A595" s="18">
        <v>39236</v>
      </c>
    </row>
    <row r="596" spans="1:1">
      <c r="A596" s="18">
        <v>34435</v>
      </c>
    </row>
    <row r="597" spans="1:1">
      <c r="A597" s="18">
        <v>36808</v>
      </c>
    </row>
    <row r="598" spans="1:1">
      <c r="A598" s="18">
        <v>34602</v>
      </c>
    </row>
    <row r="599" spans="1:1">
      <c r="A599" s="18">
        <v>33182</v>
      </c>
    </row>
    <row r="600" spans="1:1">
      <c r="A600" s="18">
        <v>38753</v>
      </c>
    </row>
    <row r="601" spans="1:1">
      <c r="A601" s="18">
        <v>33246</v>
      </c>
    </row>
    <row r="602" spans="1:1">
      <c r="A602" s="18">
        <v>33735</v>
      </c>
    </row>
    <row r="603" spans="1:1">
      <c r="A603" s="18">
        <v>34221</v>
      </c>
    </row>
    <row r="604" spans="1:1">
      <c r="A604" s="18">
        <v>32150</v>
      </c>
    </row>
    <row r="605" spans="1:1">
      <c r="A605" s="18">
        <v>34979</v>
      </c>
    </row>
    <row r="606" spans="1:1">
      <c r="A606" s="18">
        <v>35117</v>
      </c>
    </row>
    <row r="607" spans="1:1">
      <c r="A607" s="18">
        <v>36437</v>
      </c>
    </row>
    <row r="608" spans="1:1">
      <c r="A608" s="18">
        <v>35390</v>
      </c>
    </row>
    <row r="609" spans="1:1">
      <c r="A609" s="18">
        <v>35706</v>
      </c>
    </row>
    <row r="610" spans="1:1">
      <c r="A610" s="18">
        <v>36282</v>
      </c>
    </row>
    <row r="611" spans="1:1">
      <c r="A611" s="18">
        <v>34154</v>
      </c>
    </row>
    <row r="612" spans="1:1">
      <c r="A612" s="18">
        <v>32754</v>
      </c>
    </row>
    <row r="613" spans="1:1">
      <c r="A613" s="18">
        <v>34428</v>
      </c>
    </row>
    <row r="614" spans="1:1">
      <c r="A614" s="18">
        <v>32595</v>
      </c>
    </row>
    <row r="615" spans="1:1">
      <c r="A615" s="18">
        <v>34492</v>
      </c>
    </row>
    <row r="616" spans="1:1">
      <c r="A616" s="18">
        <v>35030</v>
      </c>
    </row>
    <row r="617" spans="1:1">
      <c r="A617" s="18">
        <v>35797</v>
      </c>
    </row>
    <row r="618" spans="1:1">
      <c r="A618" s="18">
        <v>34965</v>
      </c>
    </row>
    <row r="619" spans="1:1">
      <c r="A619" s="18">
        <v>34389</v>
      </c>
    </row>
    <row r="620" spans="1:1">
      <c r="A620" s="47">
        <v>39436</v>
      </c>
    </row>
    <row r="621" spans="1:1">
      <c r="A621" s="18">
        <v>35425</v>
      </c>
    </row>
    <row r="622" spans="1:1">
      <c r="A622" s="18">
        <v>36899</v>
      </c>
    </row>
    <row r="623" spans="1:1">
      <c r="A623" s="18">
        <v>33756</v>
      </c>
    </row>
    <row r="624" spans="1:1">
      <c r="A624" s="18">
        <v>34550</v>
      </c>
    </row>
    <row r="625" spans="1:1">
      <c r="A625" s="19">
        <v>39713</v>
      </c>
    </row>
    <row r="626" spans="1:1">
      <c r="A626" s="18">
        <v>32394</v>
      </c>
    </row>
    <row r="627" spans="1:1">
      <c r="A627" s="18">
        <v>33027</v>
      </c>
    </row>
    <row r="628" spans="1:1">
      <c r="A628" s="18">
        <v>36101</v>
      </c>
    </row>
    <row r="629" spans="1:1">
      <c r="A629" s="18">
        <v>34240</v>
      </c>
    </row>
    <row r="630" spans="1:1">
      <c r="A630" s="18">
        <v>34184</v>
      </c>
    </row>
    <row r="631" spans="1:1">
      <c r="A631" s="19">
        <v>39426</v>
      </c>
    </row>
    <row r="632" spans="1:1">
      <c r="A632" s="18">
        <v>34376</v>
      </c>
    </row>
    <row r="633" spans="1:1">
      <c r="A633" s="18">
        <v>39199</v>
      </c>
    </row>
    <row r="634" spans="1:1">
      <c r="A634" s="18">
        <v>35276</v>
      </c>
    </row>
    <row r="635" spans="1:1">
      <c r="A635" s="18">
        <v>35119</v>
      </c>
    </row>
    <row r="636" spans="1:1">
      <c r="A636" s="18">
        <v>34544</v>
      </c>
    </row>
    <row r="637" spans="1:1">
      <c r="A637" s="18">
        <v>35015</v>
      </c>
    </row>
    <row r="638" spans="1:1">
      <c r="A638" s="18">
        <v>33535</v>
      </c>
    </row>
    <row r="639" spans="1:1">
      <c r="A639" s="18">
        <v>38729</v>
      </c>
    </row>
    <row r="640" spans="1:1">
      <c r="A640" s="18">
        <v>35489</v>
      </c>
    </row>
    <row r="641" spans="1:1">
      <c r="A641" s="18">
        <v>35117</v>
      </c>
    </row>
    <row r="642" spans="1:1">
      <c r="A642" s="18">
        <v>38102</v>
      </c>
    </row>
    <row r="643" spans="1:1">
      <c r="A643" s="18">
        <v>35120</v>
      </c>
    </row>
    <row r="644" spans="1:1">
      <c r="A644" s="18">
        <v>37270</v>
      </c>
    </row>
    <row r="645" spans="1:1">
      <c r="A645" s="18">
        <v>35115</v>
      </c>
    </row>
    <row r="646" spans="1:1">
      <c r="A646" s="18">
        <v>33858</v>
      </c>
    </row>
    <row r="647" spans="1:1">
      <c r="A647" s="18">
        <v>35302</v>
      </c>
    </row>
    <row r="648" spans="1:1">
      <c r="A648" s="18">
        <v>32611</v>
      </c>
    </row>
    <row r="649" spans="1:1">
      <c r="A649" s="18">
        <v>37354</v>
      </c>
    </row>
    <row r="650" spans="1:1">
      <c r="A650" s="18">
        <v>32671</v>
      </c>
    </row>
    <row r="651" spans="1:1">
      <c r="A651" s="18">
        <v>35215</v>
      </c>
    </row>
    <row r="652" spans="1:1">
      <c r="A652" s="18">
        <v>32539</v>
      </c>
    </row>
    <row r="653" spans="1:1">
      <c r="A653" s="18">
        <v>34775</v>
      </c>
    </row>
    <row r="654" spans="1:1">
      <c r="A654" s="18">
        <v>34562</v>
      </c>
    </row>
    <row r="655" spans="1:1">
      <c r="A655" s="18">
        <v>36979</v>
      </c>
    </row>
    <row r="656" spans="1:1">
      <c r="A656" s="18">
        <v>32315</v>
      </c>
    </row>
    <row r="657" spans="1:1">
      <c r="A657" s="18">
        <v>35404</v>
      </c>
    </row>
    <row r="658" spans="1:1">
      <c r="A658" s="18">
        <v>36818</v>
      </c>
    </row>
    <row r="659" spans="1:1">
      <c r="A659" s="18">
        <v>32753</v>
      </c>
    </row>
    <row r="660" spans="1:1">
      <c r="A660" s="18">
        <v>37756</v>
      </c>
    </row>
    <row r="661" spans="1:1">
      <c r="A661" s="18">
        <v>36559</v>
      </c>
    </row>
    <row r="662" spans="1:1">
      <c r="A662" s="18">
        <v>36106</v>
      </c>
    </row>
    <row r="663" spans="1:1">
      <c r="A663" s="18">
        <v>38761</v>
      </c>
    </row>
    <row r="664" spans="1:1">
      <c r="A664" s="18">
        <v>35208</v>
      </c>
    </row>
    <row r="665" spans="1:1">
      <c r="A665" s="18">
        <v>35590</v>
      </c>
    </row>
    <row r="666" spans="1:1">
      <c r="A666" s="18">
        <v>38562</v>
      </c>
    </row>
    <row r="667" spans="1:1">
      <c r="A667" s="18">
        <v>33007</v>
      </c>
    </row>
    <row r="668" spans="1:1">
      <c r="A668" s="18">
        <v>35365</v>
      </c>
    </row>
    <row r="669" spans="1:1">
      <c r="A669" s="18">
        <v>33826</v>
      </c>
    </row>
    <row r="670" spans="1:1">
      <c r="A670" s="18">
        <v>38345</v>
      </c>
    </row>
    <row r="671" spans="1:1">
      <c r="A671" s="18">
        <v>32856</v>
      </c>
    </row>
    <row r="672" spans="1:1">
      <c r="A672" s="47">
        <v>39367</v>
      </c>
    </row>
    <row r="673" spans="1:1">
      <c r="A673" s="18">
        <v>39296</v>
      </c>
    </row>
    <row r="674" spans="1:1">
      <c r="A674" s="18">
        <v>39242</v>
      </c>
    </row>
    <row r="675" spans="1:1">
      <c r="A675" s="18">
        <v>33199</v>
      </c>
    </row>
    <row r="676" spans="1:1">
      <c r="A676" s="18">
        <v>32675</v>
      </c>
    </row>
    <row r="677" spans="1:1">
      <c r="A677" s="18">
        <v>32446</v>
      </c>
    </row>
    <row r="678" spans="1:1">
      <c r="A678" s="18">
        <v>35127</v>
      </c>
    </row>
    <row r="679" spans="1:1">
      <c r="A679" s="18">
        <v>32559</v>
      </c>
    </row>
    <row r="680" spans="1:1">
      <c r="A680" s="18">
        <v>33516</v>
      </c>
    </row>
    <row r="681" spans="1:1">
      <c r="A681" s="18">
        <v>33794</v>
      </c>
    </row>
    <row r="682" spans="1:1">
      <c r="A682" s="18">
        <v>38186</v>
      </c>
    </row>
    <row r="683" spans="1:1">
      <c r="A683" s="18">
        <v>32798</v>
      </c>
    </row>
    <row r="684" spans="1:1">
      <c r="A684" s="18">
        <v>32819</v>
      </c>
    </row>
    <row r="685" spans="1:1">
      <c r="A685" s="18">
        <v>35989</v>
      </c>
    </row>
    <row r="686" spans="1:1">
      <c r="A686" s="18">
        <v>37175</v>
      </c>
    </row>
    <row r="687" spans="1:1">
      <c r="A687" s="18">
        <v>32779</v>
      </c>
    </row>
    <row r="688" spans="1:1">
      <c r="A688" s="18">
        <v>37907</v>
      </c>
    </row>
    <row r="689" spans="1:1">
      <c r="A689" s="18">
        <v>34219</v>
      </c>
    </row>
    <row r="690" spans="1:1">
      <c r="A690" s="18">
        <v>34748</v>
      </c>
    </row>
    <row r="691" spans="1:1">
      <c r="A691" s="18">
        <v>33202</v>
      </c>
    </row>
    <row r="692" spans="1:1">
      <c r="A692" s="18">
        <v>36042</v>
      </c>
    </row>
    <row r="693" spans="1:1">
      <c r="A693" s="18">
        <v>36000</v>
      </c>
    </row>
    <row r="694" spans="1:1">
      <c r="A694" s="18">
        <v>34499</v>
      </c>
    </row>
    <row r="695" spans="1:1">
      <c r="A695" s="18">
        <v>33458</v>
      </c>
    </row>
    <row r="696" spans="1:1">
      <c r="A696" s="18">
        <v>35383</v>
      </c>
    </row>
    <row r="697" spans="1:1">
      <c r="A697" s="18">
        <v>33168</v>
      </c>
    </row>
    <row r="698" spans="1:1">
      <c r="A698" s="18">
        <v>34890</v>
      </c>
    </row>
    <row r="699" spans="1:1">
      <c r="A699" s="18">
        <v>39366</v>
      </c>
    </row>
    <row r="700" spans="1:1">
      <c r="A700" s="18">
        <v>33581</v>
      </c>
    </row>
    <row r="701" spans="1:1">
      <c r="A701" s="18">
        <v>35117</v>
      </c>
    </row>
    <row r="702" spans="1:1">
      <c r="A702" s="18">
        <v>32653</v>
      </c>
    </row>
    <row r="703" spans="1:1">
      <c r="A703" s="18">
        <v>32543</v>
      </c>
    </row>
    <row r="704" spans="1:1">
      <c r="A704" s="18">
        <v>33650</v>
      </c>
    </row>
    <row r="705" spans="1:1">
      <c r="A705" s="18">
        <v>38131</v>
      </c>
    </row>
    <row r="706" spans="1:1">
      <c r="A706" s="18">
        <v>36734</v>
      </c>
    </row>
    <row r="707" spans="1:1">
      <c r="A707" s="18">
        <v>38381</v>
      </c>
    </row>
    <row r="708" spans="1:1">
      <c r="A708" s="18">
        <v>32646</v>
      </c>
    </row>
    <row r="709" spans="1:1">
      <c r="A709" s="18">
        <v>33319</v>
      </c>
    </row>
    <row r="710" spans="1:1">
      <c r="A710" s="18">
        <v>32914</v>
      </c>
    </row>
    <row r="711" spans="1:1">
      <c r="A711" s="18">
        <v>34859</v>
      </c>
    </row>
    <row r="712" spans="1:1">
      <c r="A712" s="18">
        <v>38737</v>
      </c>
    </row>
    <row r="713" spans="1:1">
      <c r="A713" s="18">
        <v>35496</v>
      </c>
    </row>
    <row r="714" spans="1:1">
      <c r="A714" s="18">
        <v>32947</v>
      </c>
    </row>
    <row r="715" spans="1:1">
      <c r="A715" s="18">
        <v>39116</v>
      </c>
    </row>
    <row r="716" spans="1:1">
      <c r="A716" s="18">
        <v>32493</v>
      </c>
    </row>
    <row r="717" spans="1:1">
      <c r="A717" s="18">
        <v>33684</v>
      </c>
    </row>
    <row r="718" spans="1:1">
      <c r="A718" s="18">
        <v>38450</v>
      </c>
    </row>
    <row r="719" spans="1:1">
      <c r="A719" s="18">
        <v>33043</v>
      </c>
    </row>
    <row r="720" spans="1:1">
      <c r="A720" s="18">
        <v>35229</v>
      </c>
    </row>
    <row r="721" spans="1:1">
      <c r="A721" s="18">
        <v>38479</v>
      </c>
    </row>
    <row r="722" spans="1:1">
      <c r="A722" s="18">
        <v>37659</v>
      </c>
    </row>
    <row r="723" spans="1:1">
      <c r="A723" s="18">
        <v>35656</v>
      </c>
    </row>
    <row r="724" spans="1:1">
      <c r="A724" s="18">
        <v>34484</v>
      </c>
    </row>
    <row r="725" spans="1:1">
      <c r="A725" s="18">
        <v>37177</v>
      </c>
    </row>
    <row r="726" spans="1:1">
      <c r="A726" s="18">
        <v>35110</v>
      </c>
    </row>
    <row r="727" spans="1:1">
      <c r="A727" s="18">
        <v>35025</v>
      </c>
    </row>
    <row r="728" spans="1:1">
      <c r="A728" s="18">
        <v>33458</v>
      </c>
    </row>
    <row r="729" spans="1:1">
      <c r="A729" s="18">
        <v>33100</v>
      </c>
    </row>
    <row r="730" spans="1:1">
      <c r="A730" s="18">
        <v>34706</v>
      </c>
    </row>
    <row r="731" spans="1:1">
      <c r="A731" s="18">
        <v>32879</v>
      </c>
    </row>
    <row r="732" spans="1:1">
      <c r="A732" s="18">
        <v>32338</v>
      </c>
    </row>
    <row r="733" spans="1:1">
      <c r="A733" s="18">
        <v>34580</v>
      </c>
    </row>
    <row r="734" spans="1:1">
      <c r="A734" s="18">
        <v>34538</v>
      </c>
    </row>
    <row r="735" spans="1:1">
      <c r="A735" s="18">
        <v>34726</v>
      </c>
    </row>
    <row r="736" spans="1:1">
      <c r="A736" s="18">
        <v>35439</v>
      </c>
    </row>
    <row r="737" spans="1:1">
      <c r="A737" s="18">
        <v>39576</v>
      </c>
    </row>
    <row r="738" spans="1:1">
      <c r="A738" s="18">
        <v>35446</v>
      </c>
    </row>
    <row r="739" spans="1:1">
      <c r="A739" s="18">
        <v>34406</v>
      </c>
    </row>
    <row r="740" spans="1:1">
      <c r="A740" s="18">
        <v>32528</v>
      </c>
    </row>
    <row r="741" spans="1:1">
      <c r="A741" s="18">
        <v>39667</v>
      </c>
    </row>
    <row r="742" spans="1:1">
      <c r="A742" s="18">
        <v>36174</v>
      </c>
    </row>
  </sheetData>
  <customSheetViews>
    <customSheetView guid="{32E1B1E0-F29A-4FB3-9E7F-F78F245BC75E}" scale="130" printArea="1" showRuler="0" topLeftCell="R1">
      <pane ySplit="1" topLeftCell="A2" activePane="bottomLeft" state="frozen"/>
      <selection pane="bottomLeft" activeCell="T2" sqref="T2:X7"/>
      <pageMargins left="0.75" right="0.75" top="1" bottom="1" header="0.5" footer="0.5"/>
      <pageSetup scale="70" orientation="portrait" r:id="rId1"/>
      <headerFooter alignWithMargins="0"/>
    </customSheetView>
  </customSheetViews>
  <phoneticPr fontId="5" type="noConversion"/>
  <pageMargins left="0.75" right="0.75" top="1" bottom="1" header="0.5" footer="0.5"/>
  <pageSetup orientation="portrait" r:id="rId2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22" enableFormatConditionsCalculation="0">
    <tabColor rgb="FF00B0F0"/>
  </sheetPr>
  <dimension ref="A1:R31"/>
  <sheetViews>
    <sheetView topLeftCell="E1" zoomScale="160" zoomScaleNormal="160" workbookViewId="0">
      <selection activeCell="F2" sqref="F2"/>
    </sheetView>
  </sheetViews>
  <sheetFormatPr defaultColWidth="9.109375" defaultRowHeight="13.8"/>
  <cols>
    <col min="1" max="1" width="16.88671875" style="11" bestFit="1" customWidth="1"/>
    <col min="2" max="2" width="11.109375" style="11" bestFit="1" customWidth="1"/>
    <col min="3" max="4" width="9.109375" style="11" customWidth="1"/>
    <col min="5" max="5" width="11.109375" style="11" bestFit="1" customWidth="1"/>
    <col min="6" max="6" width="11.6640625" style="11" customWidth="1"/>
    <col min="7" max="9" width="8" style="11" customWidth="1"/>
    <col min="10" max="12" width="9.109375" style="11"/>
    <col min="13" max="13" width="16.88671875" style="11" customWidth="1"/>
    <col min="14" max="14" width="8.5546875" style="11" customWidth="1"/>
    <col min="15" max="15" width="9.109375" style="11"/>
    <col min="16" max="16" width="16.109375" style="11" bestFit="1" customWidth="1"/>
    <col min="17" max="16384" width="9.109375" style="11"/>
  </cols>
  <sheetData>
    <row r="1" spans="1:18">
      <c r="A1" s="12" t="s">
        <v>1</v>
      </c>
      <c r="B1" s="12" t="s">
        <v>0</v>
      </c>
      <c r="J1" s="68" t="s">
        <v>966</v>
      </c>
      <c r="K1" s="68" t="s">
        <v>967</v>
      </c>
      <c r="L1" s="68" t="s">
        <v>968</v>
      </c>
      <c r="M1" s="68" t="s">
        <v>969</v>
      </c>
      <c r="N1" s="68"/>
      <c r="O1" s="68"/>
      <c r="P1" s="68" t="s">
        <v>29</v>
      </c>
      <c r="Q1" s="92" t="s">
        <v>970</v>
      </c>
      <c r="R1" s="68"/>
    </row>
    <row r="2" spans="1:18">
      <c r="A2" s="13" t="s">
        <v>2</v>
      </c>
      <c r="B2" s="15">
        <v>725660913</v>
      </c>
      <c r="E2" s="15">
        <v>145696388</v>
      </c>
      <c r="J2" s="90" t="s">
        <v>971</v>
      </c>
      <c r="K2" s="64" t="s">
        <v>1022</v>
      </c>
      <c r="L2" s="91">
        <v>61113</v>
      </c>
      <c r="M2" s="64"/>
      <c r="N2" s="64"/>
      <c r="O2" s="64"/>
      <c r="P2" s="90" t="s">
        <v>73</v>
      </c>
      <c r="Q2" s="64">
        <v>642</v>
      </c>
      <c r="R2" s="91"/>
    </row>
    <row r="3" spans="1:18">
      <c r="A3" s="13" t="s">
        <v>3</v>
      </c>
      <c r="B3" s="15">
        <v>744625200</v>
      </c>
      <c r="E3" s="15">
        <v>400504726</v>
      </c>
      <c r="J3" s="90" t="s">
        <v>972</v>
      </c>
      <c r="K3" s="64" t="s">
        <v>973</v>
      </c>
      <c r="L3" s="91">
        <v>77945</v>
      </c>
      <c r="M3" s="64"/>
      <c r="N3" s="64"/>
      <c r="O3" s="64"/>
      <c r="P3" s="90" t="s">
        <v>974</v>
      </c>
      <c r="Q3" s="64">
        <v>654</v>
      </c>
      <c r="R3" s="91"/>
    </row>
    <row r="4" spans="1:18">
      <c r="A4" s="13" t="s">
        <v>4</v>
      </c>
      <c r="B4" s="15">
        <v>882161640</v>
      </c>
      <c r="E4" s="15">
        <v>221148436</v>
      </c>
      <c r="J4" s="90" t="s">
        <v>975</v>
      </c>
      <c r="K4" s="64" t="s">
        <v>976</v>
      </c>
      <c r="L4" s="91">
        <v>98382</v>
      </c>
      <c r="M4" s="64"/>
      <c r="N4" s="64"/>
      <c r="O4" s="64"/>
      <c r="P4" s="90" t="s">
        <v>977</v>
      </c>
      <c r="Q4" s="64">
        <v>206</v>
      </c>
      <c r="R4" s="91"/>
    </row>
    <row r="5" spans="1:18">
      <c r="A5" s="13" t="s">
        <v>5</v>
      </c>
      <c r="B5" s="15">
        <v>874427394</v>
      </c>
      <c r="E5" s="15">
        <v>941637602</v>
      </c>
      <c r="J5" s="90" t="s">
        <v>978</v>
      </c>
      <c r="K5" s="64" t="s">
        <v>979</v>
      </c>
      <c r="L5" s="91">
        <v>63436</v>
      </c>
      <c r="M5" s="64"/>
      <c r="N5" s="64"/>
      <c r="O5" s="64"/>
      <c r="P5" s="90" t="s">
        <v>69</v>
      </c>
      <c r="Q5" s="64">
        <v>770</v>
      </c>
      <c r="R5" s="91"/>
    </row>
    <row r="6" spans="1:18">
      <c r="A6" s="13" t="s">
        <v>31</v>
      </c>
      <c r="B6" s="16">
        <v>554288817</v>
      </c>
      <c r="E6" s="15">
        <v>857473556</v>
      </c>
      <c r="J6" s="90" t="s">
        <v>980</v>
      </c>
      <c r="K6" s="64" t="s">
        <v>981</v>
      </c>
      <c r="L6" s="91">
        <v>67433</v>
      </c>
      <c r="M6" s="64"/>
      <c r="N6" s="64"/>
      <c r="O6" s="64"/>
      <c r="P6" s="90" t="s">
        <v>982</v>
      </c>
      <c r="Q6" s="64">
        <v>384</v>
      </c>
      <c r="R6" s="91"/>
    </row>
    <row r="7" spans="1:18">
      <c r="A7" s="17" t="s">
        <v>6</v>
      </c>
      <c r="B7" s="15">
        <v>447116117</v>
      </c>
      <c r="E7" s="15">
        <v>770609459</v>
      </c>
      <c r="J7" s="90" t="s">
        <v>983</v>
      </c>
      <c r="K7" s="64" t="s">
        <v>984</v>
      </c>
      <c r="L7" s="91">
        <v>58871</v>
      </c>
      <c r="M7" s="64"/>
      <c r="N7" s="64"/>
      <c r="O7" s="64"/>
      <c r="P7" s="90" t="s">
        <v>985</v>
      </c>
      <c r="Q7" s="64">
        <v>262</v>
      </c>
      <c r="R7" s="91"/>
    </row>
    <row r="8" spans="1:18">
      <c r="A8" s="13" t="s">
        <v>36</v>
      </c>
      <c r="B8" s="15">
        <v>871119771</v>
      </c>
      <c r="E8" s="15">
        <v>725660913</v>
      </c>
      <c r="J8" s="90" t="s">
        <v>986</v>
      </c>
      <c r="K8" s="64" t="s">
        <v>987</v>
      </c>
      <c r="L8" s="91">
        <v>85837</v>
      </c>
      <c r="M8" s="64"/>
      <c r="N8" s="64"/>
      <c r="O8" s="64"/>
      <c r="P8" s="90" t="s">
        <v>68</v>
      </c>
      <c r="Q8" s="64">
        <v>366</v>
      </c>
      <c r="R8" s="91"/>
    </row>
    <row r="9" spans="1:18">
      <c r="A9" s="13" t="s">
        <v>7</v>
      </c>
      <c r="B9" s="15">
        <v>156351792</v>
      </c>
      <c r="E9" s="15">
        <v>589105031</v>
      </c>
      <c r="J9" s="90" t="s">
        <v>988</v>
      </c>
      <c r="K9" s="64" t="s">
        <v>989</v>
      </c>
      <c r="L9" s="91">
        <v>89659</v>
      </c>
      <c r="M9" s="64"/>
      <c r="N9" s="64"/>
      <c r="O9" s="64"/>
      <c r="P9" s="90" t="s">
        <v>72</v>
      </c>
      <c r="Q9" s="64">
        <v>452</v>
      </c>
      <c r="R9" s="91"/>
    </row>
    <row r="10" spans="1:18">
      <c r="A10" s="13" t="s">
        <v>37</v>
      </c>
      <c r="B10" s="16">
        <v>281876554</v>
      </c>
      <c r="E10" s="15">
        <v>118584232</v>
      </c>
      <c r="J10" s="90" t="s">
        <v>990</v>
      </c>
      <c r="K10" s="64" t="s">
        <v>991</v>
      </c>
      <c r="L10" s="91">
        <v>81924</v>
      </c>
      <c r="M10" s="64"/>
      <c r="N10" s="64"/>
      <c r="O10" s="64"/>
      <c r="P10" s="90" t="s">
        <v>992</v>
      </c>
      <c r="Q10" s="64">
        <v>184</v>
      </c>
      <c r="R10" s="91"/>
    </row>
    <row r="11" spans="1:18">
      <c r="A11" s="13" t="s">
        <v>8</v>
      </c>
      <c r="B11" s="15">
        <v>460055559</v>
      </c>
      <c r="E11" s="15">
        <v>209478868</v>
      </c>
      <c r="J11" s="90" t="s">
        <v>993</v>
      </c>
      <c r="K11" s="64" t="s">
        <v>994</v>
      </c>
      <c r="L11" s="91">
        <v>56850</v>
      </c>
      <c r="M11" s="64"/>
      <c r="N11" s="64"/>
      <c r="O11" s="64"/>
      <c r="P11" s="90" t="s">
        <v>995</v>
      </c>
      <c r="Q11" s="64">
        <v>918</v>
      </c>
      <c r="R11" s="91"/>
    </row>
    <row r="12" spans="1:18">
      <c r="A12" s="13" t="s">
        <v>9</v>
      </c>
      <c r="B12" s="15">
        <v>400504726</v>
      </c>
      <c r="E12" s="15">
        <v>871119771</v>
      </c>
      <c r="J12" s="90" t="s">
        <v>996</v>
      </c>
      <c r="K12" s="64" t="s">
        <v>997</v>
      </c>
      <c r="L12" s="91">
        <v>59597</v>
      </c>
      <c r="M12" s="64"/>
      <c r="N12" s="64"/>
      <c r="O12" s="64"/>
      <c r="P12" s="90" t="s">
        <v>71</v>
      </c>
      <c r="Q12" s="64">
        <v>760</v>
      </c>
      <c r="R12" s="91"/>
    </row>
    <row r="13" spans="1:18">
      <c r="A13" s="13" t="s">
        <v>10</v>
      </c>
      <c r="B13" s="16">
        <v>899837108</v>
      </c>
      <c r="E13" s="15">
        <v>298884217</v>
      </c>
      <c r="J13" s="90" t="s">
        <v>998</v>
      </c>
      <c r="K13" s="64" t="s">
        <v>999</v>
      </c>
      <c r="L13" s="91">
        <v>84762</v>
      </c>
      <c r="M13" s="64"/>
      <c r="N13" s="64"/>
      <c r="O13" s="64"/>
      <c r="P13" s="90" t="s">
        <v>70</v>
      </c>
      <c r="Q13" s="64">
        <v>891</v>
      </c>
      <c r="R13" s="91"/>
    </row>
    <row r="14" spans="1:18">
      <c r="A14" s="13" t="s">
        <v>40</v>
      </c>
      <c r="B14" s="15">
        <v>589105031</v>
      </c>
      <c r="E14" s="15">
        <v>937989910</v>
      </c>
      <c r="J14" s="90" t="s">
        <v>1000</v>
      </c>
      <c r="K14" s="64" t="s">
        <v>1001</v>
      </c>
      <c r="L14" s="91">
        <v>56245</v>
      </c>
      <c r="M14" s="64"/>
      <c r="N14" s="64"/>
      <c r="O14" s="64"/>
      <c r="P14" s="90" t="s">
        <v>1002</v>
      </c>
      <c r="Q14" s="64">
        <v>306</v>
      </c>
      <c r="R14" s="91"/>
    </row>
    <row r="15" spans="1:18">
      <c r="A15" s="13" t="s">
        <v>11</v>
      </c>
      <c r="B15" s="15">
        <v>298814217</v>
      </c>
      <c r="E15" s="15">
        <v>460055559</v>
      </c>
      <c r="J15" s="90" t="s">
        <v>1003</v>
      </c>
      <c r="K15" s="64" t="s">
        <v>1004</v>
      </c>
      <c r="L15" s="91">
        <v>88059</v>
      </c>
      <c r="M15" s="64"/>
      <c r="N15" s="64"/>
      <c r="O15" s="64"/>
      <c r="P15" s="90" t="s">
        <v>1005</v>
      </c>
      <c r="Q15" s="64">
        <v>189</v>
      </c>
      <c r="R15" s="91"/>
    </row>
    <row r="16" spans="1:18">
      <c r="A16" s="13" t="s">
        <v>12</v>
      </c>
      <c r="B16" s="15">
        <v>117584232</v>
      </c>
      <c r="E16" s="15">
        <v>447116117</v>
      </c>
      <c r="J16" s="90" t="s">
        <v>1006</v>
      </c>
      <c r="K16" s="64" t="s">
        <v>1007</v>
      </c>
      <c r="L16" s="91">
        <v>46259</v>
      </c>
      <c r="M16" s="64"/>
      <c r="N16" s="64"/>
      <c r="O16" s="64"/>
      <c r="P16" s="90" t="s">
        <v>74</v>
      </c>
      <c r="Q16" s="64">
        <v>536</v>
      </c>
      <c r="R16" s="91"/>
    </row>
    <row r="17" spans="1:18">
      <c r="A17" s="13" t="s">
        <v>13</v>
      </c>
      <c r="B17" s="15">
        <v>145696388</v>
      </c>
      <c r="E17" s="15">
        <v>295846686</v>
      </c>
      <c r="J17" s="90" t="s">
        <v>1008</v>
      </c>
      <c r="K17" s="64" t="s">
        <v>1009</v>
      </c>
      <c r="L17" s="91">
        <v>40262</v>
      </c>
      <c r="M17" s="64"/>
      <c r="N17" s="64"/>
      <c r="O17" s="64"/>
      <c r="P17" s="90" t="s">
        <v>1010</v>
      </c>
      <c r="Q17" s="64">
        <v>939</v>
      </c>
      <c r="R17" s="91"/>
    </row>
    <row r="18" spans="1:18">
      <c r="A18" s="13" t="s">
        <v>33</v>
      </c>
      <c r="B18" s="16">
        <v>290436381</v>
      </c>
      <c r="E18" s="16">
        <v>281876554</v>
      </c>
      <c r="J18" s="90" t="s">
        <v>1011</v>
      </c>
      <c r="K18" s="64" t="s">
        <v>1012</v>
      </c>
      <c r="L18" s="91">
        <v>91603</v>
      </c>
      <c r="M18" s="64"/>
      <c r="N18" s="64"/>
      <c r="O18" s="64"/>
      <c r="P18" s="90" t="s">
        <v>1013</v>
      </c>
      <c r="Q18" s="64">
        <v>307</v>
      </c>
      <c r="R18" s="91"/>
    </row>
    <row r="19" spans="1:18">
      <c r="A19" s="13" t="s">
        <v>14</v>
      </c>
      <c r="B19" s="15">
        <v>399660824</v>
      </c>
      <c r="E19" s="15">
        <v>184942397</v>
      </c>
      <c r="J19" s="90" t="s">
        <v>1014</v>
      </c>
      <c r="K19" s="64" t="s">
        <v>1015</v>
      </c>
      <c r="L19" s="91">
        <v>86359</v>
      </c>
      <c r="M19" s="64"/>
      <c r="N19" s="64"/>
      <c r="O19" s="64"/>
      <c r="P19" s="64"/>
      <c r="Q19" s="64"/>
      <c r="R19" s="64"/>
    </row>
    <row r="20" spans="1:18">
      <c r="A20" s="14" t="s">
        <v>15</v>
      </c>
      <c r="B20" s="15">
        <v>295846686</v>
      </c>
      <c r="E20" s="15">
        <v>156351792</v>
      </c>
      <c r="J20" s="64"/>
      <c r="K20" s="64"/>
      <c r="L20" s="64"/>
      <c r="M20" s="64"/>
      <c r="N20" s="64"/>
      <c r="O20" s="64"/>
      <c r="P20" s="64"/>
      <c r="Q20" s="64"/>
      <c r="R20" s="64"/>
    </row>
    <row r="21" spans="1:18">
      <c r="A21" s="14" t="s">
        <v>16</v>
      </c>
      <c r="B21" s="15">
        <v>857473556</v>
      </c>
      <c r="E21" s="16">
        <v>554288817</v>
      </c>
      <c r="J21" s="64"/>
      <c r="K21" s="64"/>
      <c r="L21" s="64"/>
      <c r="M21" s="64"/>
      <c r="N21" s="64"/>
      <c r="O21" s="64"/>
      <c r="P21" s="64"/>
      <c r="Q21" s="64"/>
      <c r="R21" s="64"/>
    </row>
    <row r="22" spans="1:18">
      <c r="A22" s="13" t="s">
        <v>17</v>
      </c>
      <c r="B22" s="15">
        <v>259146820</v>
      </c>
      <c r="E22" s="15">
        <v>259146820</v>
      </c>
    </row>
    <row r="23" spans="1:18">
      <c r="A23" s="14" t="s">
        <v>18</v>
      </c>
      <c r="B23" s="15">
        <v>606024453</v>
      </c>
      <c r="E23" s="15">
        <v>606024453</v>
      </c>
    </row>
    <row r="24" spans="1:18">
      <c r="A24" s="14" t="s">
        <v>19</v>
      </c>
      <c r="B24" s="15">
        <v>221149436</v>
      </c>
      <c r="E24" s="15">
        <v>874427394</v>
      </c>
    </row>
    <row r="25" spans="1:18">
      <c r="A25" s="14" t="s">
        <v>20</v>
      </c>
      <c r="B25" s="15">
        <v>184942397</v>
      </c>
      <c r="E25" s="15">
        <v>744625200</v>
      </c>
    </row>
    <row r="26" spans="1:18">
      <c r="A26" s="14" t="s">
        <v>21</v>
      </c>
      <c r="B26" s="15">
        <v>770609459</v>
      </c>
      <c r="E26" s="16">
        <v>560675255</v>
      </c>
    </row>
    <row r="27" spans="1:18">
      <c r="A27" s="14" t="s">
        <v>22</v>
      </c>
      <c r="B27" s="16">
        <v>560675255</v>
      </c>
      <c r="E27" s="15">
        <v>490711782</v>
      </c>
    </row>
    <row r="28" spans="1:18">
      <c r="A28" s="14" t="s">
        <v>23</v>
      </c>
      <c r="B28" s="15">
        <v>937989910</v>
      </c>
      <c r="E28" s="16">
        <v>899837108</v>
      </c>
    </row>
    <row r="29" spans="1:18">
      <c r="A29" s="14" t="s">
        <v>24</v>
      </c>
      <c r="B29" s="15">
        <v>941637602</v>
      </c>
      <c r="E29" s="16">
        <v>290436381</v>
      </c>
    </row>
    <row r="30" spans="1:18">
      <c r="A30" s="14" t="s">
        <v>25</v>
      </c>
      <c r="B30" s="15">
        <v>209478868</v>
      </c>
      <c r="E30" s="15">
        <v>882161640</v>
      </c>
    </row>
    <row r="31" spans="1:18">
      <c r="A31" s="14" t="s">
        <v>26</v>
      </c>
      <c r="B31" s="15">
        <v>490711782</v>
      </c>
      <c r="E31" s="15">
        <v>399660824</v>
      </c>
    </row>
  </sheetData>
  <phoneticPr fontId="7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FFFF00"/>
  </sheetPr>
  <dimension ref="A1:O501"/>
  <sheetViews>
    <sheetView zoomScale="175" zoomScaleNormal="175" workbookViewId="0">
      <selection activeCell="D11" sqref="D11"/>
    </sheetView>
  </sheetViews>
  <sheetFormatPr defaultColWidth="9.109375" defaultRowHeight="13.8"/>
  <cols>
    <col min="1" max="1" width="3.44140625" style="64" bestFit="1" customWidth="1"/>
    <col min="2" max="2" width="2" style="64" bestFit="1" customWidth="1"/>
    <col min="3" max="10" width="5.44140625" style="64" bestFit="1" customWidth="1"/>
    <col min="11" max="11" width="3.33203125" style="64" customWidth="1"/>
    <col min="12" max="12" width="7.6640625" style="64" bestFit="1" customWidth="1"/>
    <col min="13" max="13" width="4" style="65" bestFit="1" customWidth="1"/>
    <col min="14" max="14" width="11.88671875" style="65" bestFit="1" customWidth="1"/>
    <col min="15" max="15" width="11.5546875" style="64" bestFit="1" customWidth="1"/>
    <col min="16" max="16384" width="9.109375" style="64"/>
  </cols>
  <sheetData>
    <row r="1" spans="1:15">
      <c r="C1" s="111" t="s">
        <v>898</v>
      </c>
      <c r="D1" s="111"/>
      <c r="E1" s="111"/>
      <c r="F1" s="111"/>
      <c r="G1" s="111"/>
      <c r="H1" s="111"/>
      <c r="I1" s="111"/>
      <c r="J1" s="111"/>
      <c r="L1" s="65" t="s">
        <v>897</v>
      </c>
      <c r="M1" s="95" t="s">
        <v>887</v>
      </c>
      <c r="N1" s="93" t="s">
        <v>896</v>
      </c>
      <c r="O1" s="69" t="s">
        <v>895</v>
      </c>
    </row>
    <row r="2" spans="1:15">
      <c r="C2" s="68">
        <v>1</v>
      </c>
      <c r="D2" s="68">
        <v>2</v>
      </c>
      <c r="E2" s="68">
        <v>3</v>
      </c>
      <c r="F2" s="68">
        <v>4</v>
      </c>
      <c r="G2" s="68">
        <v>5</v>
      </c>
      <c r="H2" s="68">
        <v>6</v>
      </c>
      <c r="I2" s="68">
        <v>7</v>
      </c>
      <c r="J2" s="68">
        <v>8</v>
      </c>
      <c r="L2" s="64" t="s">
        <v>894</v>
      </c>
      <c r="M2" s="65">
        <v>5</v>
      </c>
      <c r="N2" s="65">
        <v>5</v>
      </c>
      <c r="O2" s="66"/>
    </row>
    <row r="3" spans="1:15" ht="13.95" customHeight="1">
      <c r="A3" s="112" t="s">
        <v>887</v>
      </c>
      <c r="B3" s="68">
        <v>1</v>
      </c>
      <c r="C3" s="94">
        <v>10.69</v>
      </c>
      <c r="D3" s="94">
        <v>12.790000000000001</v>
      </c>
      <c r="E3" s="94">
        <v>15.290000000000001</v>
      </c>
      <c r="F3" s="94">
        <v>18.29</v>
      </c>
      <c r="G3" s="94">
        <v>21.889999999999997</v>
      </c>
      <c r="H3" s="94">
        <v>26.29</v>
      </c>
      <c r="I3" s="94">
        <v>31.49</v>
      </c>
      <c r="J3" s="94">
        <v>37.79</v>
      </c>
      <c r="L3" s="64" t="s">
        <v>893</v>
      </c>
      <c r="M3" s="65">
        <v>1</v>
      </c>
      <c r="N3" s="65">
        <v>3</v>
      </c>
      <c r="O3" s="66"/>
    </row>
    <row r="4" spans="1:15">
      <c r="A4" s="112"/>
      <c r="B4" s="68">
        <v>2</v>
      </c>
      <c r="C4" s="94">
        <v>12.29</v>
      </c>
      <c r="D4" s="94">
        <v>14.69</v>
      </c>
      <c r="E4" s="94">
        <v>17.59</v>
      </c>
      <c r="F4" s="94">
        <v>21.09</v>
      </c>
      <c r="G4" s="94">
        <v>25.29</v>
      </c>
      <c r="H4" s="94">
        <v>30.29</v>
      </c>
      <c r="I4" s="94">
        <v>36.29</v>
      </c>
      <c r="J4" s="94">
        <v>43.49</v>
      </c>
      <c r="L4" s="64" t="s">
        <v>892</v>
      </c>
      <c r="M4" s="65">
        <v>4</v>
      </c>
      <c r="N4" s="65">
        <v>2</v>
      </c>
      <c r="O4" s="66"/>
    </row>
    <row r="5" spans="1:15">
      <c r="A5" s="112"/>
      <c r="B5" s="68">
        <v>3</v>
      </c>
      <c r="C5" s="94">
        <v>14.19</v>
      </c>
      <c r="D5" s="94">
        <v>16.989999999999998</v>
      </c>
      <c r="E5" s="94">
        <v>20.389999999999997</v>
      </c>
      <c r="F5" s="94">
        <v>24.49</v>
      </c>
      <c r="G5" s="94">
        <v>29.389999999999997</v>
      </c>
      <c r="H5" s="94">
        <v>35.29</v>
      </c>
      <c r="I5" s="94">
        <v>42.29</v>
      </c>
      <c r="J5" s="94">
        <v>50.690000000000005</v>
      </c>
      <c r="L5" s="64" t="s">
        <v>891</v>
      </c>
      <c r="M5" s="65">
        <v>4</v>
      </c>
      <c r="N5" s="65">
        <v>2</v>
      </c>
      <c r="O5" s="66"/>
    </row>
    <row r="6" spans="1:15">
      <c r="A6" s="112"/>
      <c r="B6" s="68">
        <v>4</v>
      </c>
      <c r="C6" s="94">
        <v>16.89</v>
      </c>
      <c r="D6" s="94">
        <v>20.29</v>
      </c>
      <c r="E6" s="94">
        <v>24.29</v>
      </c>
      <c r="F6" s="94">
        <v>29.09</v>
      </c>
      <c r="G6" s="94">
        <v>34.89</v>
      </c>
      <c r="H6" s="94">
        <v>41.89</v>
      </c>
      <c r="I6" s="94">
        <v>50.29</v>
      </c>
      <c r="J6" s="94">
        <v>60.29</v>
      </c>
      <c r="L6" s="64" t="s">
        <v>890</v>
      </c>
      <c r="M6" s="65">
        <v>2</v>
      </c>
      <c r="N6" s="65">
        <v>2</v>
      </c>
      <c r="O6" s="66"/>
    </row>
    <row r="7" spans="1:15">
      <c r="A7" s="112"/>
      <c r="B7" s="68">
        <v>5</v>
      </c>
      <c r="C7" s="94">
        <v>18.29</v>
      </c>
      <c r="D7" s="94">
        <v>21.889999999999997</v>
      </c>
      <c r="E7" s="94">
        <v>26.29</v>
      </c>
      <c r="F7" s="94">
        <v>31.49</v>
      </c>
      <c r="G7" s="94">
        <v>37.79</v>
      </c>
      <c r="H7" s="94">
        <v>45.29</v>
      </c>
      <c r="I7" s="94">
        <v>54.29</v>
      </c>
      <c r="J7" s="94">
        <v>65.089999999999989</v>
      </c>
      <c r="L7" s="64" t="s">
        <v>889</v>
      </c>
      <c r="M7" s="65">
        <v>4</v>
      </c>
      <c r="N7" s="65">
        <v>5</v>
      </c>
      <c r="O7" s="66"/>
    </row>
    <row r="8" spans="1:15">
      <c r="L8" s="64" t="s">
        <v>888</v>
      </c>
      <c r="M8" s="65">
        <v>5</v>
      </c>
      <c r="N8" s="65">
        <v>3</v>
      </c>
      <c r="O8" s="66"/>
    </row>
    <row r="9" spans="1:15">
      <c r="C9" s="64" t="s">
        <v>887</v>
      </c>
      <c r="D9" s="64">
        <v>3</v>
      </c>
      <c r="L9" s="64" t="s">
        <v>886</v>
      </c>
      <c r="M9" s="65">
        <v>3</v>
      </c>
      <c r="N9" s="65">
        <v>1</v>
      </c>
      <c r="O9" s="66"/>
    </row>
    <row r="10" spans="1:15">
      <c r="C10" s="64" t="s">
        <v>885</v>
      </c>
      <c r="D10" s="64">
        <v>6</v>
      </c>
      <c r="L10" s="64" t="s">
        <v>884</v>
      </c>
      <c r="M10" s="65">
        <v>4</v>
      </c>
      <c r="N10" s="65">
        <v>3</v>
      </c>
      <c r="O10" s="66"/>
    </row>
    <row r="11" spans="1:15">
      <c r="C11" s="64" t="s">
        <v>883</v>
      </c>
      <c r="D11" s="67"/>
      <c r="L11" s="64" t="s">
        <v>882</v>
      </c>
      <c r="M11" s="65">
        <v>2</v>
      </c>
      <c r="N11" s="65">
        <v>3</v>
      </c>
      <c r="O11" s="66"/>
    </row>
    <row r="12" spans="1:15" ht="13.95" customHeight="1">
      <c r="L12" s="64" t="s">
        <v>881</v>
      </c>
      <c r="M12" s="65">
        <v>1</v>
      </c>
      <c r="N12" s="65">
        <v>8</v>
      </c>
      <c r="O12" s="66"/>
    </row>
    <row r="13" spans="1:15">
      <c r="L13" s="64" t="s">
        <v>880</v>
      </c>
      <c r="M13" s="65">
        <v>5</v>
      </c>
      <c r="N13" s="65">
        <v>1</v>
      </c>
      <c r="O13" s="66"/>
    </row>
    <row r="14" spans="1:15">
      <c r="L14" s="64" t="s">
        <v>879</v>
      </c>
      <c r="M14" s="65">
        <v>1</v>
      </c>
      <c r="N14" s="65">
        <v>8</v>
      </c>
      <c r="O14" s="66"/>
    </row>
    <row r="15" spans="1:15">
      <c r="L15" s="64" t="s">
        <v>878</v>
      </c>
      <c r="M15" s="65">
        <v>5</v>
      </c>
      <c r="N15" s="65">
        <v>7</v>
      </c>
      <c r="O15" s="66"/>
    </row>
    <row r="16" spans="1:15">
      <c r="L16" s="64" t="s">
        <v>877</v>
      </c>
      <c r="M16" s="65">
        <v>2</v>
      </c>
      <c r="N16" s="65">
        <v>4</v>
      </c>
      <c r="O16" s="66"/>
    </row>
    <row r="17" spans="12:15">
      <c r="L17" s="64" t="s">
        <v>876</v>
      </c>
      <c r="M17" s="65">
        <v>1</v>
      </c>
      <c r="N17" s="65">
        <v>6</v>
      </c>
      <c r="O17" s="66"/>
    </row>
    <row r="18" spans="12:15">
      <c r="L18" s="64" t="s">
        <v>875</v>
      </c>
      <c r="M18" s="65">
        <v>1</v>
      </c>
      <c r="N18" s="65">
        <v>3</v>
      </c>
      <c r="O18" s="66"/>
    </row>
    <row r="19" spans="12:15">
      <c r="L19" s="64" t="s">
        <v>874</v>
      </c>
      <c r="M19" s="65">
        <v>5</v>
      </c>
      <c r="N19" s="65">
        <v>2</v>
      </c>
      <c r="O19" s="66"/>
    </row>
    <row r="20" spans="12:15">
      <c r="L20" s="64" t="s">
        <v>873</v>
      </c>
      <c r="M20" s="65">
        <v>4</v>
      </c>
      <c r="N20" s="65">
        <v>7</v>
      </c>
      <c r="O20" s="66"/>
    </row>
    <row r="21" spans="12:15">
      <c r="L21" s="64" t="s">
        <v>872</v>
      </c>
      <c r="M21" s="65">
        <v>5</v>
      </c>
      <c r="N21" s="65">
        <v>2</v>
      </c>
      <c r="O21" s="66"/>
    </row>
    <row r="22" spans="12:15">
      <c r="L22" s="64" t="s">
        <v>871</v>
      </c>
      <c r="M22" s="65">
        <v>1</v>
      </c>
      <c r="N22" s="65">
        <v>3</v>
      </c>
      <c r="O22" s="66"/>
    </row>
    <row r="23" spans="12:15">
      <c r="L23" s="64" t="s">
        <v>870</v>
      </c>
      <c r="M23" s="65">
        <v>5</v>
      </c>
      <c r="N23" s="65">
        <v>7</v>
      </c>
      <c r="O23" s="66"/>
    </row>
    <row r="24" spans="12:15">
      <c r="L24" s="64" t="s">
        <v>869</v>
      </c>
      <c r="M24" s="65">
        <v>4</v>
      </c>
      <c r="N24" s="65">
        <v>3</v>
      </c>
      <c r="O24" s="66"/>
    </row>
    <row r="25" spans="12:15">
      <c r="L25" s="64" t="s">
        <v>868</v>
      </c>
      <c r="M25" s="65">
        <v>4</v>
      </c>
      <c r="N25" s="65">
        <v>5</v>
      </c>
      <c r="O25" s="66"/>
    </row>
    <row r="26" spans="12:15">
      <c r="L26" s="64" t="s">
        <v>867</v>
      </c>
      <c r="M26" s="65">
        <v>4</v>
      </c>
      <c r="N26" s="65">
        <v>2</v>
      </c>
      <c r="O26" s="66"/>
    </row>
    <row r="27" spans="12:15">
      <c r="L27" s="64" t="s">
        <v>866</v>
      </c>
      <c r="M27" s="65">
        <v>5</v>
      </c>
      <c r="N27" s="65">
        <v>7</v>
      </c>
      <c r="O27" s="66"/>
    </row>
    <row r="28" spans="12:15">
      <c r="L28" s="64" t="s">
        <v>865</v>
      </c>
      <c r="M28" s="65">
        <v>2</v>
      </c>
      <c r="N28" s="65">
        <v>6</v>
      </c>
      <c r="O28" s="66"/>
    </row>
    <row r="29" spans="12:15">
      <c r="L29" s="64" t="s">
        <v>864</v>
      </c>
      <c r="M29" s="65">
        <v>4</v>
      </c>
      <c r="N29" s="65">
        <v>1</v>
      </c>
      <c r="O29" s="66"/>
    </row>
    <row r="30" spans="12:15">
      <c r="L30" s="64" t="s">
        <v>863</v>
      </c>
      <c r="M30" s="65">
        <v>5</v>
      </c>
      <c r="N30" s="65">
        <v>1</v>
      </c>
      <c r="O30" s="66"/>
    </row>
    <row r="31" spans="12:15">
      <c r="L31" s="64" t="s">
        <v>862</v>
      </c>
      <c r="M31" s="65">
        <v>4</v>
      </c>
      <c r="N31" s="65">
        <v>6</v>
      </c>
      <c r="O31" s="66"/>
    </row>
    <row r="32" spans="12:15">
      <c r="L32" s="64" t="s">
        <v>861</v>
      </c>
      <c r="M32" s="65">
        <v>3</v>
      </c>
      <c r="N32" s="65">
        <v>2</v>
      </c>
      <c r="O32" s="66"/>
    </row>
    <row r="33" spans="12:15">
      <c r="L33" s="64" t="s">
        <v>860</v>
      </c>
      <c r="M33" s="65">
        <v>3</v>
      </c>
      <c r="N33" s="65">
        <v>7</v>
      </c>
      <c r="O33" s="66"/>
    </row>
    <row r="34" spans="12:15">
      <c r="L34" s="64" t="s">
        <v>859</v>
      </c>
      <c r="M34" s="65">
        <v>5</v>
      </c>
      <c r="N34" s="65">
        <v>2</v>
      </c>
      <c r="O34" s="66"/>
    </row>
    <row r="35" spans="12:15">
      <c r="L35" s="64" t="s">
        <v>858</v>
      </c>
      <c r="M35" s="65">
        <v>2</v>
      </c>
      <c r="N35" s="65">
        <v>5</v>
      </c>
      <c r="O35" s="66"/>
    </row>
    <row r="36" spans="12:15">
      <c r="L36" s="64" t="s">
        <v>857</v>
      </c>
      <c r="M36" s="65">
        <v>3</v>
      </c>
      <c r="N36" s="65">
        <v>5</v>
      </c>
      <c r="O36" s="66"/>
    </row>
    <row r="37" spans="12:15">
      <c r="L37" s="64" t="s">
        <v>856</v>
      </c>
      <c r="M37" s="65">
        <v>1</v>
      </c>
      <c r="N37" s="65">
        <v>4</v>
      </c>
      <c r="O37" s="66"/>
    </row>
    <row r="38" spans="12:15">
      <c r="L38" s="64" t="s">
        <v>855</v>
      </c>
      <c r="M38" s="65">
        <v>4</v>
      </c>
      <c r="N38" s="65">
        <v>5</v>
      </c>
      <c r="O38" s="66"/>
    </row>
    <row r="39" spans="12:15">
      <c r="L39" s="64" t="s">
        <v>854</v>
      </c>
      <c r="M39" s="65">
        <v>4</v>
      </c>
      <c r="N39" s="65">
        <v>7</v>
      </c>
      <c r="O39" s="66"/>
    </row>
    <row r="40" spans="12:15">
      <c r="L40" s="64" t="s">
        <v>853</v>
      </c>
      <c r="M40" s="65">
        <v>2</v>
      </c>
      <c r="N40" s="65">
        <v>2</v>
      </c>
      <c r="O40" s="66"/>
    </row>
    <row r="41" spans="12:15">
      <c r="L41" s="64" t="s">
        <v>852</v>
      </c>
      <c r="M41" s="65">
        <v>3</v>
      </c>
      <c r="N41" s="65">
        <v>6</v>
      </c>
      <c r="O41" s="66"/>
    </row>
    <row r="42" spans="12:15">
      <c r="L42" s="64" t="s">
        <v>851</v>
      </c>
      <c r="M42" s="65">
        <v>2</v>
      </c>
      <c r="N42" s="65">
        <v>7</v>
      </c>
      <c r="O42" s="66"/>
    </row>
    <row r="43" spans="12:15">
      <c r="L43" s="64" t="s">
        <v>850</v>
      </c>
      <c r="M43" s="65">
        <v>2</v>
      </c>
      <c r="N43" s="65">
        <v>4</v>
      </c>
      <c r="O43" s="66"/>
    </row>
    <row r="44" spans="12:15">
      <c r="L44" s="64" t="s">
        <v>849</v>
      </c>
      <c r="M44" s="65">
        <v>3</v>
      </c>
      <c r="N44" s="65">
        <v>4</v>
      </c>
      <c r="O44" s="66"/>
    </row>
    <row r="45" spans="12:15">
      <c r="L45" s="64" t="s">
        <v>848</v>
      </c>
      <c r="M45" s="65">
        <v>4</v>
      </c>
      <c r="N45" s="65">
        <v>3</v>
      </c>
      <c r="O45" s="66"/>
    </row>
    <row r="46" spans="12:15">
      <c r="L46" s="64" t="s">
        <v>847</v>
      </c>
      <c r="M46" s="65">
        <v>1</v>
      </c>
      <c r="N46" s="65">
        <v>1</v>
      </c>
      <c r="O46" s="66"/>
    </row>
    <row r="47" spans="12:15">
      <c r="L47" s="64" t="s">
        <v>846</v>
      </c>
      <c r="M47" s="65">
        <v>1</v>
      </c>
      <c r="N47" s="65">
        <v>7</v>
      </c>
      <c r="O47" s="66"/>
    </row>
    <row r="48" spans="12:15">
      <c r="L48" s="64" t="s">
        <v>845</v>
      </c>
      <c r="M48" s="65">
        <v>1</v>
      </c>
      <c r="N48" s="65">
        <v>2</v>
      </c>
      <c r="O48" s="66"/>
    </row>
    <row r="49" spans="12:15">
      <c r="L49" s="64" t="s">
        <v>844</v>
      </c>
      <c r="M49" s="65">
        <v>4</v>
      </c>
      <c r="N49" s="65">
        <v>7</v>
      </c>
      <c r="O49" s="66"/>
    </row>
    <row r="50" spans="12:15">
      <c r="L50" s="64" t="s">
        <v>843</v>
      </c>
      <c r="M50" s="65">
        <v>1</v>
      </c>
      <c r="N50" s="65">
        <v>7</v>
      </c>
      <c r="O50" s="66"/>
    </row>
    <row r="51" spans="12:15">
      <c r="L51" s="64" t="s">
        <v>842</v>
      </c>
      <c r="M51" s="65">
        <v>1</v>
      </c>
      <c r="N51" s="65">
        <v>5</v>
      </c>
      <c r="O51" s="66"/>
    </row>
    <row r="52" spans="12:15">
      <c r="L52" s="64" t="s">
        <v>841</v>
      </c>
      <c r="M52" s="65">
        <v>2</v>
      </c>
      <c r="N52" s="65">
        <v>3</v>
      </c>
      <c r="O52" s="66"/>
    </row>
    <row r="53" spans="12:15">
      <c r="L53" s="64" t="s">
        <v>840</v>
      </c>
      <c r="M53" s="65">
        <v>1</v>
      </c>
      <c r="N53" s="65">
        <v>4</v>
      </c>
      <c r="O53" s="66"/>
    </row>
    <row r="54" spans="12:15">
      <c r="L54" s="64" t="s">
        <v>839</v>
      </c>
      <c r="M54" s="65">
        <v>1</v>
      </c>
      <c r="N54" s="65">
        <v>1</v>
      </c>
      <c r="O54" s="66"/>
    </row>
    <row r="55" spans="12:15">
      <c r="L55" s="64" t="s">
        <v>838</v>
      </c>
      <c r="M55" s="65">
        <v>4</v>
      </c>
      <c r="N55" s="65">
        <v>4</v>
      </c>
      <c r="O55" s="66"/>
    </row>
    <row r="56" spans="12:15">
      <c r="L56" s="64" t="s">
        <v>837</v>
      </c>
      <c r="M56" s="65">
        <v>1</v>
      </c>
      <c r="N56" s="65">
        <v>6</v>
      </c>
      <c r="O56" s="66"/>
    </row>
    <row r="57" spans="12:15">
      <c r="L57" s="64" t="s">
        <v>836</v>
      </c>
      <c r="M57" s="65">
        <v>2</v>
      </c>
      <c r="N57" s="65">
        <v>8</v>
      </c>
      <c r="O57" s="66"/>
    </row>
    <row r="58" spans="12:15">
      <c r="L58" s="64" t="s">
        <v>835</v>
      </c>
      <c r="M58" s="65">
        <v>3</v>
      </c>
      <c r="N58" s="65">
        <v>2</v>
      </c>
      <c r="O58" s="66"/>
    </row>
    <row r="59" spans="12:15">
      <c r="L59" s="64" t="s">
        <v>834</v>
      </c>
      <c r="M59" s="65">
        <v>1</v>
      </c>
      <c r="N59" s="65">
        <v>6</v>
      </c>
      <c r="O59" s="66"/>
    </row>
    <row r="60" spans="12:15">
      <c r="L60" s="64" t="s">
        <v>833</v>
      </c>
      <c r="M60" s="65">
        <v>3</v>
      </c>
      <c r="N60" s="65">
        <v>5</v>
      </c>
      <c r="O60" s="66"/>
    </row>
    <row r="61" spans="12:15">
      <c r="L61" s="64" t="s">
        <v>832</v>
      </c>
      <c r="M61" s="65">
        <v>3</v>
      </c>
      <c r="N61" s="65">
        <v>3</v>
      </c>
      <c r="O61" s="66"/>
    </row>
    <row r="62" spans="12:15">
      <c r="L62" s="64" t="s">
        <v>831</v>
      </c>
      <c r="M62" s="65">
        <v>4</v>
      </c>
      <c r="N62" s="65">
        <v>7</v>
      </c>
      <c r="O62" s="66"/>
    </row>
    <row r="63" spans="12:15">
      <c r="L63" s="64" t="s">
        <v>830</v>
      </c>
      <c r="M63" s="65">
        <v>3</v>
      </c>
      <c r="N63" s="65">
        <v>4</v>
      </c>
      <c r="O63" s="66"/>
    </row>
    <row r="64" spans="12:15">
      <c r="L64" s="64" t="s">
        <v>829</v>
      </c>
      <c r="M64" s="65">
        <v>1</v>
      </c>
      <c r="N64" s="65">
        <v>2</v>
      </c>
      <c r="O64" s="66"/>
    </row>
    <row r="65" spans="12:15">
      <c r="L65" s="64" t="s">
        <v>828</v>
      </c>
      <c r="M65" s="65">
        <v>3</v>
      </c>
      <c r="N65" s="65">
        <v>2</v>
      </c>
      <c r="O65" s="66"/>
    </row>
    <row r="66" spans="12:15">
      <c r="L66" s="64" t="s">
        <v>827</v>
      </c>
      <c r="M66" s="65">
        <v>4</v>
      </c>
      <c r="N66" s="65">
        <v>8</v>
      </c>
      <c r="O66" s="66"/>
    </row>
    <row r="67" spans="12:15">
      <c r="L67" s="64" t="s">
        <v>826</v>
      </c>
      <c r="M67" s="65">
        <v>5</v>
      </c>
      <c r="N67" s="65">
        <v>8</v>
      </c>
      <c r="O67" s="66"/>
    </row>
    <row r="68" spans="12:15">
      <c r="L68" s="64" t="s">
        <v>825</v>
      </c>
      <c r="M68" s="65">
        <v>1</v>
      </c>
      <c r="N68" s="65">
        <v>8</v>
      </c>
      <c r="O68" s="66"/>
    </row>
    <row r="69" spans="12:15">
      <c r="L69" s="64" t="s">
        <v>824</v>
      </c>
      <c r="M69" s="65">
        <v>2</v>
      </c>
      <c r="N69" s="65">
        <v>4</v>
      </c>
      <c r="O69" s="66"/>
    </row>
    <row r="70" spans="12:15">
      <c r="L70" s="64" t="s">
        <v>823</v>
      </c>
      <c r="M70" s="65">
        <v>4</v>
      </c>
      <c r="N70" s="65">
        <v>2</v>
      </c>
      <c r="O70" s="66"/>
    </row>
    <row r="71" spans="12:15">
      <c r="L71" s="64" t="s">
        <v>822</v>
      </c>
      <c r="M71" s="65">
        <v>1</v>
      </c>
      <c r="N71" s="65">
        <v>6</v>
      </c>
      <c r="O71" s="66"/>
    </row>
    <row r="72" spans="12:15">
      <c r="L72" s="64" t="s">
        <v>821</v>
      </c>
      <c r="M72" s="65">
        <v>3</v>
      </c>
      <c r="N72" s="65">
        <v>7</v>
      </c>
      <c r="O72" s="66"/>
    </row>
    <row r="73" spans="12:15">
      <c r="L73" s="64" t="s">
        <v>820</v>
      </c>
      <c r="M73" s="65">
        <v>3</v>
      </c>
      <c r="N73" s="65">
        <v>6</v>
      </c>
      <c r="O73" s="66"/>
    </row>
    <row r="74" spans="12:15">
      <c r="L74" s="64" t="s">
        <v>819</v>
      </c>
      <c r="M74" s="65">
        <v>4</v>
      </c>
      <c r="N74" s="65">
        <v>8</v>
      </c>
      <c r="O74" s="66"/>
    </row>
    <row r="75" spans="12:15">
      <c r="L75" s="64" t="s">
        <v>818</v>
      </c>
      <c r="M75" s="65">
        <v>4</v>
      </c>
      <c r="N75" s="65">
        <v>6</v>
      </c>
      <c r="O75" s="66"/>
    </row>
    <row r="76" spans="12:15">
      <c r="L76" s="64" t="s">
        <v>817</v>
      </c>
      <c r="M76" s="65">
        <v>4</v>
      </c>
      <c r="N76" s="65">
        <v>2</v>
      </c>
      <c r="O76" s="66"/>
    </row>
    <row r="77" spans="12:15">
      <c r="L77" s="64" t="s">
        <v>816</v>
      </c>
      <c r="M77" s="65">
        <v>2</v>
      </c>
      <c r="N77" s="65">
        <v>8</v>
      </c>
      <c r="O77" s="66"/>
    </row>
    <row r="78" spans="12:15">
      <c r="L78" s="64" t="s">
        <v>815</v>
      </c>
      <c r="M78" s="65">
        <v>2</v>
      </c>
      <c r="N78" s="65">
        <v>4</v>
      </c>
      <c r="O78" s="66"/>
    </row>
    <row r="79" spans="12:15">
      <c r="L79" s="64" t="s">
        <v>814</v>
      </c>
      <c r="M79" s="65">
        <v>2</v>
      </c>
      <c r="N79" s="65">
        <v>2</v>
      </c>
      <c r="O79" s="66"/>
    </row>
    <row r="80" spans="12:15">
      <c r="L80" s="64" t="s">
        <v>813</v>
      </c>
      <c r="M80" s="65">
        <v>1</v>
      </c>
      <c r="N80" s="65">
        <v>4</v>
      </c>
      <c r="O80" s="66"/>
    </row>
    <row r="81" spans="12:15">
      <c r="L81" s="64" t="s">
        <v>812</v>
      </c>
      <c r="M81" s="65">
        <v>1</v>
      </c>
      <c r="N81" s="65">
        <v>6</v>
      </c>
      <c r="O81" s="66"/>
    </row>
    <row r="82" spans="12:15">
      <c r="L82" s="64" t="s">
        <v>811</v>
      </c>
      <c r="M82" s="65">
        <v>1</v>
      </c>
      <c r="N82" s="65">
        <v>7</v>
      </c>
      <c r="O82" s="66"/>
    </row>
    <row r="83" spans="12:15">
      <c r="L83" s="64" t="s">
        <v>810</v>
      </c>
      <c r="M83" s="65">
        <v>1</v>
      </c>
      <c r="N83" s="65">
        <v>5</v>
      </c>
      <c r="O83" s="66"/>
    </row>
    <row r="84" spans="12:15">
      <c r="L84" s="64" t="s">
        <v>809</v>
      </c>
      <c r="M84" s="65">
        <v>1</v>
      </c>
      <c r="N84" s="65">
        <v>1</v>
      </c>
      <c r="O84" s="66"/>
    </row>
    <row r="85" spans="12:15">
      <c r="L85" s="64" t="s">
        <v>808</v>
      </c>
      <c r="M85" s="65">
        <v>1</v>
      </c>
      <c r="N85" s="65">
        <v>8</v>
      </c>
      <c r="O85" s="66"/>
    </row>
    <row r="86" spans="12:15">
      <c r="L86" s="64" t="s">
        <v>807</v>
      </c>
      <c r="M86" s="65">
        <v>3</v>
      </c>
      <c r="N86" s="65">
        <v>1</v>
      </c>
      <c r="O86" s="66"/>
    </row>
    <row r="87" spans="12:15">
      <c r="L87" s="64" t="s">
        <v>806</v>
      </c>
      <c r="M87" s="65">
        <v>2</v>
      </c>
      <c r="N87" s="65">
        <v>2</v>
      </c>
      <c r="O87" s="66"/>
    </row>
    <row r="88" spans="12:15">
      <c r="L88" s="64" t="s">
        <v>805</v>
      </c>
      <c r="M88" s="65">
        <v>1</v>
      </c>
      <c r="N88" s="65">
        <v>2</v>
      </c>
      <c r="O88" s="66"/>
    </row>
    <row r="89" spans="12:15">
      <c r="L89" s="64" t="s">
        <v>804</v>
      </c>
      <c r="M89" s="65">
        <v>5</v>
      </c>
      <c r="N89" s="65">
        <v>7</v>
      </c>
      <c r="O89" s="66"/>
    </row>
    <row r="90" spans="12:15">
      <c r="L90" s="64" t="s">
        <v>803</v>
      </c>
      <c r="M90" s="65">
        <v>4</v>
      </c>
      <c r="N90" s="65">
        <v>4</v>
      </c>
      <c r="O90" s="66"/>
    </row>
    <row r="91" spans="12:15">
      <c r="L91" s="64" t="s">
        <v>802</v>
      </c>
      <c r="M91" s="65">
        <v>3</v>
      </c>
      <c r="N91" s="65">
        <v>2</v>
      </c>
      <c r="O91" s="66"/>
    </row>
    <row r="92" spans="12:15">
      <c r="L92" s="64" t="s">
        <v>801</v>
      </c>
      <c r="M92" s="65">
        <v>2</v>
      </c>
      <c r="N92" s="65">
        <v>7</v>
      </c>
      <c r="O92" s="66"/>
    </row>
    <row r="93" spans="12:15">
      <c r="L93" s="64" t="s">
        <v>800</v>
      </c>
      <c r="M93" s="65">
        <v>1</v>
      </c>
      <c r="N93" s="65">
        <v>2</v>
      </c>
      <c r="O93" s="66"/>
    </row>
    <row r="94" spans="12:15">
      <c r="L94" s="64" t="s">
        <v>799</v>
      </c>
      <c r="M94" s="65">
        <v>4</v>
      </c>
      <c r="N94" s="65">
        <v>2</v>
      </c>
      <c r="O94" s="66"/>
    </row>
    <row r="95" spans="12:15">
      <c r="L95" s="64" t="s">
        <v>798</v>
      </c>
      <c r="M95" s="65">
        <v>5</v>
      </c>
      <c r="N95" s="65">
        <v>1</v>
      </c>
      <c r="O95" s="66"/>
    </row>
    <row r="96" spans="12:15">
      <c r="L96" s="64" t="s">
        <v>797</v>
      </c>
      <c r="M96" s="65">
        <v>2</v>
      </c>
      <c r="N96" s="65">
        <v>8</v>
      </c>
      <c r="O96" s="66"/>
    </row>
    <row r="97" spans="12:15">
      <c r="L97" s="64" t="s">
        <v>796</v>
      </c>
      <c r="M97" s="65">
        <v>5</v>
      </c>
      <c r="N97" s="65">
        <v>8</v>
      </c>
      <c r="O97" s="66"/>
    </row>
    <row r="98" spans="12:15">
      <c r="L98" s="64" t="s">
        <v>795</v>
      </c>
      <c r="M98" s="65">
        <v>3</v>
      </c>
      <c r="N98" s="65">
        <v>6</v>
      </c>
      <c r="O98" s="66"/>
    </row>
    <row r="99" spans="12:15">
      <c r="L99" s="64" t="s">
        <v>794</v>
      </c>
      <c r="M99" s="65">
        <v>4</v>
      </c>
      <c r="N99" s="65">
        <v>6</v>
      </c>
      <c r="O99" s="66"/>
    </row>
    <row r="100" spans="12:15">
      <c r="L100" s="64" t="s">
        <v>793</v>
      </c>
      <c r="M100" s="65">
        <v>3</v>
      </c>
      <c r="N100" s="65">
        <v>5</v>
      </c>
      <c r="O100" s="66"/>
    </row>
    <row r="101" spans="12:15">
      <c r="L101" s="64" t="s">
        <v>792</v>
      </c>
      <c r="M101" s="65">
        <v>3</v>
      </c>
      <c r="N101" s="65">
        <v>8</v>
      </c>
      <c r="O101" s="66"/>
    </row>
    <row r="102" spans="12:15">
      <c r="L102" s="64" t="s">
        <v>791</v>
      </c>
      <c r="M102" s="65">
        <v>3</v>
      </c>
      <c r="N102" s="65">
        <v>1</v>
      </c>
      <c r="O102" s="66"/>
    </row>
    <row r="103" spans="12:15">
      <c r="L103" s="64" t="s">
        <v>790</v>
      </c>
      <c r="M103" s="65">
        <v>5</v>
      </c>
      <c r="N103" s="65">
        <v>4</v>
      </c>
      <c r="O103" s="66"/>
    </row>
    <row r="104" spans="12:15">
      <c r="L104" s="64" t="s">
        <v>789</v>
      </c>
      <c r="M104" s="65">
        <v>1</v>
      </c>
      <c r="N104" s="65">
        <v>6</v>
      </c>
      <c r="O104" s="66"/>
    </row>
    <row r="105" spans="12:15">
      <c r="L105" s="64" t="s">
        <v>788</v>
      </c>
      <c r="M105" s="65">
        <v>4</v>
      </c>
      <c r="N105" s="65">
        <v>6</v>
      </c>
      <c r="O105" s="66"/>
    </row>
    <row r="106" spans="12:15">
      <c r="L106" s="64" t="s">
        <v>787</v>
      </c>
      <c r="M106" s="65">
        <v>1</v>
      </c>
      <c r="N106" s="65">
        <v>8</v>
      </c>
      <c r="O106" s="66"/>
    </row>
    <row r="107" spans="12:15">
      <c r="L107" s="64" t="s">
        <v>786</v>
      </c>
      <c r="M107" s="65">
        <v>1</v>
      </c>
      <c r="N107" s="65">
        <v>3</v>
      </c>
      <c r="O107" s="66"/>
    </row>
    <row r="108" spans="12:15">
      <c r="L108" s="64" t="s">
        <v>785</v>
      </c>
      <c r="M108" s="65">
        <v>4</v>
      </c>
      <c r="N108" s="65">
        <v>1</v>
      </c>
      <c r="O108" s="66"/>
    </row>
    <row r="109" spans="12:15">
      <c r="L109" s="64" t="s">
        <v>784</v>
      </c>
      <c r="M109" s="65">
        <v>5</v>
      </c>
      <c r="N109" s="65">
        <v>4</v>
      </c>
      <c r="O109" s="66"/>
    </row>
    <row r="110" spans="12:15">
      <c r="L110" s="64" t="s">
        <v>783</v>
      </c>
      <c r="M110" s="65">
        <v>4</v>
      </c>
      <c r="N110" s="65">
        <v>4</v>
      </c>
      <c r="O110" s="66"/>
    </row>
    <row r="111" spans="12:15">
      <c r="L111" s="64" t="s">
        <v>782</v>
      </c>
      <c r="M111" s="65">
        <v>4</v>
      </c>
      <c r="N111" s="65">
        <v>2</v>
      </c>
      <c r="O111" s="66"/>
    </row>
    <row r="112" spans="12:15">
      <c r="L112" s="64" t="s">
        <v>781</v>
      </c>
      <c r="M112" s="65">
        <v>1</v>
      </c>
      <c r="N112" s="65">
        <v>3</v>
      </c>
      <c r="O112" s="66"/>
    </row>
    <row r="113" spans="12:15">
      <c r="L113" s="64" t="s">
        <v>780</v>
      </c>
      <c r="M113" s="65">
        <v>2</v>
      </c>
      <c r="N113" s="65">
        <v>5</v>
      </c>
      <c r="O113" s="66"/>
    </row>
    <row r="114" spans="12:15">
      <c r="L114" s="64" t="s">
        <v>779</v>
      </c>
      <c r="M114" s="65">
        <v>1</v>
      </c>
      <c r="N114" s="65">
        <v>4</v>
      </c>
      <c r="O114" s="66"/>
    </row>
    <row r="115" spans="12:15">
      <c r="L115" s="64" t="s">
        <v>778</v>
      </c>
      <c r="M115" s="65">
        <v>3</v>
      </c>
      <c r="N115" s="65">
        <v>3</v>
      </c>
      <c r="O115" s="66"/>
    </row>
    <row r="116" spans="12:15">
      <c r="L116" s="64" t="s">
        <v>777</v>
      </c>
      <c r="M116" s="65">
        <v>4</v>
      </c>
      <c r="N116" s="65">
        <v>3</v>
      </c>
      <c r="O116" s="66"/>
    </row>
    <row r="117" spans="12:15">
      <c r="L117" s="64" t="s">
        <v>776</v>
      </c>
      <c r="M117" s="65">
        <v>3</v>
      </c>
      <c r="N117" s="65">
        <v>6</v>
      </c>
      <c r="O117" s="66"/>
    </row>
    <row r="118" spans="12:15">
      <c r="L118" s="64" t="s">
        <v>775</v>
      </c>
      <c r="M118" s="65">
        <v>1</v>
      </c>
      <c r="N118" s="65">
        <v>1</v>
      </c>
      <c r="O118" s="66"/>
    </row>
    <row r="119" spans="12:15">
      <c r="L119" s="64" t="s">
        <v>774</v>
      </c>
      <c r="M119" s="65">
        <v>4</v>
      </c>
      <c r="N119" s="65">
        <v>8</v>
      </c>
      <c r="O119" s="66"/>
    </row>
    <row r="120" spans="12:15">
      <c r="L120" s="64" t="s">
        <v>773</v>
      </c>
      <c r="M120" s="65">
        <v>5</v>
      </c>
      <c r="N120" s="65">
        <v>7</v>
      </c>
      <c r="O120" s="66"/>
    </row>
    <row r="121" spans="12:15">
      <c r="L121" s="64" t="s">
        <v>772</v>
      </c>
      <c r="M121" s="65">
        <v>5</v>
      </c>
      <c r="N121" s="65">
        <v>2</v>
      </c>
      <c r="O121" s="66"/>
    </row>
    <row r="122" spans="12:15">
      <c r="L122" s="64" t="s">
        <v>771</v>
      </c>
      <c r="M122" s="65">
        <v>5</v>
      </c>
      <c r="N122" s="65">
        <v>4</v>
      </c>
      <c r="O122" s="66"/>
    </row>
    <row r="123" spans="12:15">
      <c r="L123" s="64" t="s">
        <v>770</v>
      </c>
      <c r="M123" s="65">
        <v>2</v>
      </c>
      <c r="N123" s="65">
        <v>7</v>
      </c>
      <c r="O123" s="66"/>
    </row>
    <row r="124" spans="12:15">
      <c r="L124" s="64" t="s">
        <v>769</v>
      </c>
      <c r="M124" s="65">
        <v>5</v>
      </c>
      <c r="N124" s="65">
        <v>4</v>
      </c>
      <c r="O124" s="66"/>
    </row>
    <row r="125" spans="12:15">
      <c r="L125" s="64" t="s">
        <v>768</v>
      </c>
      <c r="M125" s="65">
        <v>3</v>
      </c>
      <c r="N125" s="65">
        <v>2</v>
      </c>
      <c r="O125" s="66"/>
    </row>
    <row r="126" spans="12:15">
      <c r="L126" s="64" t="s">
        <v>767</v>
      </c>
      <c r="M126" s="65">
        <v>4</v>
      </c>
      <c r="N126" s="65">
        <v>4</v>
      </c>
      <c r="O126" s="66"/>
    </row>
    <row r="127" spans="12:15">
      <c r="L127" s="64" t="s">
        <v>766</v>
      </c>
      <c r="M127" s="65">
        <v>2</v>
      </c>
      <c r="N127" s="65">
        <v>4</v>
      </c>
      <c r="O127" s="66"/>
    </row>
    <row r="128" spans="12:15">
      <c r="L128" s="64" t="s">
        <v>765</v>
      </c>
      <c r="M128" s="65">
        <v>5</v>
      </c>
      <c r="N128" s="65">
        <v>5</v>
      </c>
      <c r="O128" s="66"/>
    </row>
    <row r="129" spans="12:15">
      <c r="L129" s="64" t="s">
        <v>764</v>
      </c>
      <c r="M129" s="65">
        <v>2</v>
      </c>
      <c r="N129" s="65">
        <v>7</v>
      </c>
      <c r="O129" s="66"/>
    </row>
    <row r="130" spans="12:15">
      <c r="L130" s="64" t="s">
        <v>763</v>
      </c>
      <c r="M130" s="65">
        <v>4</v>
      </c>
      <c r="N130" s="65">
        <v>7</v>
      </c>
      <c r="O130" s="66"/>
    </row>
    <row r="131" spans="12:15">
      <c r="L131" s="64" t="s">
        <v>762</v>
      </c>
      <c r="M131" s="65">
        <v>3</v>
      </c>
      <c r="N131" s="65">
        <v>3</v>
      </c>
      <c r="O131" s="66"/>
    </row>
    <row r="132" spans="12:15">
      <c r="L132" s="64" t="s">
        <v>761</v>
      </c>
      <c r="M132" s="65">
        <v>1</v>
      </c>
      <c r="N132" s="65">
        <v>5</v>
      </c>
      <c r="O132" s="66"/>
    </row>
    <row r="133" spans="12:15">
      <c r="L133" s="64" t="s">
        <v>760</v>
      </c>
      <c r="M133" s="65">
        <v>3</v>
      </c>
      <c r="N133" s="65">
        <v>2</v>
      </c>
      <c r="O133" s="66"/>
    </row>
    <row r="134" spans="12:15">
      <c r="L134" s="64" t="s">
        <v>759</v>
      </c>
      <c r="M134" s="65">
        <v>5</v>
      </c>
      <c r="N134" s="65">
        <v>6</v>
      </c>
      <c r="O134" s="66"/>
    </row>
    <row r="135" spans="12:15">
      <c r="L135" s="64" t="s">
        <v>758</v>
      </c>
      <c r="M135" s="65">
        <v>4</v>
      </c>
      <c r="N135" s="65">
        <v>2</v>
      </c>
      <c r="O135" s="66"/>
    </row>
    <row r="136" spans="12:15">
      <c r="L136" s="64" t="s">
        <v>757</v>
      </c>
      <c r="M136" s="65">
        <v>5</v>
      </c>
      <c r="N136" s="65">
        <v>6</v>
      </c>
      <c r="O136" s="66"/>
    </row>
    <row r="137" spans="12:15">
      <c r="L137" s="64" t="s">
        <v>756</v>
      </c>
      <c r="M137" s="65">
        <v>2</v>
      </c>
      <c r="N137" s="65">
        <v>2</v>
      </c>
      <c r="O137" s="66"/>
    </row>
    <row r="138" spans="12:15">
      <c r="L138" s="64" t="s">
        <v>755</v>
      </c>
      <c r="M138" s="65">
        <v>3</v>
      </c>
      <c r="N138" s="65">
        <v>2</v>
      </c>
      <c r="O138" s="66"/>
    </row>
    <row r="139" spans="12:15">
      <c r="L139" s="64" t="s">
        <v>754</v>
      </c>
      <c r="M139" s="65">
        <v>5</v>
      </c>
      <c r="N139" s="65">
        <v>8</v>
      </c>
      <c r="O139" s="66"/>
    </row>
    <row r="140" spans="12:15">
      <c r="L140" s="64" t="s">
        <v>753</v>
      </c>
      <c r="M140" s="65">
        <v>3</v>
      </c>
      <c r="N140" s="65">
        <v>5</v>
      </c>
      <c r="O140" s="66"/>
    </row>
    <row r="141" spans="12:15">
      <c r="L141" s="64" t="s">
        <v>752</v>
      </c>
      <c r="M141" s="65">
        <v>3</v>
      </c>
      <c r="N141" s="65">
        <v>4</v>
      </c>
      <c r="O141" s="66"/>
    </row>
    <row r="142" spans="12:15">
      <c r="L142" s="64" t="s">
        <v>751</v>
      </c>
      <c r="M142" s="65">
        <v>3</v>
      </c>
      <c r="N142" s="65">
        <v>1</v>
      </c>
      <c r="O142" s="66"/>
    </row>
    <row r="143" spans="12:15">
      <c r="L143" s="64" t="s">
        <v>750</v>
      </c>
      <c r="M143" s="65">
        <v>5</v>
      </c>
      <c r="N143" s="65">
        <v>2</v>
      </c>
      <c r="O143" s="66"/>
    </row>
    <row r="144" spans="12:15">
      <c r="L144" s="64" t="s">
        <v>749</v>
      </c>
      <c r="M144" s="65">
        <v>5</v>
      </c>
      <c r="N144" s="65">
        <v>3</v>
      </c>
      <c r="O144" s="66"/>
    </row>
    <row r="145" spans="12:15">
      <c r="L145" s="64" t="s">
        <v>748</v>
      </c>
      <c r="M145" s="65">
        <v>2</v>
      </c>
      <c r="N145" s="65">
        <v>1</v>
      </c>
      <c r="O145" s="66"/>
    </row>
    <row r="146" spans="12:15">
      <c r="L146" s="64" t="s">
        <v>747</v>
      </c>
      <c r="M146" s="65">
        <v>1</v>
      </c>
      <c r="N146" s="65">
        <v>5</v>
      </c>
      <c r="O146" s="66"/>
    </row>
    <row r="147" spans="12:15">
      <c r="L147" s="64" t="s">
        <v>746</v>
      </c>
      <c r="M147" s="65">
        <v>2</v>
      </c>
      <c r="N147" s="65">
        <v>6</v>
      </c>
      <c r="O147" s="66"/>
    </row>
    <row r="148" spans="12:15">
      <c r="L148" s="64" t="s">
        <v>745</v>
      </c>
      <c r="M148" s="65">
        <v>5</v>
      </c>
      <c r="N148" s="65">
        <v>4</v>
      </c>
      <c r="O148" s="66"/>
    </row>
    <row r="149" spans="12:15">
      <c r="L149" s="64" t="s">
        <v>744</v>
      </c>
      <c r="M149" s="65">
        <v>2</v>
      </c>
      <c r="N149" s="65">
        <v>6</v>
      </c>
      <c r="O149" s="66"/>
    </row>
    <row r="150" spans="12:15">
      <c r="L150" s="64" t="s">
        <v>743</v>
      </c>
      <c r="M150" s="65">
        <v>1</v>
      </c>
      <c r="N150" s="65">
        <v>4</v>
      </c>
      <c r="O150" s="66"/>
    </row>
    <row r="151" spans="12:15">
      <c r="L151" s="64" t="s">
        <v>742</v>
      </c>
      <c r="M151" s="65">
        <v>1</v>
      </c>
      <c r="N151" s="65">
        <v>6</v>
      </c>
      <c r="O151" s="66"/>
    </row>
    <row r="152" spans="12:15">
      <c r="L152" s="64" t="s">
        <v>741</v>
      </c>
      <c r="M152" s="65">
        <v>2</v>
      </c>
      <c r="N152" s="65">
        <v>7</v>
      </c>
      <c r="O152" s="66"/>
    </row>
    <row r="153" spans="12:15">
      <c r="L153" s="64" t="s">
        <v>740</v>
      </c>
      <c r="M153" s="65">
        <v>5</v>
      </c>
      <c r="N153" s="65">
        <v>5</v>
      </c>
      <c r="O153" s="66"/>
    </row>
    <row r="154" spans="12:15">
      <c r="L154" s="64" t="s">
        <v>739</v>
      </c>
      <c r="M154" s="65">
        <v>5</v>
      </c>
      <c r="N154" s="65">
        <v>6</v>
      </c>
      <c r="O154" s="66"/>
    </row>
    <row r="155" spans="12:15">
      <c r="L155" s="64" t="s">
        <v>738</v>
      </c>
      <c r="M155" s="65">
        <v>4</v>
      </c>
      <c r="N155" s="65">
        <v>1</v>
      </c>
      <c r="O155" s="66"/>
    </row>
    <row r="156" spans="12:15">
      <c r="L156" s="64" t="s">
        <v>737</v>
      </c>
      <c r="M156" s="65">
        <v>5</v>
      </c>
      <c r="N156" s="65">
        <v>6</v>
      </c>
      <c r="O156" s="66"/>
    </row>
    <row r="157" spans="12:15">
      <c r="L157" s="64" t="s">
        <v>736</v>
      </c>
      <c r="M157" s="65">
        <v>4</v>
      </c>
      <c r="N157" s="65">
        <v>6</v>
      </c>
      <c r="O157" s="66"/>
    </row>
    <row r="158" spans="12:15">
      <c r="L158" s="64" t="s">
        <v>735</v>
      </c>
      <c r="M158" s="65">
        <v>2</v>
      </c>
      <c r="N158" s="65">
        <v>3</v>
      </c>
      <c r="O158" s="66"/>
    </row>
    <row r="159" spans="12:15">
      <c r="L159" s="64" t="s">
        <v>734</v>
      </c>
      <c r="M159" s="65">
        <v>5</v>
      </c>
      <c r="N159" s="65">
        <v>8</v>
      </c>
      <c r="O159" s="66"/>
    </row>
    <row r="160" spans="12:15">
      <c r="L160" s="64" t="s">
        <v>733</v>
      </c>
      <c r="M160" s="65">
        <v>2</v>
      </c>
      <c r="N160" s="65">
        <v>1</v>
      </c>
      <c r="O160" s="66"/>
    </row>
    <row r="161" spans="12:15">
      <c r="L161" s="64" t="s">
        <v>732</v>
      </c>
      <c r="M161" s="65">
        <v>3</v>
      </c>
      <c r="N161" s="65">
        <v>2</v>
      </c>
      <c r="O161" s="66"/>
    </row>
    <row r="162" spans="12:15">
      <c r="L162" s="64" t="s">
        <v>731</v>
      </c>
      <c r="M162" s="65">
        <v>4</v>
      </c>
      <c r="N162" s="65">
        <v>7</v>
      </c>
      <c r="O162" s="66"/>
    </row>
    <row r="163" spans="12:15">
      <c r="L163" s="64" t="s">
        <v>730</v>
      </c>
      <c r="M163" s="65">
        <v>2</v>
      </c>
      <c r="N163" s="65">
        <v>1</v>
      </c>
      <c r="O163" s="66"/>
    </row>
    <row r="164" spans="12:15">
      <c r="L164" s="64" t="s">
        <v>729</v>
      </c>
      <c r="M164" s="65">
        <v>5</v>
      </c>
      <c r="N164" s="65">
        <v>1</v>
      </c>
      <c r="O164" s="66"/>
    </row>
    <row r="165" spans="12:15">
      <c r="L165" s="64" t="s">
        <v>728</v>
      </c>
      <c r="M165" s="65">
        <v>4</v>
      </c>
      <c r="N165" s="65">
        <v>3</v>
      </c>
      <c r="O165" s="66"/>
    </row>
    <row r="166" spans="12:15">
      <c r="L166" s="64" t="s">
        <v>727</v>
      </c>
      <c r="M166" s="65">
        <v>5</v>
      </c>
      <c r="N166" s="65">
        <v>8</v>
      </c>
      <c r="O166" s="66"/>
    </row>
    <row r="167" spans="12:15">
      <c r="L167" s="64" t="s">
        <v>726</v>
      </c>
      <c r="M167" s="65">
        <v>1</v>
      </c>
      <c r="N167" s="65">
        <v>5</v>
      </c>
      <c r="O167" s="66"/>
    </row>
    <row r="168" spans="12:15">
      <c r="L168" s="64" t="s">
        <v>725</v>
      </c>
      <c r="M168" s="65">
        <v>1</v>
      </c>
      <c r="N168" s="65">
        <v>2</v>
      </c>
      <c r="O168" s="66"/>
    </row>
    <row r="169" spans="12:15">
      <c r="L169" s="64" t="s">
        <v>724</v>
      </c>
      <c r="M169" s="65">
        <v>2</v>
      </c>
      <c r="N169" s="65">
        <v>8</v>
      </c>
      <c r="O169" s="66"/>
    </row>
    <row r="170" spans="12:15">
      <c r="L170" s="64" t="s">
        <v>723</v>
      </c>
      <c r="M170" s="65">
        <v>2</v>
      </c>
      <c r="N170" s="65">
        <v>6</v>
      </c>
      <c r="O170" s="66"/>
    </row>
    <row r="171" spans="12:15">
      <c r="L171" s="64" t="s">
        <v>722</v>
      </c>
      <c r="M171" s="65">
        <v>1</v>
      </c>
      <c r="N171" s="65">
        <v>6</v>
      </c>
      <c r="O171" s="66"/>
    </row>
    <row r="172" spans="12:15">
      <c r="L172" s="64" t="s">
        <v>721</v>
      </c>
      <c r="M172" s="65">
        <v>4</v>
      </c>
      <c r="N172" s="65">
        <v>2</v>
      </c>
      <c r="O172" s="66"/>
    </row>
    <row r="173" spans="12:15">
      <c r="L173" s="64" t="s">
        <v>720</v>
      </c>
      <c r="M173" s="65">
        <v>1</v>
      </c>
      <c r="N173" s="65">
        <v>1</v>
      </c>
      <c r="O173" s="66"/>
    </row>
    <row r="174" spans="12:15">
      <c r="L174" s="64" t="s">
        <v>719</v>
      </c>
      <c r="M174" s="65">
        <v>2</v>
      </c>
      <c r="N174" s="65">
        <v>6</v>
      </c>
      <c r="O174" s="66"/>
    </row>
    <row r="175" spans="12:15">
      <c r="L175" s="64" t="s">
        <v>718</v>
      </c>
      <c r="M175" s="65">
        <v>2</v>
      </c>
      <c r="N175" s="65">
        <v>2</v>
      </c>
      <c r="O175" s="66"/>
    </row>
    <row r="176" spans="12:15">
      <c r="L176" s="64" t="s">
        <v>717</v>
      </c>
      <c r="M176" s="65">
        <v>4</v>
      </c>
      <c r="N176" s="65">
        <v>2</v>
      </c>
      <c r="O176" s="66"/>
    </row>
    <row r="177" spans="12:15">
      <c r="L177" s="64" t="s">
        <v>716</v>
      </c>
      <c r="M177" s="65">
        <v>2</v>
      </c>
      <c r="N177" s="65">
        <v>4</v>
      </c>
      <c r="O177" s="66"/>
    </row>
    <row r="178" spans="12:15">
      <c r="L178" s="64" t="s">
        <v>715</v>
      </c>
      <c r="M178" s="65">
        <v>5</v>
      </c>
      <c r="N178" s="65">
        <v>1</v>
      </c>
      <c r="O178" s="66"/>
    </row>
    <row r="179" spans="12:15">
      <c r="L179" s="64" t="s">
        <v>714</v>
      </c>
      <c r="M179" s="65">
        <v>5</v>
      </c>
      <c r="N179" s="65">
        <v>8</v>
      </c>
      <c r="O179" s="66"/>
    </row>
    <row r="180" spans="12:15">
      <c r="L180" s="64" t="s">
        <v>713</v>
      </c>
      <c r="M180" s="65">
        <v>2</v>
      </c>
      <c r="N180" s="65">
        <v>4</v>
      </c>
      <c r="O180" s="66"/>
    </row>
    <row r="181" spans="12:15">
      <c r="L181" s="64" t="s">
        <v>712</v>
      </c>
      <c r="M181" s="65">
        <v>4</v>
      </c>
      <c r="N181" s="65">
        <v>6</v>
      </c>
      <c r="O181" s="66"/>
    </row>
    <row r="182" spans="12:15">
      <c r="L182" s="64" t="s">
        <v>711</v>
      </c>
      <c r="M182" s="65">
        <v>5</v>
      </c>
      <c r="N182" s="65">
        <v>4</v>
      </c>
      <c r="O182" s="66"/>
    </row>
    <row r="183" spans="12:15">
      <c r="L183" s="64" t="s">
        <v>710</v>
      </c>
      <c r="M183" s="65">
        <v>4</v>
      </c>
      <c r="N183" s="65">
        <v>2</v>
      </c>
      <c r="O183" s="66"/>
    </row>
    <row r="184" spans="12:15">
      <c r="L184" s="64" t="s">
        <v>709</v>
      </c>
      <c r="M184" s="65">
        <v>5</v>
      </c>
      <c r="N184" s="65">
        <v>2</v>
      </c>
      <c r="O184" s="66"/>
    </row>
    <row r="185" spans="12:15">
      <c r="L185" s="64" t="s">
        <v>708</v>
      </c>
      <c r="M185" s="65">
        <v>1</v>
      </c>
      <c r="N185" s="65">
        <v>4</v>
      </c>
      <c r="O185" s="66"/>
    </row>
    <row r="186" spans="12:15">
      <c r="L186" s="64" t="s">
        <v>707</v>
      </c>
      <c r="M186" s="65">
        <v>1</v>
      </c>
      <c r="N186" s="65">
        <v>5</v>
      </c>
      <c r="O186" s="66"/>
    </row>
    <row r="187" spans="12:15">
      <c r="L187" s="64" t="s">
        <v>706</v>
      </c>
      <c r="M187" s="65">
        <v>1</v>
      </c>
      <c r="N187" s="65">
        <v>2</v>
      </c>
      <c r="O187" s="66"/>
    </row>
    <row r="188" spans="12:15">
      <c r="L188" s="64" t="s">
        <v>705</v>
      </c>
      <c r="M188" s="65">
        <v>5</v>
      </c>
      <c r="N188" s="65">
        <v>5</v>
      </c>
      <c r="O188" s="66"/>
    </row>
    <row r="189" spans="12:15">
      <c r="L189" s="64" t="s">
        <v>704</v>
      </c>
      <c r="M189" s="65">
        <v>2</v>
      </c>
      <c r="N189" s="65">
        <v>2</v>
      </c>
      <c r="O189" s="66"/>
    </row>
    <row r="190" spans="12:15">
      <c r="L190" s="64" t="s">
        <v>703</v>
      </c>
      <c r="M190" s="65">
        <v>2</v>
      </c>
      <c r="N190" s="65">
        <v>8</v>
      </c>
      <c r="O190" s="66"/>
    </row>
    <row r="191" spans="12:15">
      <c r="L191" s="64" t="s">
        <v>702</v>
      </c>
      <c r="M191" s="65">
        <v>3</v>
      </c>
      <c r="N191" s="65">
        <v>2</v>
      </c>
      <c r="O191" s="66"/>
    </row>
    <row r="192" spans="12:15">
      <c r="L192" s="64" t="s">
        <v>701</v>
      </c>
      <c r="M192" s="65">
        <v>1</v>
      </c>
      <c r="N192" s="65">
        <v>2</v>
      </c>
      <c r="O192" s="66"/>
    </row>
    <row r="193" spans="12:15">
      <c r="L193" s="64" t="s">
        <v>700</v>
      </c>
      <c r="M193" s="65">
        <v>3</v>
      </c>
      <c r="N193" s="65">
        <v>5</v>
      </c>
      <c r="O193" s="66"/>
    </row>
    <row r="194" spans="12:15">
      <c r="L194" s="64" t="s">
        <v>699</v>
      </c>
      <c r="M194" s="65">
        <v>5</v>
      </c>
      <c r="N194" s="65">
        <v>7</v>
      </c>
      <c r="O194" s="66"/>
    </row>
    <row r="195" spans="12:15">
      <c r="L195" s="64" t="s">
        <v>698</v>
      </c>
      <c r="M195" s="65">
        <v>2</v>
      </c>
      <c r="N195" s="65">
        <v>6</v>
      </c>
      <c r="O195" s="66"/>
    </row>
    <row r="196" spans="12:15">
      <c r="L196" s="64" t="s">
        <v>697</v>
      </c>
      <c r="M196" s="65">
        <v>5</v>
      </c>
      <c r="N196" s="65">
        <v>1</v>
      </c>
      <c r="O196" s="66"/>
    </row>
    <row r="197" spans="12:15">
      <c r="L197" s="64" t="s">
        <v>696</v>
      </c>
      <c r="M197" s="65">
        <v>2</v>
      </c>
      <c r="N197" s="65">
        <v>3</v>
      </c>
      <c r="O197" s="66"/>
    </row>
    <row r="198" spans="12:15">
      <c r="L198" s="64" t="s">
        <v>695</v>
      </c>
      <c r="M198" s="65">
        <v>1</v>
      </c>
      <c r="N198" s="65">
        <v>6</v>
      </c>
      <c r="O198" s="66"/>
    </row>
    <row r="199" spans="12:15">
      <c r="L199" s="64" t="s">
        <v>694</v>
      </c>
      <c r="M199" s="65">
        <v>3</v>
      </c>
      <c r="N199" s="65">
        <v>5</v>
      </c>
      <c r="O199" s="66"/>
    </row>
    <row r="200" spans="12:15">
      <c r="L200" s="64" t="s">
        <v>693</v>
      </c>
      <c r="M200" s="65">
        <v>1</v>
      </c>
      <c r="N200" s="65">
        <v>6</v>
      </c>
      <c r="O200" s="66"/>
    </row>
    <row r="201" spans="12:15">
      <c r="L201" s="64" t="s">
        <v>692</v>
      </c>
      <c r="M201" s="65">
        <v>4</v>
      </c>
      <c r="N201" s="65">
        <v>6</v>
      </c>
      <c r="O201" s="66"/>
    </row>
    <row r="202" spans="12:15">
      <c r="L202" s="64" t="s">
        <v>691</v>
      </c>
      <c r="M202" s="65">
        <v>4</v>
      </c>
      <c r="N202" s="65">
        <v>8</v>
      </c>
      <c r="O202" s="66"/>
    </row>
    <row r="203" spans="12:15">
      <c r="L203" s="64" t="s">
        <v>690</v>
      </c>
      <c r="M203" s="65">
        <v>4</v>
      </c>
      <c r="N203" s="65">
        <v>6</v>
      </c>
      <c r="O203" s="66"/>
    </row>
    <row r="204" spans="12:15">
      <c r="L204" s="64" t="s">
        <v>689</v>
      </c>
      <c r="M204" s="65">
        <v>2</v>
      </c>
      <c r="N204" s="65">
        <v>6</v>
      </c>
      <c r="O204" s="66"/>
    </row>
    <row r="205" spans="12:15">
      <c r="L205" s="64" t="s">
        <v>688</v>
      </c>
      <c r="M205" s="65">
        <v>4</v>
      </c>
      <c r="N205" s="65">
        <v>6</v>
      </c>
      <c r="O205" s="66"/>
    </row>
    <row r="206" spans="12:15">
      <c r="L206" s="64" t="s">
        <v>687</v>
      </c>
      <c r="M206" s="65">
        <v>3</v>
      </c>
      <c r="N206" s="65">
        <v>5</v>
      </c>
      <c r="O206" s="66"/>
    </row>
    <row r="207" spans="12:15">
      <c r="L207" s="64" t="s">
        <v>686</v>
      </c>
      <c r="M207" s="65">
        <v>2</v>
      </c>
      <c r="N207" s="65">
        <v>1</v>
      </c>
      <c r="O207" s="66"/>
    </row>
    <row r="208" spans="12:15">
      <c r="L208" s="64" t="s">
        <v>685</v>
      </c>
      <c r="M208" s="65">
        <v>3</v>
      </c>
      <c r="N208" s="65">
        <v>2</v>
      </c>
      <c r="O208" s="66"/>
    </row>
    <row r="209" spans="12:15">
      <c r="L209" s="64" t="s">
        <v>684</v>
      </c>
      <c r="M209" s="65">
        <v>3</v>
      </c>
      <c r="N209" s="65">
        <v>8</v>
      </c>
      <c r="O209" s="66"/>
    </row>
    <row r="210" spans="12:15">
      <c r="L210" s="64" t="s">
        <v>683</v>
      </c>
      <c r="M210" s="65">
        <v>4</v>
      </c>
      <c r="N210" s="65">
        <v>2</v>
      </c>
      <c r="O210" s="66"/>
    </row>
    <row r="211" spans="12:15">
      <c r="L211" s="64" t="s">
        <v>682</v>
      </c>
      <c r="M211" s="65">
        <v>1</v>
      </c>
      <c r="N211" s="65">
        <v>7</v>
      </c>
      <c r="O211" s="66"/>
    </row>
    <row r="212" spans="12:15">
      <c r="L212" s="64" t="s">
        <v>681</v>
      </c>
      <c r="M212" s="65">
        <v>4</v>
      </c>
      <c r="N212" s="65">
        <v>1</v>
      </c>
      <c r="O212" s="66"/>
    </row>
    <row r="213" spans="12:15">
      <c r="L213" s="64" t="s">
        <v>680</v>
      </c>
      <c r="M213" s="65">
        <v>2</v>
      </c>
      <c r="N213" s="65">
        <v>3</v>
      </c>
      <c r="O213" s="66"/>
    </row>
    <row r="214" spans="12:15">
      <c r="L214" s="64" t="s">
        <v>679</v>
      </c>
      <c r="M214" s="65">
        <v>1</v>
      </c>
      <c r="N214" s="65">
        <v>6</v>
      </c>
      <c r="O214" s="66"/>
    </row>
    <row r="215" spans="12:15">
      <c r="L215" s="64" t="s">
        <v>678</v>
      </c>
      <c r="M215" s="65">
        <v>1</v>
      </c>
      <c r="N215" s="65">
        <v>3</v>
      </c>
      <c r="O215" s="66"/>
    </row>
    <row r="216" spans="12:15">
      <c r="L216" s="64" t="s">
        <v>677</v>
      </c>
      <c r="M216" s="65">
        <v>4</v>
      </c>
      <c r="N216" s="65">
        <v>4</v>
      </c>
      <c r="O216" s="66"/>
    </row>
    <row r="217" spans="12:15">
      <c r="L217" s="64" t="s">
        <v>676</v>
      </c>
      <c r="M217" s="65">
        <v>5</v>
      </c>
      <c r="N217" s="65">
        <v>2</v>
      </c>
      <c r="O217" s="66"/>
    </row>
    <row r="218" spans="12:15">
      <c r="L218" s="64" t="s">
        <v>675</v>
      </c>
      <c r="M218" s="65">
        <v>4</v>
      </c>
      <c r="N218" s="65">
        <v>7</v>
      </c>
      <c r="O218" s="66"/>
    </row>
    <row r="219" spans="12:15">
      <c r="L219" s="64" t="s">
        <v>674</v>
      </c>
      <c r="M219" s="65">
        <v>3</v>
      </c>
      <c r="N219" s="65">
        <v>8</v>
      </c>
      <c r="O219" s="66"/>
    </row>
    <row r="220" spans="12:15">
      <c r="L220" s="64" t="s">
        <v>673</v>
      </c>
      <c r="M220" s="65">
        <v>1</v>
      </c>
      <c r="N220" s="65">
        <v>5</v>
      </c>
      <c r="O220" s="66"/>
    </row>
    <row r="221" spans="12:15">
      <c r="L221" s="64" t="s">
        <v>672</v>
      </c>
      <c r="M221" s="65">
        <v>1</v>
      </c>
      <c r="N221" s="65">
        <v>3</v>
      </c>
      <c r="O221" s="66"/>
    </row>
    <row r="222" spans="12:15">
      <c r="L222" s="64" t="s">
        <v>671</v>
      </c>
      <c r="M222" s="65">
        <v>3</v>
      </c>
      <c r="N222" s="65">
        <v>4</v>
      </c>
      <c r="O222" s="66"/>
    </row>
    <row r="223" spans="12:15">
      <c r="L223" s="64" t="s">
        <v>670</v>
      </c>
      <c r="M223" s="65">
        <v>3</v>
      </c>
      <c r="N223" s="65">
        <v>2</v>
      </c>
      <c r="O223" s="66"/>
    </row>
    <row r="224" spans="12:15">
      <c r="L224" s="64" t="s">
        <v>669</v>
      </c>
      <c r="M224" s="65">
        <v>2</v>
      </c>
      <c r="N224" s="65">
        <v>6</v>
      </c>
      <c r="O224" s="66"/>
    </row>
    <row r="225" spans="12:15">
      <c r="L225" s="64" t="s">
        <v>668</v>
      </c>
      <c r="M225" s="65">
        <v>1</v>
      </c>
      <c r="N225" s="65">
        <v>5</v>
      </c>
      <c r="O225" s="66"/>
    </row>
    <row r="226" spans="12:15">
      <c r="L226" s="64" t="s">
        <v>667</v>
      </c>
      <c r="M226" s="65">
        <v>4</v>
      </c>
      <c r="N226" s="65">
        <v>8</v>
      </c>
      <c r="O226" s="66"/>
    </row>
    <row r="227" spans="12:15">
      <c r="L227" s="64" t="s">
        <v>666</v>
      </c>
      <c r="M227" s="65">
        <v>2</v>
      </c>
      <c r="N227" s="65">
        <v>3</v>
      </c>
      <c r="O227" s="66"/>
    </row>
    <row r="228" spans="12:15">
      <c r="L228" s="64" t="s">
        <v>665</v>
      </c>
      <c r="M228" s="65">
        <v>1</v>
      </c>
      <c r="N228" s="65">
        <v>8</v>
      </c>
      <c r="O228" s="66"/>
    </row>
    <row r="229" spans="12:15">
      <c r="L229" s="64" t="s">
        <v>664</v>
      </c>
      <c r="M229" s="65">
        <v>3</v>
      </c>
      <c r="N229" s="65">
        <v>5</v>
      </c>
      <c r="O229" s="66"/>
    </row>
    <row r="230" spans="12:15">
      <c r="L230" s="64" t="s">
        <v>663</v>
      </c>
      <c r="M230" s="65">
        <v>3</v>
      </c>
      <c r="N230" s="65">
        <v>8</v>
      </c>
      <c r="O230" s="66"/>
    </row>
    <row r="231" spans="12:15">
      <c r="L231" s="64" t="s">
        <v>662</v>
      </c>
      <c r="M231" s="65">
        <v>2</v>
      </c>
      <c r="N231" s="65">
        <v>3</v>
      </c>
      <c r="O231" s="66"/>
    </row>
    <row r="232" spans="12:15">
      <c r="L232" s="64" t="s">
        <v>661</v>
      </c>
      <c r="M232" s="65">
        <v>4</v>
      </c>
      <c r="N232" s="65">
        <v>7</v>
      </c>
      <c r="O232" s="66"/>
    </row>
    <row r="233" spans="12:15">
      <c r="L233" s="64" t="s">
        <v>660</v>
      </c>
      <c r="M233" s="65">
        <v>4</v>
      </c>
      <c r="N233" s="65">
        <v>6</v>
      </c>
      <c r="O233" s="66"/>
    </row>
    <row r="234" spans="12:15">
      <c r="L234" s="64" t="s">
        <v>659</v>
      </c>
      <c r="M234" s="65">
        <v>4</v>
      </c>
      <c r="N234" s="65">
        <v>5</v>
      </c>
      <c r="O234" s="66"/>
    </row>
    <row r="235" spans="12:15">
      <c r="L235" s="64" t="s">
        <v>658</v>
      </c>
      <c r="M235" s="65">
        <v>2</v>
      </c>
      <c r="N235" s="65">
        <v>4</v>
      </c>
      <c r="O235" s="66"/>
    </row>
    <row r="236" spans="12:15">
      <c r="L236" s="64" t="s">
        <v>657</v>
      </c>
      <c r="M236" s="65">
        <v>4</v>
      </c>
      <c r="N236" s="65">
        <v>1</v>
      </c>
      <c r="O236" s="66"/>
    </row>
    <row r="237" spans="12:15">
      <c r="L237" s="64" t="s">
        <v>656</v>
      </c>
      <c r="M237" s="65">
        <v>3</v>
      </c>
      <c r="N237" s="65">
        <v>6</v>
      </c>
      <c r="O237" s="66"/>
    </row>
    <row r="238" spans="12:15">
      <c r="L238" s="64" t="s">
        <v>655</v>
      </c>
      <c r="M238" s="65">
        <v>2</v>
      </c>
      <c r="N238" s="65">
        <v>8</v>
      </c>
      <c r="O238" s="66"/>
    </row>
    <row r="239" spans="12:15">
      <c r="L239" s="64" t="s">
        <v>654</v>
      </c>
      <c r="M239" s="65">
        <v>5</v>
      </c>
      <c r="N239" s="65">
        <v>7</v>
      </c>
      <c r="O239" s="66"/>
    </row>
    <row r="240" spans="12:15">
      <c r="L240" s="64" t="s">
        <v>653</v>
      </c>
      <c r="M240" s="65">
        <v>1</v>
      </c>
      <c r="N240" s="65">
        <v>1</v>
      </c>
      <c r="O240" s="66"/>
    </row>
    <row r="241" spans="12:15">
      <c r="L241" s="64" t="s">
        <v>652</v>
      </c>
      <c r="M241" s="65">
        <v>3</v>
      </c>
      <c r="N241" s="65">
        <v>6</v>
      </c>
      <c r="O241" s="66"/>
    </row>
    <row r="242" spans="12:15">
      <c r="L242" s="64" t="s">
        <v>651</v>
      </c>
      <c r="M242" s="65">
        <v>1</v>
      </c>
      <c r="N242" s="65">
        <v>4</v>
      </c>
      <c r="O242" s="66"/>
    </row>
    <row r="243" spans="12:15">
      <c r="L243" s="64" t="s">
        <v>650</v>
      </c>
      <c r="M243" s="65">
        <v>3</v>
      </c>
      <c r="N243" s="65">
        <v>1</v>
      </c>
      <c r="O243" s="66"/>
    </row>
    <row r="244" spans="12:15">
      <c r="L244" s="64" t="s">
        <v>649</v>
      </c>
      <c r="M244" s="65">
        <v>5</v>
      </c>
      <c r="N244" s="65">
        <v>7</v>
      </c>
      <c r="O244" s="66"/>
    </row>
    <row r="245" spans="12:15">
      <c r="L245" s="64" t="s">
        <v>648</v>
      </c>
      <c r="M245" s="65">
        <v>2</v>
      </c>
      <c r="N245" s="65">
        <v>6</v>
      </c>
      <c r="O245" s="66"/>
    </row>
    <row r="246" spans="12:15">
      <c r="L246" s="64" t="s">
        <v>647</v>
      </c>
      <c r="M246" s="65">
        <v>2</v>
      </c>
      <c r="N246" s="65">
        <v>5</v>
      </c>
      <c r="O246" s="66"/>
    </row>
    <row r="247" spans="12:15">
      <c r="L247" s="64" t="s">
        <v>646</v>
      </c>
      <c r="M247" s="65">
        <v>2</v>
      </c>
      <c r="N247" s="65">
        <v>4</v>
      </c>
      <c r="O247" s="66"/>
    </row>
    <row r="248" spans="12:15">
      <c r="L248" s="64" t="s">
        <v>645</v>
      </c>
      <c r="M248" s="65">
        <v>5</v>
      </c>
      <c r="N248" s="65">
        <v>5</v>
      </c>
      <c r="O248" s="66"/>
    </row>
    <row r="249" spans="12:15">
      <c r="L249" s="64" t="s">
        <v>644</v>
      </c>
      <c r="M249" s="65">
        <v>2</v>
      </c>
      <c r="N249" s="65">
        <v>3</v>
      </c>
      <c r="O249" s="66"/>
    </row>
    <row r="250" spans="12:15">
      <c r="L250" s="64" t="s">
        <v>643</v>
      </c>
      <c r="M250" s="65">
        <v>2</v>
      </c>
      <c r="N250" s="65">
        <v>5</v>
      </c>
      <c r="O250" s="66"/>
    </row>
    <row r="251" spans="12:15">
      <c r="L251" s="64" t="s">
        <v>642</v>
      </c>
      <c r="M251" s="65">
        <v>1</v>
      </c>
      <c r="N251" s="65">
        <v>5</v>
      </c>
      <c r="O251" s="66"/>
    </row>
    <row r="252" spans="12:15">
      <c r="L252" s="64" t="s">
        <v>641</v>
      </c>
      <c r="M252" s="65">
        <v>5</v>
      </c>
      <c r="N252" s="65">
        <v>1</v>
      </c>
      <c r="O252" s="66"/>
    </row>
    <row r="253" spans="12:15">
      <c r="L253" s="64" t="s">
        <v>640</v>
      </c>
      <c r="M253" s="65">
        <v>1</v>
      </c>
      <c r="N253" s="65">
        <v>7</v>
      </c>
      <c r="O253" s="66"/>
    </row>
    <row r="254" spans="12:15">
      <c r="L254" s="64" t="s">
        <v>639</v>
      </c>
      <c r="M254" s="65">
        <v>2</v>
      </c>
      <c r="N254" s="65">
        <v>8</v>
      </c>
      <c r="O254" s="66"/>
    </row>
    <row r="255" spans="12:15">
      <c r="L255" s="64" t="s">
        <v>638</v>
      </c>
      <c r="M255" s="65">
        <v>3</v>
      </c>
      <c r="N255" s="65">
        <v>8</v>
      </c>
      <c r="O255" s="66"/>
    </row>
    <row r="256" spans="12:15">
      <c r="L256" s="64" t="s">
        <v>637</v>
      </c>
      <c r="M256" s="65">
        <v>1</v>
      </c>
      <c r="N256" s="65">
        <v>7</v>
      </c>
      <c r="O256" s="66"/>
    </row>
    <row r="257" spans="12:15">
      <c r="L257" s="64" t="s">
        <v>636</v>
      </c>
      <c r="M257" s="65">
        <v>4</v>
      </c>
      <c r="N257" s="65">
        <v>3</v>
      </c>
      <c r="O257" s="66"/>
    </row>
    <row r="258" spans="12:15">
      <c r="L258" s="64" t="s">
        <v>635</v>
      </c>
      <c r="M258" s="65">
        <v>2</v>
      </c>
      <c r="N258" s="65">
        <v>3</v>
      </c>
      <c r="O258" s="66"/>
    </row>
    <row r="259" spans="12:15">
      <c r="L259" s="64" t="s">
        <v>634</v>
      </c>
      <c r="M259" s="65">
        <v>1</v>
      </c>
      <c r="N259" s="65">
        <v>3</v>
      </c>
      <c r="O259" s="66"/>
    </row>
    <row r="260" spans="12:15">
      <c r="L260" s="64" t="s">
        <v>633</v>
      </c>
      <c r="M260" s="65">
        <v>4</v>
      </c>
      <c r="N260" s="65">
        <v>7</v>
      </c>
      <c r="O260" s="66"/>
    </row>
    <row r="261" spans="12:15">
      <c r="L261" s="64" t="s">
        <v>632</v>
      </c>
      <c r="M261" s="65">
        <v>3</v>
      </c>
      <c r="N261" s="65">
        <v>7</v>
      </c>
      <c r="O261" s="66"/>
    </row>
    <row r="262" spans="12:15">
      <c r="L262" s="64" t="s">
        <v>631</v>
      </c>
      <c r="M262" s="65">
        <v>5</v>
      </c>
      <c r="N262" s="65">
        <v>2</v>
      </c>
      <c r="O262" s="66"/>
    </row>
    <row r="263" spans="12:15">
      <c r="L263" s="64" t="s">
        <v>630</v>
      </c>
      <c r="M263" s="65">
        <v>5</v>
      </c>
      <c r="N263" s="65">
        <v>4</v>
      </c>
      <c r="O263" s="66"/>
    </row>
    <row r="264" spans="12:15">
      <c r="L264" s="64" t="s">
        <v>629</v>
      </c>
      <c r="M264" s="65">
        <v>1</v>
      </c>
      <c r="N264" s="65">
        <v>7</v>
      </c>
      <c r="O264" s="66"/>
    </row>
    <row r="265" spans="12:15">
      <c r="L265" s="64" t="s">
        <v>628</v>
      </c>
      <c r="M265" s="65">
        <v>3</v>
      </c>
      <c r="N265" s="65">
        <v>5</v>
      </c>
      <c r="O265" s="66"/>
    </row>
    <row r="266" spans="12:15">
      <c r="L266" s="64" t="s">
        <v>627</v>
      </c>
      <c r="M266" s="65">
        <v>2</v>
      </c>
      <c r="N266" s="65">
        <v>6</v>
      </c>
      <c r="O266" s="66"/>
    </row>
    <row r="267" spans="12:15">
      <c r="L267" s="64" t="s">
        <v>626</v>
      </c>
      <c r="M267" s="65">
        <v>5</v>
      </c>
      <c r="N267" s="65">
        <v>4</v>
      </c>
      <c r="O267" s="66"/>
    </row>
    <row r="268" spans="12:15">
      <c r="L268" s="64" t="s">
        <v>625</v>
      </c>
      <c r="M268" s="65">
        <v>4</v>
      </c>
      <c r="N268" s="65">
        <v>7</v>
      </c>
      <c r="O268" s="66"/>
    </row>
    <row r="269" spans="12:15">
      <c r="L269" s="64" t="s">
        <v>624</v>
      </c>
      <c r="M269" s="65">
        <v>2</v>
      </c>
      <c r="N269" s="65">
        <v>5</v>
      </c>
      <c r="O269" s="66"/>
    </row>
    <row r="270" spans="12:15">
      <c r="L270" s="64" t="s">
        <v>623</v>
      </c>
      <c r="M270" s="65">
        <v>4</v>
      </c>
      <c r="N270" s="65">
        <v>6</v>
      </c>
      <c r="O270" s="66"/>
    </row>
    <row r="271" spans="12:15">
      <c r="L271" s="64" t="s">
        <v>622</v>
      </c>
      <c r="M271" s="65">
        <v>3</v>
      </c>
      <c r="N271" s="65">
        <v>3</v>
      </c>
      <c r="O271" s="66"/>
    </row>
    <row r="272" spans="12:15">
      <c r="L272" s="64" t="s">
        <v>621</v>
      </c>
      <c r="M272" s="65">
        <v>4</v>
      </c>
      <c r="N272" s="65">
        <v>8</v>
      </c>
      <c r="O272" s="66"/>
    </row>
    <row r="273" spans="12:15">
      <c r="L273" s="64" t="s">
        <v>620</v>
      </c>
      <c r="M273" s="65">
        <v>5</v>
      </c>
      <c r="N273" s="65">
        <v>7</v>
      </c>
      <c r="O273" s="66"/>
    </row>
    <row r="274" spans="12:15">
      <c r="L274" s="64" t="s">
        <v>619</v>
      </c>
      <c r="M274" s="65">
        <v>3</v>
      </c>
      <c r="N274" s="65">
        <v>5</v>
      </c>
      <c r="O274" s="66"/>
    </row>
    <row r="275" spans="12:15">
      <c r="L275" s="64" t="s">
        <v>618</v>
      </c>
      <c r="M275" s="65">
        <v>2</v>
      </c>
      <c r="N275" s="65">
        <v>5</v>
      </c>
      <c r="O275" s="66"/>
    </row>
    <row r="276" spans="12:15">
      <c r="L276" s="64" t="s">
        <v>617</v>
      </c>
      <c r="M276" s="65">
        <v>2</v>
      </c>
      <c r="N276" s="65">
        <v>1</v>
      </c>
      <c r="O276" s="66"/>
    </row>
    <row r="277" spans="12:15">
      <c r="L277" s="64" t="s">
        <v>616</v>
      </c>
      <c r="M277" s="65">
        <v>4</v>
      </c>
      <c r="N277" s="65">
        <v>4</v>
      </c>
      <c r="O277" s="66"/>
    </row>
    <row r="278" spans="12:15">
      <c r="L278" s="64" t="s">
        <v>615</v>
      </c>
      <c r="M278" s="65">
        <v>2</v>
      </c>
      <c r="N278" s="65">
        <v>4</v>
      </c>
      <c r="O278" s="66"/>
    </row>
    <row r="279" spans="12:15">
      <c r="L279" s="64" t="s">
        <v>614</v>
      </c>
      <c r="M279" s="65">
        <v>3</v>
      </c>
      <c r="N279" s="65">
        <v>5</v>
      </c>
      <c r="O279" s="66"/>
    </row>
    <row r="280" spans="12:15">
      <c r="L280" s="64" t="s">
        <v>613</v>
      </c>
      <c r="M280" s="65">
        <v>1</v>
      </c>
      <c r="N280" s="65">
        <v>4</v>
      </c>
      <c r="O280" s="66"/>
    </row>
    <row r="281" spans="12:15">
      <c r="L281" s="64" t="s">
        <v>612</v>
      </c>
      <c r="M281" s="65">
        <v>4</v>
      </c>
      <c r="N281" s="65">
        <v>1</v>
      </c>
      <c r="O281" s="66"/>
    </row>
    <row r="282" spans="12:15">
      <c r="L282" s="64" t="s">
        <v>611</v>
      </c>
      <c r="M282" s="65">
        <v>2</v>
      </c>
      <c r="N282" s="65">
        <v>7</v>
      </c>
      <c r="O282" s="66"/>
    </row>
    <row r="283" spans="12:15">
      <c r="L283" s="64" t="s">
        <v>610</v>
      </c>
      <c r="M283" s="65">
        <v>2</v>
      </c>
      <c r="N283" s="65">
        <v>6</v>
      </c>
      <c r="O283" s="66"/>
    </row>
    <row r="284" spans="12:15">
      <c r="L284" s="64" t="s">
        <v>609</v>
      </c>
      <c r="M284" s="65">
        <v>2</v>
      </c>
      <c r="N284" s="65">
        <v>4</v>
      </c>
      <c r="O284" s="66"/>
    </row>
    <row r="285" spans="12:15">
      <c r="L285" s="64" t="s">
        <v>608</v>
      </c>
      <c r="M285" s="65">
        <v>3</v>
      </c>
      <c r="N285" s="65">
        <v>4</v>
      </c>
      <c r="O285" s="66"/>
    </row>
    <row r="286" spans="12:15">
      <c r="L286" s="64" t="s">
        <v>607</v>
      </c>
      <c r="M286" s="65">
        <v>2</v>
      </c>
      <c r="N286" s="65">
        <v>4</v>
      </c>
      <c r="O286" s="66"/>
    </row>
    <row r="287" spans="12:15">
      <c r="L287" s="64" t="s">
        <v>606</v>
      </c>
      <c r="M287" s="65">
        <v>2</v>
      </c>
      <c r="N287" s="65">
        <v>8</v>
      </c>
      <c r="O287" s="66"/>
    </row>
    <row r="288" spans="12:15">
      <c r="L288" s="64" t="s">
        <v>605</v>
      </c>
      <c r="M288" s="65">
        <v>3</v>
      </c>
      <c r="N288" s="65">
        <v>8</v>
      </c>
      <c r="O288" s="66"/>
    </row>
    <row r="289" spans="12:15">
      <c r="L289" s="64" t="s">
        <v>604</v>
      </c>
      <c r="M289" s="65">
        <v>3</v>
      </c>
      <c r="N289" s="65">
        <v>7</v>
      </c>
      <c r="O289" s="66"/>
    </row>
    <row r="290" spans="12:15">
      <c r="L290" s="64" t="s">
        <v>603</v>
      </c>
      <c r="M290" s="65">
        <v>2</v>
      </c>
      <c r="N290" s="65">
        <v>2</v>
      </c>
      <c r="O290" s="66"/>
    </row>
    <row r="291" spans="12:15">
      <c r="L291" s="64" t="s">
        <v>602</v>
      </c>
      <c r="M291" s="65">
        <v>2</v>
      </c>
      <c r="N291" s="65">
        <v>8</v>
      </c>
      <c r="O291" s="66"/>
    </row>
    <row r="292" spans="12:15">
      <c r="L292" s="64" t="s">
        <v>601</v>
      </c>
      <c r="M292" s="65">
        <v>5</v>
      </c>
      <c r="N292" s="65">
        <v>8</v>
      </c>
      <c r="O292" s="66"/>
    </row>
    <row r="293" spans="12:15">
      <c r="L293" s="64" t="s">
        <v>600</v>
      </c>
      <c r="M293" s="65">
        <v>5</v>
      </c>
      <c r="N293" s="65">
        <v>3</v>
      </c>
      <c r="O293" s="66"/>
    </row>
    <row r="294" spans="12:15">
      <c r="L294" s="64" t="s">
        <v>599</v>
      </c>
      <c r="M294" s="65">
        <v>3</v>
      </c>
      <c r="N294" s="65">
        <v>2</v>
      </c>
      <c r="O294" s="66"/>
    </row>
    <row r="295" spans="12:15">
      <c r="L295" s="64" t="s">
        <v>598</v>
      </c>
      <c r="M295" s="65">
        <v>2</v>
      </c>
      <c r="N295" s="65">
        <v>6</v>
      </c>
      <c r="O295" s="66"/>
    </row>
    <row r="296" spans="12:15">
      <c r="L296" s="64" t="s">
        <v>597</v>
      </c>
      <c r="M296" s="65">
        <v>4</v>
      </c>
      <c r="N296" s="65">
        <v>2</v>
      </c>
      <c r="O296" s="66"/>
    </row>
    <row r="297" spans="12:15">
      <c r="L297" s="64" t="s">
        <v>596</v>
      </c>
      <c r="M297" s="65">
        <v>2</v>
      </c>
      <c r="N297" s="65">
        <v>1</v>
      </c>
      <c r="O297" s="66"/>
    </row>
    <row r="298" spans="12:15">
      <c r="L298" s="64" t="s">
        <v>595</v>
      </c>
      <c r="M298" s="65">
        <v>5</v>
      </c>
      <c r="N298" s="65">
        <v>6</v>
      </c>
      <c r="O298" s="66"/>
    </row>
    <row r="299" spans="12:15">
      <c r="L299" s="64" t="s">
        <v>594</v>
      </c>
      <c r="M299" s="65">
        <v>2</v>
      </c>
      <c r="N299" s="65">
        <v>6</v>
      </c>
      <c r="O299" s="66"/>
    </row>
    <row r="300" spans="12:15">
      <c r="L300" s="64" t="s">
        <v>593</v>
      </c>
      <c r="M300" s="65">
        <v>3</v>
      </c>
      <c r="N300" s="65">
        <v>3</v>
      </c>
      <c r="O300" s="66"/>
    </row>
    <row r="301" spans="12:15">
      <c r="L301" s="64" t="s">
        <v>592</v>
      </c>
      <c r="M301" s="65">
        <v>5</v>
      </c>
      <c r="N301" s="65">
        <v>6</v>
      </c>
      <c r="O301" s="66"/>
    </row>
    <row r="302" spans="12:15">
      <c r="L302" s="64" t="s">
        <v>591</v>
      </c>
      <c r="M302" s="65">
        <v>4</v>
      </c>
      <c r="N302" s="65">
        <v>1</v>
      </c>
      <c r="O302" s="66"/>
    </row>
    <row r="303" spans="12:15">
      <c r="L303" s="64" t="s">
        <v>590</v>
      </c>
      <c r="M303" s="65">
        <v>5</v>
      </c>
      <c r="N303" s="65">
        <v>4</v>
      </c>
      <c r="O303" s="66"/>
    </row>
    <row r="304" spans="12:15">
      <c r="L304" s="64" t="s">
        <v>589</v>
      </c>
      <c r="M304" s="65">
        <v>2</v>
      </c>
      <c r="N304" s="65">
        <v>1</v>
      </c>
      <c r="O304" s="66"/>
    </row>
    <row r="305" spans="12:15">
      <c r="L305" s="64" t="s">
        <v>588</v>
      </c>
      <c r="M305" s="65">
        <v>4</v>
      </c>
      <c r="N305" s="65">
        <v>5</v>
      </c>
      <c r="O305" s="66"/>
    </row>
    <row r="306" spans="12:15">
      <c r="L306" s="64" t="s">
        <v>587</v>
      </c>
      <c r="M306" s="65">
        <v>3</v>
      </c>
      <c r="N306" s="65">
        <v>8</v>
      </c>
      <c r="O306" s="66"/>
    </row>
    <row r="307" spans="12:15">
      <c r="L307" s="64" t="s">
        <v>586</v>
      </c>
      <c r="M307" s="65">
        <v>3</v>
      </c>
      <c r="N307" s="65">
        <v>2</v>
      </c>
      <c r="O307" s="66"/>
    </row>
    <row r="308" spans="12:15">
      <c r="L308" s="64" t="s">
        <v>585</v>
      </c>
      <c r="M308" s="65">
        <v>3</v>
      </c>
      <c r="N308" s="65">
        <v>5</v>
      </c>
      <c r="O308" s="66"/>
    </row>
    <row r="309" spans="12:15">
      <c r="L309" s="64" t="s">
        <v>584</v>
      </c>
      <c r="M309" s="65">
        <v>2</v>
      </c>
      <c r="N309" s="65">
        <v>3</v>
      </c>
      <c r="O309" s="66"/>
    </row>
    <row r="310" spans="12:15">
      <c r="L310" s="64" t="s">
        <v>583</v>
      </c>
      <c r="M310" s="65">
        <v>4</v>
      </c>
      <c r="N310" s="65">
        <v>8</v>
      </c>
      <c r="O310" s="66"/>
    </row>
    <row r="311" spans="12:15">
      <c r="L311" s="64" t="s">
        <v>582</v>
      </c>
      <c r="M311" s="65">
        <v>2</v>
      </c>
      <c r="N311" s="65">
        <v>1</v>
      </c>
      <c r="O311" s="66"/>
    </row>
    <row r="312" spans="12:15">
      <c r="L312" s="64" t="s">
        <v>581</v>
      </c>
      <c r="M312" s="65">
        <v>2</v>
      </c>
      <c r="N312" s="65">
        <v>3</v>
      </c>
      <c r="O312" s="66"/>
    </row>
    <row r="313" spans="12:15">
      <c r="L313" s="64" t="s">
        <v>580</v>
      </c>
      <c r="M313" s="65">
        <v>3</v>
      </c>
      <c r="N313" s="65">
        <v>7</v>
      </c>
      <c r="O313" s="66"/>
    </row>
    <row r="314" spans="12:15">
      <c r="L314" s="64" t="s">
        <v>579</v>
      </c>
      <c r="M314" s="65">
        <v>5</v>
      </c>
      <c r="N314" s="65">
        <v>8</v>
      </c>
      <c r="O314" s="66"/>
    </row>
    <row r="315" spans="12:15">
      <c r="L315" s="64" t="s">
        <v>578</v>
      </c>
      <c r="M315" s="65">
        <v>4</v>
      </c>
      <c r="N315" s="65">
        <v>4</v>
      </c>
      <c r="O315" s="66"/>
    </row>
    <row r="316" spans="12:15">
      <c r="L316" s="64" t="s">
        <v>577</v>
      </c>
      <c r="M316" s="65">
        <v>1</v>
      </c>
      <c r="N316" s="65">
        <v>8</v>
      </c>
      <c r="O316" s="66"/>
    </row>
    <row r="317" spans="12:15">
      <c r="L317" s="64" t="s">
        <v>576</v>
      </c>
      <c r="M317" s="65">
        <v>1</v>
      </c>
      <c r="N317" s="65">
        <v>3</v>
      </c>
      <c r="O317" s="66"/>
    </row>
    <row r="318" spans="12:15">
      <c r="L318" s="64" t="s">
        <v>575</v>
      </c>
      <c r="M318" s="65">
        <v>2</v>
      </c>
      <c r="N318" s="65">
        <v>3</v>
      </c>
      <c r="O318" s="66"/>
    </row>
    <row r="319" spans="12:15">
      <c r="L319" s="64" t="s">
        <v>574</v>
      </c>
      <c r="M319" s="65">
        <v>4</v>
      </c>
      <c r="N319" s="65">
        <v>4</v>
      </c>
      <c r="O319" s="66"/>
    </row>
    <row r="320" spans="12:15">
      <c r="L320" s="64" t="s">
        <v>573</v>
      </c>
      <c r="M320" s="65">
        <v>3</v>
      </c>
      <c r="N320" s="65">
        <v>1</v>
      </c>
      <c r="O320" s="66"/>
    </row>
    <row r="321" spans="12:15">
      <c r="L321" s="64" t="s">
        <v>572</v>
      </c>
      <c r="M321" s="65">
        <v>2</v>
      </c>
      <c r="N321" s="65">
        <v>7</v>
      </c>
      <c r="O321" s="66"/>
    </row>
    <row r="322" spans="12:15">
      <c r="L322" s="64" t="s">
        <v>571</v>
      </c>
      <c r="M322" s="65">
        <v>2</v>
      </c>
      <c r="N322" s="65">
        <v>7</v>
      </c>
      <c r="O322" s="66"/>
    </row>
    <row r="323" spans="12:15">
      <c r="L323" s="64" t="s">
        <v>570</v>
      </c>
      <c r="M323" s="65">
        <v>2</v>
      </c>
      <c r="N323" s="65">
        <v>2</v>
      </c>
      <c r="O323" s="66"/>
    </row>
    <row r="324" spans="12:15">
      <c r="L324" s="64" t="s">
        <v>569</v>
      </c>
      <c r="M324" s="65">
        <v>3</v>
      </c>
      <c r="N324" s="65">
        <v>4</v>
      </c>
      <c r="O324" s="66"/>
    </row>
    <row r="325" spans="12:15">
      <c r="L325" s="64" t="s">
        <v>568</v>
      </c>
      <c r="M325" s="65">
        <v>5</v>
      </c>
      <c r="N325" s="65">
        <v>4</v>
      </c>
      <c r="O325" s="66"/>
    </row>
    <row r="326" spans="12:15">
      <c r="L326" s="64" t="s">
        <v>567</v>
      </c>
      <c r="M326" s="65">
        <v>5</v>
      </c>
      <c r="N326" s="65">
        <v>3</v>
      </c>
      <c r="O326" s="66"/>
    </row>
    <row r="327" spans="12:15">
      <c r="L327" s="64" t="s">
        <v>566</v>
      </c>
      <c r="M327" s="65">
        <v>3</v>
      </c>
      <c r="N327" s="65">
        <v>2</v>
      </c>
      <c r="O327" s="66"/>
    </row>
    <row r="328" spans="12:15">
      <c r="L328" s="64" t="s">
        <v>565</v>
      </c>
      <c r="M328" s="65">
        <v>5</v>
      </c>
      <c r="N328" s="65">
        <v>8</v>
      </c>
      <c r="O328" s="66"/>
    </row>
    <row r="329" spans="12:15">
      <c r="L329" s="64" t="s">
        <v>564</v>
      </c>
      <c r="M329" s="65">
        <v>4</v>
      </c>
      <c r="N329" s="65">
        <v>7</v>
      </c>
      <c r="O329" s="66"/>
    </row>
    <row r="330" spans="12:15">
      <c r="L330" s="64" t="s">
        <v>563</v>
      </c>
      <c r="M330" s="65">
        <v>5</v>
      </c>
      <c r="N330" s="65">
        <v>5</v>
      </c>
      <c r="O330" s="66"/>
    </row>
    <row r="331" spans="12:15">
      <c r="L331" s="64" t="s">
        <v>562</v>
      </c>
      <c r="M331" s="65">
        <v>5</v>
      </c>
      <c r="N331" s="65">
        <v>7</v>
      </c>
      <c r="O331" s="66"/>
    </row>
    <row r="332" spans="12:15">
      <c r="L332" s="64" t="s">
        <v>561</v>
      </c>
      <c r="M332" s="65">
        <v>2</v>
      </c>
      <c r="N332" s="65">
        <v>6</v>
      </c>
      <c r="O332" s="66"/>
    </row>
    <row r="333" spans="12:15">
      <c r="L333" s="64" t="s">
        <v>560</v>
      </c>
      <c r="M333" s="65">
        <v>5</v>
      </c>
      <c r="N333" s="65">
        <v>3</v>
      </c>
      <c r="O333" s="66"/>
    </row>
    <row r="334" spans="12:15">
      <c r="L334" s="64" t="s">
        <v>559</v>
      </c>
      <c r="M334" s="65">
        <v>2</v>
      </c>
      <c r="N334" s="65">
        <v>4</v>
      </c>
      <c r="O334" s="66"/>
    </row>
    <row r="335" spans="12:15">
      <c r="L335" s="64" t="s">
        <v>558</v>
      </c>
      <c r="M335" s="65">
        <v>3</v>
      </c>
      <c r="N335" s="65">
        <v>7</v>
      </c>
      <c r="O335" s="66"/>
    </row>
    <row r="336" spans="12:15">
      <c r="L336" s="64" t="s">
        <v>557</v>
      </c>
      <c r="M336" s="65">
        <v>2</v>
      </c>
      <c r="N336" s="65">
        <v>7</v>
      </c>
      <c r="O336" s="66"/>
    </row>
    <row r="337" spans="12:15">
      <c r="L337" s="64" t="s">
        <v>556</v>
      </c>
      <c r="M337" s="65">
        <v>3</v>
      </c>
      <c r="N337" s="65">
        <v>1</v>
      </c>
      <c r="O337" s="66"/>
    </row>
    <row r="338" spans="12:15">
      <c r="L338" s="64" t="s">
        <v>555</v>
      </c>
      <c r="M338" s="65">
        <v>5</v>
      </c>
      <c r="N338" s="65">
        <v>7</v>
      </c>
      <c r="O338" s="66"/>
    </row>
    <row r="339" spans="12:15">
      <c r="L339" s="64" t="s">
        <v>554</v>
      </c>
      <c r="M339" s="65">
        <v>2</v>
      </c>
      <c r="N339" s="65">
        <v>4</v>
      </c>
      <c r="O339" s="66"/>
    </row>
    <row r="340" spans="12:15">
      <c r="L340" s="64" t="s">
        <v>553</v>
      </c>
      <c r="M340" s="65">
        <v>4</v>
      </c>
      <c r="N340" s="65">
        <v>7</v>
      </c>
      <c r="O340" s="66"/>
    </row>
    <row r="341" spans="12:15">
      <c r="L341" s="64" t="s">
        <v>552</v>
      </c>
      <c r="M341" s="65">
        <v>1</v>
      </c>
      <c r="N341" s="65">
        <v>4</v>
      </c>
      <c r="O341" s="66"/>
    </row>
    <row r="342" spans="12:15">
      <c r="L342" s="64" t="s">
        <v>551</v>
      </c>
      <c r="M342" s="65">
        <v>2</v>
      </c>
      <c r="N342" s="65">
        <v>6</v>
      </c>
      <c r="O342" s="66"/>
    </row>
    <row r="343" spans="12:15">
      <c r="L343" s="64" t="s">
        <v>550</v>
      </c>
      <c r="M343" s="65">
        <v>4</v>
      </c>
      <c r="N343" s="65">
        <v>7</v>
      </c>
      <c r="O343" s="66"/>
    </row>
    <row r="344" spans="12:15">
      <c r="L344" s="64" t="s">
        <v>549</v>
      </c>
      <c r="M344" s="65">
        <v>3</v>
      </c>
      <c r="N344" s="65">
        <v>3</v>
      </c>
      <c r="O344" s="66"/>
    </row>
    <row r="345" spans="12:15">
      <c r="L345" s="64" t="s">
        <v>548</v>
      </c>
      <c r="M345" s="65">
        <v>5</v>
      </c>
      <c r="N345" s="65">
        <v>8</v>
      </c>
      <c r="O345" s="66"/>
    </row>
    <row r="346" spans="12:15">
      <c r="L346" s="64" t="s">
        <v>547</v>
      </c>
      <c r="M346" s="65">
        <v>5</v>
      </c>
      <c r="N346" s="65">
        <v>3</v>
      </c>
      <c r="O346" s="66"/>
    </row>
    <row r="347" spans="12:15">
      <c r="L347" s="64" t="s">
        <v>546</v>
      </c>
      <c r="M347" s="65">
        <v>2</v>
      </c>
      <c r="N347" s="65">
        <v>7</v>
      </c>
      <c r="O347" s="66"/>
    </row>
    <row r="348" spans="12:15">
      <c r="L348" s="64" t="s">
        <v>545</v>
      </c>
      <c r="M348" s="65">
        <v>1</v>
      </c>
      <c r="N348" s="65">
        <v>3</v>
      </c>
      <c r="O348" s="66"/>
    </row>
    <row r="349" spans="12:15">
      <c r="L349" s="64" t="s">
        <v>544</v>
      </c>
      <c r="M349" s="65">
        <v>2</v>
      </c>
      <c r="N349" s="65">
        <v>2</v>
      </c>
      <c r="O349" s="66"/>
    </row>
    <row r="350" spans="12:15">
      <c r="L350" s="64" t="s">
        <v>543</v>
      </c>
      <c r="M350" s="65">
        <v>2</v>
      </c>
      <c r="N350" s="65">
        <v>5</v>
      </c>
      <c r="O350" s="66"/>
    </row>
    <row r="351" spans="12:15">
      <c r="L351" s="64" t="s">
        <v>542</v>
      </c>
      <c r="M351" s="65">
        <v>4</v>
      </c>
      <c r="N351" s="65">
        <v>3</v>
      </c>
      <c r="O351" s="66"/>
    </row>
    <row r="352" spans="12:15">
      <c r="L352" s="64" t="s">
        <v>541</v>
      </c>
      <c r="M352" s="65">
        <v>2</v>
      </c>
      <c r="N352" s="65">
        <v>2</v>
      </c>
      <c r="O352" s="66"/>
    </row>
    <row r="353" spans="12:15">
      <c r="L353" s="64" t="s">
        <v>540</v>
      </c>
      <c r="M353" s="65">
        <v>5</v>
      </c>
      <c r="N353" s="65">
        <v>2</v>
      </c>
      <c r="O353" s="66"/>
    </row>
    <row r="354" spans="12:15">
      <c r="L354" s="64" t="s">
        <v>539</v>
      </c>
      <c r="M354" s="65">
        <v>2</v>
      </c>
      <c r="N354" s="65">
        <v>8</v>
      </c>
      <c r="O354" s="66"/>
    </row>
    <row r="355" spans="12:15">
      <c r="L355" s="64" t="s">
        <v>538</v>
      </c>
      <c r="M355" s="65">
        <v>4</v>
      </c>
      <c r="N355" s="65">
        <v>6</v>
      </c>
      <c r="O355" s="66"/>
    </row>
    <row r="356" spans="12:15">
      <c r="L356" s="64" t="s">
        <v>537</v>
      </c>
      <c r="M356" s="65">
        <v>1</v>
      </c>
      <c r="N356" s="65">
        <v>1</v>
      </c>
      <c r="O356" s="66"/>
    </row>
    <row r="357" spans="12:15">
      <c r="L357" s="64" t="s">
        <v>536</v>
      </c>
      <c r="M357" s="65">
        <v>3</v>
      </c>
      <c r="N357" s="65">
        <v>3</v>
      </c>
      <c r="O357" s="66"/>
    </row>
    <row r="358" spans="12:15">
      <c r="L358" s="64" t="s">
        <v>535</v>
      </c>
      <c r="M358" s="65">
        <v>3</v>
      </c>
      <c r="N358" s="65">
        <v>5</v>
      </c>
      <c r="O358" s="66"/>
    </row>
    <row r="359" spans="12:15">
      <c r="L359" s="64" t="s">
        <v>534</v>
      </c>
      <c r="M359" s="65">
        <v>4</v>
      </c>
      <c r="N359" s="65">
        <v>7</v>
      </c>
      <c r="O359" s="66"/>
    </row>
    <row r="360" spans="12:15">
      <c r="L360" s="64" t="s">
        <v>533</v>
      </c>
      <c r="M360" s="65">
        <v>1</v>
      </c>
      <c r="N360" s="65">
        <v>5</v>
      </c>
      <c r="O360" s="66"/>
    </row>
    <row r="361" spans="12:15">
      <c r="L361" s="64" t="s">
        <v>532</v>
      </c>
      <c r="M361" s="65">
        <v>4</v>
      </c>
      <c r="N361" s="65">
        <v>3</v>
      </c>
      <c r="O361" s="66"/>
    </row>
    <row r="362" spans="12:15">
      <c r="L362" s="64" t="s">
        <v>531</v>
      </c>
      <c r="M362" s="65">
        <v>2</v>
      </c>
      <c r="N362" s="65">
        <v>6</v>
      </c>
      <c r="O362" s="66"/>
    </row>
    <row r="363" spans="12:15">
      <c r="L363" s="64" t="s">
        <v>530</v>
      </c>
      <c r="M363" s="65">
        <v>4</v>
      </c>
      <c r="N363" s="65">
        <v>2</v>
      </c>
      <c r="O363" s="66"/>
    </row>
    <row r="364" spans="12:15">
      <c r="L364" s="64" t="s">
        <v>529</v>
      </c>
      <c r="M364" s="65">
        <v>4</v>
      </c>
      <c r="N364" s="65">
        <v>5</v>
      </c>
      <c r="O364" s="66"/>
    </row>
    <row r="365" spans="12:15">
      <c r="L365" s="64" t="s">
        <v>528</v>
      </c>
      <c r="M365" s="65">
        <v>2</v>
      </c>
      <c r="N365" s="65">
        <v>2</v>
      </c>
      <c r="O365" s="66"/>
    </row>
    <row r="366" spans="12:15">
      <c r="L366" s="64" t="s">
        <v>527</v>
      </c>
      <c r="M366" s="65">
        <v>1</v>
      </c>
      <c r="N366" s="65">
        <v>2</v>
      </c>
      <c r="O366" s="66"/>
    </row>
    <row r="367" spans="12:15">
      <c r="L367" s="64" t="s">
        <v>526</v>
      </c>
      <c r="M367" s="65">
        <v>3</v>
      </c>
      <c r="N367" s="65">
        <v>4</v>
      </c>
      <c r="O367" s="66"/>
    </row>
    <row r="368" spans="12:15">
      <c r="L368" s="64" t="s">
        <v>525</v>
      </c>
      <c r="M368" s="65">
        <v>3</v>
      </c>
      <c r="N368" s="65">
        <v>7</v>
      </c>
      <c r="O368" s="66"/>
    </row>
    <row r="369" spans="12:15">
      <c r="L369" s="64" t="s">
        <v>524</v>
      </c>
      <c r="M369" s="65">
        <v>5</v>
      </c>
      <c r="N369" s="65">
        <v>4</v>
      </c>
      <c r="O369" s="66"/>
    </row>
    <row r="370" spans="12:15">
      <c r="L370" s="64" t="s">
        <v>523</v>
      </c>
      <c r="M370" s="65">
        <v>3</v>
      </c>
      <c r="N370" s="65">
        <v>4</v>
      </c>
      <c r="O370" s="66"/>
    </row>
    <row r="371" spans="12:15">
      <c r="L371" s="64" t="s">
        <v>522</v>
      </c>
      <c r="M371" s="65">
        <v>1</v>
      </c>
      <c r="N371" s="65">
        <v>2</v>
      </c>
      <c r="O371" s="66"/>
    </row>
    <row r="372" spans="12:15">
      <c r="L372" s="64" t="s">
        <v>521</v>
      </c>
      <c r="M372" s="65">
        <v>4</v>
      </c>
      <c r="N372" s="65">
        <v>2</v>
      </c>
      <c r="O372" s="66"/>
    </row>
    <row r="373" spans="12:15">
      <c r="L373" s="64" t="s">
        <v>520</v>
      </c>
      <c r="M373" s="65">
        <v>1</v>
      </c>
      <c r="N373" s="65">
        <v>3</v>
      </c>
      <c r="O373" s="66"/>
    </row>
    <row r="374" spans="12:15">
      <c r="L374" s="64" t="s">
        <v>519</v>
      </c>
      <c r="M374" s="65">
        <v>5</v>
      </c>
      <c r="N374" s="65">
        <v>8</v>
      </c>
      <c r="O374" s="66"/>
    </row>
    <row r="375" spans="12:15">
      <c r="L375" s="64" t="s">
        <v>518</v>
      </c>
      <c r="M375" s="65">
        <v>5</v>
      </c>
      <c r="N375" s="65">
        <v>8</v>
      </c>
      <c r="O375" s="66"/>
    </row>
    <row r="376" spans="12:15">
      <c r="L376" s="64" t="s">
        <v>517</v>
      </c>
      <c r="M376" s="65">
        <v>1</v>
      </c>
      <c r="N376" s="65">
        <v>6</v>
      </c>
      <c r="O376" s="66"/>
    </row>
    <row r="377" spans="12:15">
      <c r="L377" s="64" t="s">
        <v>516</v>
      </c>
      <c r="M377" s="65">
        <v>3</v>
      </c>
      <c r="N377" s="65">
        <v>2</v>
      </c>
      <c r="O377" s="66"/>
    </row>
    <row r="378" spans="12:15">
      <c r="L378" s="64" t="s">
        <v>515</v>
      </c>
      <c r="M378" s="65">
        <v>4</v>
      </c>
      <c r="N378" s="65">
        <v>7</v>
      </c>
      <c r="O378" s="66"/>
    </row>
    <row r="379" spans="12:15">
      <c r="L379" s="64" t="s">
        <v>514</v>
      </c>
      <c r="M379" s="65">
        <v>1</v>
      </c>
      <c r="N379" s="65">
        <v>2</v>
      </c>
      <c r="O379" s="66"/>
    </row>
    <row r="380" spans="12:15">
      <c r="L380" s="64" t="s">
        <v>513</v>
      </c>
      <c r="M380" s="65">
        <v>3</v>
      </c>
      <c r="N380" s="65">
        <v>7</v>
      </c>
      <c r="O380" s="66"/>
    </row>
    <row r="381" spans="12:15">
      <c r="L381" s="64" t="s">
        <v>512</v>
      </c>
      <c r="M381" s="65">
        <v>5</v>
      </c>
      <c r="N381" s="65">
        <v>5</v>
      </c>
      <c r="O381" s="66"/>
    </row>
    <row r="382" spans="12:15">
      <c r="L382" s="64" t="s">
        <v>511</v>
      </c>
      <c r="M382" s="65">
        <v>1</v>
      </c>
      <c r="N382" s="65">
        <v>1</v>
      </c>
      <c r="O382" s="66"/>
    </row>
    <row r="383" spans="12:15">
      <c r="L383" s="64" t="s">
        <v>510</v>
      </c>
      <c r="M383" s="65">
        <v>2</v>
      </c>
      <c r="N383" s="65">
        <v>5</v>
      </c>
      <c r="O383" s="66"/>
    </row>
    <row r="384" spans="12:15">
      <c r="L384" s="64" t="s">
        <v>509</v>
      </c>
      <c r="M384" s="65">
        <v>5</v>
      </c>
      <c r="N384" s="65">
        <v>1</v>
      </c>
      <c r="O384" s="66"/>
    </row>
    <row r="385" spans="12:15">
      <c r="L385" s="64" t="s">
        <v>508</v>
      </c>
      <c r="M385" s="65">
        <v>3</v>
      </c>
      <c r="N385" s="65">
        <v>6</v>
      </c>
      <c r="O385" s="66"/>
    </row>
    <row r="386" spans="12:15">
      <c r="L386" s="64" t="s">
        <v>507</v>
      </c>
      <c r="M386" s="65">
        <v>3</v>
      </c>
      <c r="N386" s="65">
        <v>5</v>
      </c>
      <c r="O386" s="66"/>
    </row>
    <row r="387" spans="12:15">
      <c r="L387" s="64" t="s">
        <v>506</v>
      </c>
      <c r="M387" s="65">
        <v>3</v>
      </c>
      <c r="N387" s="65">
        <v>3</v>
      </c>
      <c r="O387" s="66"/>
    </row>
    <row r="388" spans="12:15">
      <c r="L388" s="64" t="s">
        <v>505</v>
      </c>
      <c r="M388" s="65">
        <v>3</v>
      </c>
      <c r="N388" s="65">
        <v>5</v>
      </c>
      <c r="O388" s="66"/>
    </row>
    <row r="389" spans="12:15">
      <c r="L389" s="64" t="s">
        <v>504</v>
      </c>
      <c r="M389" s="65">
        <v>1</v>
      </c>
      <c r="N389" s="65">
        <v>3</v>
      </c>
      <c r="O389" s="66"/>
    </row>
    <row r="390" spans="12:15">
      <c r="L390" s="64" t="s">
        <v>503</v>
      </c>
      <c r="M390" s="65">
        <v>4</v>
      </c>
      <c r="N390" s="65">
        <v>7</v>
      </c>
      <c r="O390" s="66"/>
    </row>
    <row r="391" spans="12:15">
      <c r="L391" s="64" t="s">
        <v>502</v>
      </c>
      <c r="M391" s="65">
        <v>2</v>
      </c>
      <c r="N391" s="65">
        <v>6</v>
      </c>
      <c r="O391" s="66"/>
    </row>
    <row r="392" spans="12:15">
      <c r="L392" s="64" t="s">
        <v>501</v>
      </c>
      <c r="M392" s="65">
        <v>5</v>
      </c>
      <c r="N392" s="65">
        <v>8</v>
      </c>
      <c r="O392" s="66"/>
    </row>
    <row r="393" spans="12:15">
      <c r="L393" s="64" t="s">
        <v>500</v>
      </c>
      <c r="M393" s="65">
        <v>5</v>
      </c>
      <c r="N393" s="65">
        <v>5</v>
      </c>
      <c r="O393" s="66"/>
    </row>
    <row r="394" spans="12:15">
      <c r="L394" s="64" t="s">
        <v>499</v>
      </c>
      <c r="M394" s="65">
        <v>4</v>
      </c>
      <c r="N394" s="65">
        <v>3</v>
      </c>
      <c r="O394" s="66"/>
    </row>
    <row r="395" spans="12:15">
      <c r="L395" s="64" t="s">
        <v>498</v>
      </c>
      <c r="M395" s="65">
        <v>3</v>
      </c>
      <c r="N395" s="65">
        <v>5</v>
      </c>
      <c r="O395" s="66"/>
    </row>
    <row r="396" spans="12:15">
      <c r="L396" s="64" t="s">
        <v>497</v>
      </c>
      <c r="M396" s="65">
        <v>1</v>
      </c>
      <c r="N396" s="65">
        <v>1</v>
      </c>
      <c r="O396" s="66"/>
    </row>
    <row r="397" spans="12:15">
      <c r="L397" s="64" t="s">
        <v>496</v>
      </c>
      <c r="M397" s="65">
        <v>5</v>
      </c>
      <c r="N397" s="65">
        <v>1</v>
      </c>
      <c r="O397" s="66"/>
    </row>
    <row r="398" spans="12:15">
      <c r="L398" s="64" t="s">
        <v>495</v>
      </c>
      <c r="M398" s="65">
        <v>4</v>
      </c>
      <c r="N398" s="65">
        <v>4</v>
      </c>
      <c r="O398" s="66"/>
    </row>
    <row r="399" spans="12:15">
      <c r="L399" s="64" t="s">
        <v>494</v>
      </c>
      <c r="M399" s="65">
        <v>1</v>
      </c>
      <c r="N399" s="65">
        <v>1</v>
      </c>
      <c r="O399" s="66"/>
    </row>
    <row r="400" spans="12:15">
      <c r="L400" s="64" t="s">
        <v>493</v>
      </c>
      <c r="M400" s="65">
        <v>5</v>
      </c>
      <c r="N400" s="65">
        <v>1</v>
      </c>
      <c r="O400" s="66"/>
    </row>
    <row r="401" spans="12:15">
      <c r="L401" s="64" t="s">
        <v>492</v>
      </c>
      <c r="M401" s="65">
        <v>4</v>
      </c>
      <c r="N401" s="65">
        <v>1</v>
      </c>
      <c r="O401" s="66"/>
    </row>
    <row r="402" spans="12:15">
      <c r="L402" s="64" t="s">
        <v>491</v>
      </c>
      <c r="M402" s="65">
        <v>2</v>
      </c>
      <c r="N402" s="65">
        <v>7</v>
      </c>
      <c r="O402" s="66"/>
    </row>
    <row r="403" spans="12:15">
      <c r="L403" s="64" t="s">
        <v>490</v>
      </c>
      <c r="M403" s="65">
        <v>2</v>
      </c>
      <c r="N403" s="65">
        <v>1</v>
      </c>
      <c r="O403" s="66"/>
    </row>
    <row r="404" spans="12:15">
      <c r="L404" s="64" t="s">
        <v>489</v>
      </c>
      <c r="M404" s="65">
        <v>1</v>
      </c>
      <c r="N404" s="65">
        <v>4</v>
      </c>
      <c r="O404" s="66"/>
    </row>
    <row r="405" spans="12:15">
      <c r="L405" s="64" t="s">
        <v>488</v>
      </c>
      <c r="M405" s="65">
        <v>1</v>
      </c>
      <c r="N405" s="65">
        <v>1</v>
      </c>
      <c r="O405" s="66"/>
    </row>
    <row r="406" spans="12:15">
      <c r="L406" s="64" t="s">
        <v>487</v>
      </c>
      <c r="M406" s="65">
        <v>4</v>
      </c>
      <c r="N406" s="65">
        <v>7</v>
      </c>
      <c r="O406" s="66"/>
    </row>
    <row r="407" spans="12:15">
      <c r="L407" s="64" t="s">
        <v>486</v>
      </c>
      <c r="M407" s="65">
        <v>1</v>
      </c>
      <c r="N407" s="65">
        <v>3</v>
      </c>
      <c r="O407" s="66"/>
    </row>
    <row r="408" spans="12:15">
      <c r="L408" s="64" t="s">
        <v>485</v>
      </c>
      <c r="M408" s="65">
        <v>5</v>
      </c>
      <c r="N408" s="65">
        <v>1</v>
      </c>
      <c r="O408" s="66"/>
    </row>
    <row r="409" spans="12:15">
      <c r="L409" s="64" t="s">
        <v>484</v>
      </c>
      <c r="M409" s="65">
        <v>4</v>
      </c>
      <c r="N409" s="65">
        <v>6</v>
      </c>
      <c r="O409" s="66"/>
    </row>
    <row r="410" spans="12:15">
      <c r="L410" s="64" t="s">
        <v>483</v>
      </c>
      <c r="M410" s="65">
        <v>1</v>
      </c>
      <c r="N410" s="65">
        <v>8</v>
      </c>
      <c r="O410" s="66"/>
    </row>
    <row r="411" spans="12:15">
      <c r="L411" s="64" t="s">
        <v>482</v>
      </c>
      <c r="M411" s="65">
        <v>1</v>
      </c>
      <c r="N411" s="65">
        <v>8</v>
      </c>
      <c r="O411" s="66"/>
    </row>
    <row r="412" spans="12:15">
      <c r="L412" s="64" t="s">
        <v>481</v>
      </c>
      <c r="M412" s="65">
        <v>1</v>
      </c>
      <c r="N412" s="65">
        <v>3</v>
      </c>
      <c r="O412" s="66"/>
    </row>
    <row r="413" spans="12:15">
      <c r="L413" s="64" t="s">
        <v>480</v>
      </c>
      <c r="M413" s="65">
        <v>4</v>
      </c>
      <c r="N413" s="65">
        <v>7</v>
      </c>
      <c r="O413" s="66"/>
    </row>
    <row r="414" spans="12:15">
      <c r="L414" s="64" t="s">
        <v>479</v>
      </c>
      <c r="M414" s="65">
        <v>5</v>
      </c>
      <c r="N414" s="65">
        <v>6</v>
      </c>
      <c r="O414" s="66"/>
    </row>
    <row r="415" spans="12:15">
      <c r="L415" s="64" t="s">
        <v>478</v>
      </c>
      <c r="M415" s="65">
        <v>1</v>
      </c>
      <c r="N415" s="65">
        <v>8</v>
      </c>
      <c r="O415" s="66"/>
    </row>
    <row r="416" spans="12:15">
      <c r="L416" s="64" t="s">
        <v>477</v>
      </c>
      <c r="M416" s="65">
        <v>1</v>
      </c>
      <c r="N416" s="65">
        <v>4</v>
      </c>
      <c r="O416" s="66"/>
    </row>
    <row r="417" spans="12:15">
      <c r="L417" s="64" t="s">
        <v>476</v>
      </c>
      <c r="M417" s="65">
        <v>4</v>
      </c>
      <c r="N417" s="65">
        <v>6</v>
      </c>
      <c r="O417" s="66"/>
    </row>
    <row r="418" spans="12:15">
      <c r="L418" s="64" t="s">
        <v>475</v>
      </c>
      <c r="M418" s="65">
        <v>4</v>
      </c>
      <c r="N418" s="65">
        <v>8</v>
      </c>
      <c r="O418" s="66"/>
    </row>
    <row r="419" spans="12:15">
      <c r="L419" s="64" t="s">
        <v>474</v>
      </c>
      <c r="M419" s="65">
        <v>1</v>
      </c>
      <c r="N419" s="65">
        <v>2</v>
      </c>
      <c r="O419" s="66"/>
    </row>
    <row r="420" spans="12:15">
      <c r="L420" s="64" t="s">
        <v>473</v>
      </c>
      <c r="M420" s="65">
        <v>3</v>
      </c>
      <c r="N420" s="65">
        <v>5</v>
      </c>
      <c r="O420" s="66"/>
    </row>
    <row r="421" spans="12:15">
      <c r="L421" s="64" t="s">
        <v>472</v>
      </c>
      <c r="M421" s="65">
        <v>3</v>
      </c>
      <c r="N421" s="65">
        <v>5</v>
      </c>
      <c r="O421" s="66"/>
    </row>
    <row r="422" spans="12:15">
      <c r="L422" s="64" t="s">
        <v>471</v>
      </c>
      <c r="M422" s="65">
        <v>4</v>
      </c>
      <c r="N422" s="65">
        <v>5</v>
      </c>
      <c r="O422" s="66"/>
    </row>
    <row r="423" spans="12:15">
      <c r="L423" s="64" t="s">
        <v>470</v>
      </c>
      <c r="M423" s="65">
        <v>1</v>
      </c>
      <c r="N423" s="65">
        <v>4</v>
      </c>
      <c r="O423" s="66"/>
    </row>
    <row r="424" spans="12:15">
      <c r="L424" s="64" t="s">
        <v>469</v>
      </c>
      <c r="M424" s="65">
        <v>3</v>
      </c>
      <c r="N424" s="65">
        <v>8</v>
      </c>
      <c r="O424" s="66"/>
    </row>
    <row r="425" spans="12:15">
      <c r="L425" s="64" t="s">
        <v>468</v>
      </c>
      <c r="M425" s="65">
        <v>3</v>
      </c>
      <c r="N425" s="65">
        <v>5</v>
      </c>
      <c r="O425" s="66"/>
    </row>
    <row r="426" spans="12:15">
      <c r="L426" s="64" t="s">
        <v>467</v>
      </c>
      <c r="M426" s="65">
        <v>5</v>
      </c>
      <c r="N426" s="65">
        <v>6</v>
      </c>
      <c r="O426" s="66"/>
    </row>
    <row r="427" spans="12:15">
      <c r="L427" s="64" t="s">
        <v>466</v>
      </c>
      <c r="M427" s="65">
        <v>4</v>
      </c>
      <c r="N427" s="65">
        <v>5</v>
      </c>
      <c r="O427" s="66"/>
    </row>
    <row r="428" spans="12:15">
      <c r="L428" s="64" t="s">
        <v>465</v>
      </c>
      <c r="M428" s="65">
        <v>1</v>
      </c>
      <c r="N428" s="65">
        <v>6</v>
      </c>
      <c r="O428" s="66"/>
    </row>
    <row r="429" spans="12:15">
      <c r="L429" s="64" t="s">
        <v>464</v>
      </c>
      <c r="M429" s="65">
        <v>5</v>
      </c>
      <c r="N429" s="65">
        <v>7</v>
      </c>
      <c r="O429" s="66"/>
    </row>
    <row r="430" spans="12:15">
      <c r="L430" s="64" t="s">
        <v>463</v>
      </c>
      <c r="M430" s="65">
        <v>4</v>
      </c>
      <c r="N430" s="65">
        <v>1</v>
      </c>
      <c r="O430" s="66"/>
    </row>
    <row r="431" spans="12:15">
      <c r="L431" s="64" t="s">
        <v>462</v>
      </c>
      <c r="M431" s="65">
        <v>2</v>
      </c>
      <c r="N431" s="65">
        <v>6</v>
      </c>
      <c r="O431" s="66"/>
    </row>
    <row r="432" spans="12:15">
      <c r="L432" s="64" t="s">
        <v>461</v>
      </c>
      <c r="M432" s="65">
        <v>5</v>
      </c>
      <c r="N432" s="65">
        <v>7</v>
      </c>
      <c r="O432" s="66"/>
    </row>
    <row r="433" spans="12:15">
      <c r="L433" s="64" t="s">
        <v>460</v>
      </c>
      <c r="M433" s="65">
        <v>3</v>
      </c>
      <c r="N433" s="65">
        <v>5</v>
      </c>
      <c r="O433" s="66"/>
    </row>
    <row r="434" spans="12:15">
      <c r="L434" s="64" t="s">
        <v>459</v>
      </c>
      <c r="M434" s="65">
        <v>5</v>
      </c>
      <c r="N434" s="65">
        <v>1</v>
      </c>
      <c r="O434" s="66"/>
    </row>
    <row r="435" spans="12:15">
      <c r="L435" s="64" t="s">
        <v>458</v>
      </c>
      <c r="M435" s="65">
        <v>4</v>
      </c>
      <c r="N435" s="65">
        <v>1</v>
      </c>
      <c r="O435" s="66"/>
    </row>
    <row r="436" spans="12:15">
      <c r="L436" s="64" t="s">
        <v>457</v>
      </c>
      <c r="M436" s="65">
        <v>1</v>
      </c>
      <c r="N436" s="65">
        <v>4</v>
      </c>
      <c r="O436" s="66"/>
    </row>
    <row r="437" spans="12:15">
      <c r="L437" s="64" t="s">
        <v>456</v>
      </c>
      <c r="M437" s="65">
        <v>5</v>
      </c>
      <c r="N437" s="65">
        <v>3</v>
      </c>
      <c r="O437" s="66"/>
    </row>
    <row r="438" spans="12:15">
      <c r="L438" s="64" t="s">
        <v>455</v>
      </c>
      <c r="M438" s="65">
        <v>4</v>
      </c>
      <c r="N438" s="65">
        <v>3</v>
      </c>
      <c r="O438" s="66"/>
    </row>
    <row r="439" spans="12:15">
      <c r="L439" s="64" t="s">
        <v>454</v>
      </c>
      <c r="M439" s="65">
        <v>1</v>
      </c>
      <c r="N439" s="65">
        <v>3</v>
      </c>
      <c r="O439" s="66"/>
    </row>
    <row r="440" spans="12:15">
      <c r="L440" s="64" t="s">
        <v>453</v>
      </c>
      <c r="M440" s="65">
        <v>3</v>
      </c>
      <c r="N440" s="65">
        <v>8</v>
      </c>
      <c r="O440" s="66"/>
    </row>
    <row r="441" spans="12:15">
      <c r="L441" s="64" t="s">
        <v>452</v>
      </c>
      <c r="M441" s="65">
        <v>5</v>
      </c>
      <c r="N441" s="65">
        <v>4</v>
      </c>
      <c r="O441" s="66"/>
    </row>
    <row r="442" spans="12:15">
      <c r="L442" s="64" t="s">
        <v>451</v>
      </c>
      <c r="M442" s="65">
        <v>5</v>
      </c>
      <c r="N442" s="65">
        <v>6</v>
      </c>
      <c r="O442" s="66"/>
    </row>
    <row r="443" spans="12:15">
      <c r="L443" s="64" t="s">
        <v>450</v>
      </c>
      <c r="M443" s="65">
        <v>4</v>
      </c>
      <c r="N443" s="65">
        <v>8</v>
      </c>
      <c r="O443" s="66"/>
    </row>
    <row r="444" spans="12:15">
      <c r="L444" s="64" t="s">
        <v>449</v>
      </c>
      <c r="M444" s="65">
        <v>5</v>
      </c>
      <c r="N444" s="65">
        <v>6</v>
      </c>
      <c r="O444" s="66"/>
    </row>
    <row r="445" spans="12:15">
      <c r="L445" s="64" t="s">
        <v>448</v>
      </c>
      <c r="M445" s="65">
        <v>1</v>
      </c>
      <c r="N445" s="65">
        <v>1</v>
      </c>
      <c r="O445" s="66"/>
    </row>
    <row r="446" spans="12:15">
      <c r="L446" s="64" t="s">
        <v>447</v>
      </c>
      <c r="M446" s="65">
        <v>3</v>
      </c>
      <c r="N446" s="65">
        <v>3</v>
      </c>
      <c r="O446" s="66"/>
    </row>
    <row r="447" spans="12:15">
      <c r="L447" s="64" t="s">
        <v>446</v>
      </c>
      <c r="M447" s="65">
        <v>5</v>
      </c>
      <c r="N447" s="65">
        <v>6</v>
      </c>
      <c r="O447" s="66"/>
    </row>
    <row r="448" spans="12:15">
      <c r="L448" s="64" t="s">
        <v>445</v>
      </c>
      <c r="M448" s="65">
        <v>5</v>
      </c>
      <c r="N448" s="65">
        <v>5</v>
      </c>
      <c r="O448" s="66"/>
    </row>
    <row r="449" spans="12:15">
      <c r="L449" s="64" t="s">
        <v>444</v>
      </c>
      <c r="M449" s="65">
        <v>4</v>
      </c>
      <c r="N449" s="65">
        <v>4</v>
      </c>
      <c r="O449" s="66"/>
    </row>
    <row r="450" spans="12:15">
      <c r="L450" s="64" t="s">
        <v>443</v>
      </c>
      <c r="M450" s="65">
        <v>4</v>
      </c>
      <c r="N450" s="65">
        <v>2</v>
      </c>
      <c r="O450" s="66"/>
    </row>
    <row r="451" spans="12:15">
      <c r="L451" s="64" t="s">
        <v>442</v>
      </c>
      <c r="M451" s="65">
        <v>3</v>
      </c>
      <c r="N451" s="65">
        <v>7</v>
      </c>
      <c r="O451" s="66"/>
    </row>
    <row r="452" spans="12:15">
      <c r="L452" s="64" t="s">
        <v>441</v>
      </c>
      <c r="M452" s="65">
        <v>2</v>
      </c>
      <c r="N452" s="65">
        <v>1</v>
      </c>
      <c r="O452" s="66"/>
    </row>
    <row r="453" spans="12:15">
      <c r="L453" s="64" t="s">
        <v>440</v>
      </c>
      <c r="M453" s="65">
        <v>3</v>
      </c>
      <c r="N453" s="65">
        <v>4</v>
      </c>
      <c r="O453" s="66"/>
    </row>
    <row r="454" spans="12:15">
      <c r="L454" s="64" t="s">
        <v>439</v>
      </c>
      <c r="M454" s="65">
        <v>4</v>
      </c>
      <c r="N454" s="65">
        <v>2</v>
      </c>
      <c r="O454" s="66"/>
    </row>
    <row r="455" spans="12:15">
      <c r="L455" s="64" t="s">
        <v>438</v>
      </c>
      <c r="M455" s="65">
        <v>3</v>
      </c>
      <c r="N455" s="65">
        <v>1</v>
      </c>
      <c r="O455" s="66"/>
    </row>
    <row r="456" spans="12:15">
      <c r="L456" s="64" t="s">
        <v>437</v>
      </c>
      <c r="M456" s="65">
        <v>5</v>
      </c>
      <c r="N456" s="65">
        <v>6</v>
      </c>
      <c r="O456" s="66"/>
    </row>
    <row r="457" spans="12:15">
      <c r="L457" s="64" t="s">
        <v>436</v>
      </c>
      <c r="M457" s="65">
        <v>2</v>
      </c>
      <c r="N457" s="65">
        <v>2</v>
      </c>
      <c r="O457" s="66"/>
    </row>
    <row r="458" spans="12:15">
      <c r="L458" s="64" t="s">
        <v>435</v>
      </c>
      <c r="M458" s="65">
        <v>3</v>
      </c>
      <c r="N458" s="65">
        <v>7</v>
      </c>
      <c r="O458" s="66"/>
    </row>
    <row r="459" spans="12:15">
      <c r="L459" s="64" t="s">
        <v>434</v>
      </c>
      <c r="M459" s="65">
        <v>2</v>
      </c>
      <c r="N459" s="65">
        <v>5</v>
      </c>
      <c r="O459" s="66"/>
    </row>
    <row r="460" spans="12:15">
      <c r="L460" s="64" t="s">
        <v>433</v>
      </c>
      <c r="M460" s="65">
        <v>2</v>
      </c>
      <c r="N460" s="65">
        <v>2</v>
      </c>
      <c r="O460" s="66"/>
    </row>
    <row r="461" spans="12:15">
      <c r="L461" s="64" t="s">
        <v>432</v>
      </c>
      <c r="M461" s="65">
        <v>2</v>
      </c>
      <c r="N461" s="65">
        <v>4</v>
      </c>
      <c r="O461" s="66"/>
    </row>
    <row r="462" spans="12:15">
      <c r="L462" s="64" t="s">
        <v>431</v>
      </c>
      <c r="M462" s="65">
        <v>4</v>
      </c>
      <c r="N462" s="65">
        <v>5</v>
      </c>
      <c r="O462" s="66"/>
    </row>
    <row r="463" spans="12:15">
      <c r="L463" s="64" t="s">
        <v>430</v>
      </c>
      <c r="M463" s="65">
        <v>2</v>
      </c>
      <c r="N463" s="65">
        <v>2</v>
      </c>
      <c r="O463" s="66"/>
    </row>
    <row r="464" spans="12:15">
      <c r="L464" s="64" t="s">
        <v>429</v>
      </c>
      <c r="M464" s="65">
        <v>1</v>
      </c>
      <c r="N464" s="65">
        <v>6</v>
      </c>
      <c r="O464" s="66"/>
    </row>
    <row r="465" spans="12:15">
      <c r="L465" s="64" t="s">
        <v>428</v>
      </c>
      <c r="M465" s="65">
        <v>2</v>
      </c>
      <c r="N465" s="65">
        <v>1</v>
      </c>
      <c r="O465" s="66"/>
    </row>
    <row r="466" spans="12:15">
      <c r="L466" s="64" t="s">
        <v>427</v>
      </c>
      <c r="M466" s="65">
        <v>3</v>
      </c>
      <c r="N466" s="65">
        <v>6</v>
      </c>
      <c r="O466" s="66"/>
    </row>
    <row r="467" spans="12:15">
      <c r="L467" s="64" t="s">
        <v>426</v>
      </c>
      <c r="M467" s="65">
        <v>1</v>
      </c>
      <c r="N467" s="65">
        <v>7</v>
      </c>
      <c r="O467" s="66"/>
    </row>
    <row r="468" spans="12:15">
      <c r="L468" s="64" t="s">
        <v>425</v>
      </c>
      <c r="M468" s="65">
        <v>4</v>
      </c>
      <c r="N468" s="65">
        <v>5</v>
      </c>
      <c r="O468" s="66"/>
    </row>
    <row r="469" spans="12:15">
      <c r="L469" s="64" t="s">
        <v>424</v>
      </c>
      <c r="M469" s="65">
        <v>1</v>
      </c>
      <c r="N469" s="65">
        <v>7</v>
      </c>
      <c r="O469" s="66"/>
    </row>
    <row r="470" spans="12:15">
      <c r="L470" s="64" t="s">
        <v>423</v>
      </c>
      <c r="M470" s="65">
        <v>1</v>
      </c>
      <c r="N470" s="65">
        <v>3</v>
      </c>
      <c r="O470" s="66"/>
    </row>
    <row r="471" spans="12:15">
      <c r="L471" s="64" t="s">
        <v>422</v>
      </c>
      <c r="M471" s="65">
        <v>4</v>
      </c>
      <c r="N471" s="65">
        <v>5</v>
      </c>
      <c r="O471" s="66"/>
    </row>
    <row r="472" spans="12:15">
      <c r="L472" s="64" t="s">
        <v>421</v>
      </c>
      <c r="M472" s="65">
        <v>2</v>
      </c>
      <c r="N472" s="65">
        <v>4</v>
      </c>
      <c r="O472" s="66"/>
    </row>
    <row r="473" spans="12:15">
      <c r="L473" s="64" t="s">
        <v>420</v>
      </c>
      <c r="M473" s="65">
        <v>1</v>
      </c>
      <c r="N473" s="65">
        <v>3</v>
      </c>
      <c r="O473" s="66"/>
    </row>
    <row r="474" spans="12:15">
      <c r="L474" s="64" t="s">
        <v>419</v>
      </c>
      <c r="M474" s="65">
        <v>2</v>
      </c>
      <c r="N474" s="65">
        <v>2</v>
      </c>
      <c r="O474" s="66"/>
    </row>
    <row r="475" spans="12:15">
      <c r="L475" s="64" t="s">
        <v>418</v>
      </c>
      <c r="M475" s="65">
        <v>3</v>
      </c>
      <c r="N475" s="65">
        <v>7</v>
      </c>
      <c r="O475" s="66"/>
    </row>
    <row r="476" spans="12:15">
      <c r="L476" s="64" t="s">
        <v>417</v>
      </c>
      <c r="M476" s="65">
        <v>2</v>
      </c>
      <c r="N476" s="65">
        <v>8</v>
      </c>
      <c r="O476" s="66"/>
    </row>
    <row r="477" spans="12:15">
      <c r="L477" s="64" t="s">
        <v>416</v>
      </c>
      <c r="M477" s="65">
        <v>4</v>
      </c>
      <c r="N477" s="65">
        <v>4</v>
      </c>
      <c r="O477" s="66"/>
    </row>
    <row r="478" spans="12:15">
      <c r="L478" s="64" t="s">
        <v>415</v>
      </c>
      <c r="M478" s="65">
        <v>1</v>
      </c>
      <c r="N478" s="65">
        <v>8</v>
      </c>
      <c r="O478" s="66"/>
    </row>
    <row r="479" spans="12:15">
      <c r="L479" s="64" t="s">
        <v>414</v>
      </c>
      <c r="M479" s="65">
        <v>2</v>
      </c>
      <c r="N479" s="65">
        <v>1</v>
      </c>
      <c r="O479" s="66"/>
    </row>
    <row r="480" spans="12:15">
      <c r="L480" s="64" t="s">
        <v>413</v>
      </c>
      <c r="M480" s="65">
        <v>2</v>
      </c>
      <c r="N480" s="65">
        <v>5</v>
      </c>
      <c r="O480" s="66"/>
    </row>
    <row r="481" spans="12:15">
      <c r="L481" s="64" t="s">
        <v>412</v>
      </c>
      <c r="M481" s="65">
        <v>1</v>
      </c>
      <c r="N481" s="65">
        <v>2</v>
      </c>
      <c r="O481" s="66"/>
    </row>
    <row r="482" spans="12:15">
      <c r="L482" s="64" t="s">
        <v>411</v>
      </c>
      <c r="M482" s="65">
        <v>5</v>
      </c>
      <c r="N482" s="65">
        <v>8</v>
      </c>
      <c r="O482" s="66"/>
    </row>
    <row r="483" spans="12:15">
      <c r="L483" s="64" t="s">
        <v>410</v>
      </c>
      <c r="M483" s="65">
        <v>3</v>
      </c>
      <c r="N483" s="65">
        <v>6</v>
      </c>
      <c r="O483" s="66"/>
    </row>
    <row r="484" spans="12:15">
      <c r="L484" s="64" t="s">
        <v>409</v>
      </c>
      <c r="M484" s="65">
        <v>3</v>
      </c>
      <c r="N484" s="65">
        <v>8</v>
      </c>
      <c r="O484" s="66"/>
    </row>
    <row r="485" spans="12:15">
      <c r="L485" s="64" t="s">
        <v>408</v>
      </c>
      <c r="M485" s="65">
        <v>1</v>
      </c>
      <c r="N485" s="65">
        <v>2</v>
      </c>
      <c r="O485" s="66"/>
    </row>
    <row r="486" spans="12:15">
      <c r="L486" s="64" t="s">
        <v>407</v>
      </c>
      <c r="M486" s="65">
        <v>2</v>
      </c>
      <c r="N486" s="65">
        <v>4</v>
      </c>
      <c r="O486" s="66"/>
    </row>
    <row r="487" spans="12:15">
      <c r="L487" s="64" t="s">
        <v>406</v>
      </c>
      <c r="M487" s="65">
        <v>5</v>
      </c>
      <c r="N487" s="65">
        <v>8</v>
      </c>
      <c r="O487" s="66"/>
    </row>
    <row r="488" spans="12:15">
      <c r="L488" s="64" t="s">
        <v>405</v>
      </c>
      <c r="M488" s="65">
        <v>4</v>
      </c>
      <c r="N488" s="65">
        <v>5</v>
      </c>
      <c r="O488" s="66"/>
    </row>
    <row r="489" spans="12:15">
      <c r="L489" s="64" t="s">
        <v>404</v>
      </c>
      <c r="M489" s="65">
        <v>4</v>
      </c>
      <c r="N489" s="65">
        <v>8</v>
      </c>
      <c r="O489" s="66"/>
    </row>
    <row r="490" spans="12:15">
      <c r="L490" s="64" t="s">
        <v>403</v>
      </c>
      <c r="M490" s="65">
        <v>5</v>
      </c>
      <c r="N490" s="65">
        <v>5</v>
      </c>
      <c r="O490" s="66"/>
    </row>
    <row r="491" spans="12:15">
      <c r="L491" s="64" t="s">
        <v>402</v>
      </c>
      <c r="M491" s="65">
        <v>4</v>
      </c>
      <c r="N491" s="65">
        <v>6</v>
      </c>
      <c r="O491" s="66"/>
    </row>
    <row r="492" spans="12:15">
      <c r="L492" s="64" t="s">
        <v>401</v>
      </c>
      <c r="M492" s="65">
        <v>4</v>
      </c>
      <c r="N492" s="65">
        <v>5</v>
      </c>
      <c r="O492" s="66"/>
    </row>
    <row r="493" spans="12:15">
      <c r="L493" s="64" t="s">
        <v>400</v>
      </c>
      <c r="M493" s="65">
        <v>2</v>
      </c>
      <c r="N493" s="65">
        <v>3</v>
      </c>
      <c r="O493" s="66"/>
    </row>
    <row r="494" spans="12:15">
      <c r="L494" s="64" t="s">
        <v>399</v>
      </c>
      <c r="M494" s="65">
        <v>1</v>
      </c>
      <c r="N494" s="65">
        <v>6</v>
      </c>
      <c r="O494" s="66"/>
    </row>
    <row r="495" spans="12:15">
      <c r="L495" s="64" t="s">
        <v>398</v>
      </c>
      <c r="M495" s="65">
        <v>5</v>
      </c>
      <c r="N495" s="65">
        <v>2</v>
      </c>
      <c r="O495" s="66"/>
    </row>
    <row r="496" spans="12:15">
      <c r="L496" s="64" t="s">
        <v>397</v>
      </c>
      <c r="M496" s="65">
        <v>1</v>
      </c>
      <c r="N496" s="65">
        <v>5</v>
      </c>
      <c r="O496" s="66"/>
    </row>
    <row r="497" spans="12:15">
      <c r="L497" s="64" t="s">
        <v>396</v>
      </c>
      <c r="M497" s="65">
        <v>5</v>
      </c>
      <c r="N497" s="65">
        <v>4</v>
      </c>
      <c r="O497" s="66"/>
    </row>
    <row r="498" spans="12:15">
      <c r="L498" s="64" t="s">
        <v>395</v>
      </c>
      <c r="M498" s="65">
        <v>4</v>
      </c>
      <c r="N498" s="65">
        <v>3</v>
      </c>
      <c r="O498" s="66"/>
    </row>
    <row r="499" spans="12:15">
      <c r="L499" s="64" t="s">
        <v>394</v>
      </c>
      <c r="M499" s="65">
        <v>3</v>
      </c>
      <c r="N499" s="65">
        <v>6</v>
      </c>
      <c r="O499" s="66"/>
    </row>
    <row r="500" spans="12:15">
      <c r="L500" s="64" t="s">
        <v>393</v>
      </c>
      <c r="M500" s="65">
        <v>1</v>
      </c>
      <c r="N500" s="65">
        <v>2</v>
      </c>
      <c r="O500" s="66"/>
    </row>
    <row r="501" spans="12:15">
      <c r="L501" s="64" t="s">
        <v>392</v>
      </c>
      <c r="M501" s="65">
        <v>1</v>
      </c>
      <c r="N501" s="65">
        <v>3</v>
      </c>
      <c r="O501" s="66"/>
    </row>
  </sheetData>
  <mergeCells count="2">
    <mergeCell ref="C1:J1"/>
    <mergeCell ref="A3:A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indexed="50"/>
  </sheetPr>
  <dimension ref="A2:R48"/>
  <sheetViews>
    <sheetView zoomScale="145" zoomScaleNormal="145" workbookViewId="0"/>
  </sheetViews>
  <sheetFormatPr defaultColWidth="9.109375" defaultRowHeight="13.8"/>
  <cols>
    <col min="1" max="1" width="15.44140625" style="11" bestFit="1" customWidth="1"/>
    <col min="2" max="2" width="12.88671875" style="11" bestFit="1" customWidth="1"/>
    <col min="3" max="4" width="5.6640625" style="11" customWidth="1"/>
    <col min="5" max="6" width="9.6640625" style="11" bestFit="1" customWidth="1"/>
    <col min="7" max="7" width="8.6640625" style="11" bestFit="1" customWidth="1"/>
    <col min="8" max="8" width="10.88671875" style="11" customWidth="1"/>
    <col min="9" max="9" width="10.44140625" style="11" bestFit="1" customWidth="1"/>
    <col min="10" max="10" width="9" style="11" bestFit="1" customWidth="1"/>
    <col min="11" max="11" width="9.109375" style="11"/>
    <col min="12" max="12" width="15.44140625" style="11" bestFit="1" customWidth="1"/>
    <col min="13" max="13" width="12.88671875" style="11" bestFit="1" customWidth="1"/>
    <col min="14" max="14" width="11.109375" style="11" bestFit="1" customWidth="1"/>
    <col min="15" max="17" width="9.109375" style="11"/>
    <col min="18" max="18" width="11.109375" style="11" bestFit="1" customWidth="1"/>
    <col min="19" max="19" width="15.44140625" style="11" customWidth="1"/>
    <col min="20" max="20" width="9.109375" style="11" customWidth="1"/>
    <col min="21" max="16384" width="9.109375" style="11"/>
  </cols>
  <sheetData>
    <row r="2" spans="1:18">
      <c r="E2" s="41"/>
      <c r="F2" s="42" t="s">
        <v>384</v>
      </c>
      <c r="G2" s="42" t="s">
        <v>385</v>
      </c>
      <c r="H2" s="42" t="s">
        <v>386</v>
      </c>
      <c r="I2" s="42" t="s">
        <v>387</v>
      </c>
      <c r="J2" s="42" t="s">
        <v>388</v>
      </c>
      <c r="L2" s="96" t="s">
        <v>29</v>
      </c>
      <c r="M2" s="96" t="s">
        <v>45</v>
      </c>
      <c r="N2" s="96" t="s">
        <v>0</v>
      </c>
      <c r="O2" s="64"/>
      <c r="P2" s="64"/>
      <c r="Q2" s="64"/>
      <c r="R2" s="97" t="s">
        <v>899</v>
      </c>
    </row>
    <row r="3" spans="1:18">
      <c r="A3" s="11" t="s">
        <v>376</v>
      </c>
      <c r="E3" s="43" t="s">
        <v>373</v>
      </c>
      <c r="F3" s="44">
        <v>5760</v>
      </c>
      <c r="G3" s="44">
        <v>3740</v>
      </c>
      <c r="H3" s="44">
        <v>5029</v>
      </c>
      <c r="I3" s="44">
        <v>4718</v>
      </c>
      <c r="J3" s="45">
        <f t="shared" ref="J3:J14" si="0">SUM(F3:I3)</f>
        <v>19247</v>
      </c>
      <c r="L3" s="98" t="s">
        <v>2</v>
      </c>
      <c r="M3" s="27" t="s">
        <v>1018</v>
      </c>
      <c r="N3" s="99">
        <v>725660913</v>
      </c>
      <c r="O3" s="64"/>
      <c r="P3" s="64"/>
      <c r="Q3" s="64"/>
      <c r="R3" s="99">
        <v>460055559</v>
      </c>
    </row>
    <row r="4" spans="1:18">
      <c r="A4" s="11" t="s">
        <v>386</v>
      </c>
      <c r="E4" s="43" t="s">
        <v>374</v>
      </c>
      <c r="F4" s="44">
        <v>6739</v>
      </c>
      <c r="G4" s="44">
        <v>2739</v>
      </c>
      <c r="H4" s="44">
        <v>4993</v>
      </c>
      <c r="I4" s="44">
        <v>2615</v>
      </c>
      <c r="J4" s="45">
        <f t="shared" si="0"/>
        <v>17086</v>
      </c>
      <c r="L4" s="98" t="s">
        <v>3</v>
      </c>
      <c r="M4" s="27" t="s">
        <v>1018</v>
      </c>
      <c r="N4" s="99">
        <v>744625200</v>
      </c>
      <c r="O4" s="64"/>
      <c r="P4" s="64"/>
      <c r="Q4" s="64"/>
      <c r="R4" s="100">
        <v>560675255</v>
      </c>
    </row>
    <row r="5" spans="1:18">
      <c r="B5" s="102"/>
      <c r="E5" s="43" t="s">
        <v>375</v>
      </c>
      <c r="F5" s="44">
        <v>6338</v>
      </c>
      <c r="G5" s="44">
        <v>3358</v>
      </c>
      <c r="H5" s="44">
        <v>4265</v>
      </c>
      <c r="I5" s="44">
        <v>5312</v>
      </c>
      <c r="J5" s="45">
        <f t="shared" si="0"/>
        <v>19273</v>
      </c>
      <c r="L5" s="98" t="s">
        <v>4</v>
      </c>
      <c r="M5" s="27" t="s">
        <v>1018</v>
      </c>
      <c r="N5" s="99">
        <v>882161640</v>
      </c>
      <c r="O5" s="64"/>
      <c r="P5" s="64"/>
      <c r="Q5" s="64"/>
      <c r="R5" s="99">
        <v>725660913</v>
      </c>
    </row>
    <row r="6" spans="1:18">
      <c r="E6" s="43" t="s">
        <v>376</v>
      </c>
      <c r="F6" s="44">
        <v>5013</v>
      </c>
      <c r="G6" s="44">
        <v>4866</v>
      </c>
      <c r="H6" s="44">
        <v>4565</v>
      </c>
      <c r="I6" s="44">
        <v>1108</v>
      </c>
      <c r="J6" s="45">
        <f t="shared" si="0"/>
        <v>15552</v>
      </c>
      <c r="L6" s="98" t="s">
        <v>5</v>
      </c>
      <c r="M6" s="27" t="s">
        <v>1018</v>
      </c>
      <c r="N6" s="99">
        <v>874427394</v>
      </c>
      <c r="O6" s="64"/>
      <c r="P6" s="64"/>
      <c r="Q6" s="64"/>
      <c r="R6" s="99">
        <v>744625200</v>
      </c>
    </row>
    <row r="7" spans="1:18">
      <c r="E7" s="43" t="s">
        <v>42</v>
      </c>
      <c r="F7" s="44">
        <v>6204</v>
      </c>
      <c r="G7" s="44">
        <v>2048</v>
      </c>
      <c r="H7" s="44">
        <v>4766</v>
      </c>
      <c r="I7" s="44">
        <v>1994</v>
      </c>
      <c r="J7" s="45">
        <f t="shared" si="0"/>
        <v>15012</v>
      </c>
      <c r="L7" s="98" t="s">
        <v>31</v>
      </c>
      <c r="M7" s="27" t="s">
        <v>1019</v>
      </c>
      <c r="N7" s="100">
        <v>554288817</v>
      </c>
      <c r="O7" s="64"/>
      <c r="P7" s="64"/>
      <c r="Q7" s="64"/>
      <c r="R7" s="99">
        <v>447116117</v>
      </c>
    </row>
    <row r="8" spans="1:18">
      <c r="E8" s="43" t="s">
        <v>377</v>
      </c>
      <c r="F8" s="44">
        <v>6522</v>
      </c>
      <c r="G8" s="44">
        <v>2842</v>
      </c>
      <c r="H8" s="44">
        <v>5379</v>
      </c>
      <c r="I8" s="44">
        <v>3830</v>
      </c>
      <c r="J8" s="45">
        <f t="shared" si="0"/>
        <v>18573</v>
      </c>
      <c r="L8" s="101" t="s">
        <v>6</v>
      </c>
      <c r="M8" s="27" t="s">
        <v>1019</v>
      </c>
      <c r="N8" s="99">
        <v>447116117</v>
      </c>
      <c r="O8" s="64"/>
      <c r="P8" s="64"/>
      <c r="Q8" s="64"/>
      <c r="R8" s="99">
        <v>295846686</v>
      </c>
    </row>
    <row r="9" spans="1:18">
      <c r="E9" s="43" t="s">
        <v>378</v>
      </c>
      <c r="F9" s="44">
        <v>6456</v>
      </c>
      <c r="G9" s="44">
        <v>2714</v>
      </c>
      <c r="H9" s="44">
        <v>4171</v>
      </c>
      <c r="I9" s="44">
        <v>3232</v>
      </c>
      <c r="J9" s="45">
        <f t="shared" si="0"/>
        <v>16573</v>
      </c>
      <c r="L9" s="98" t="s">
        <v>36</v>
      </c>
      <c r="M9" s="27" t="s">
        <v>1019</v>
      </c>
      <c r="N9" s="99">
        <v>871119771</v>
      </c>
      <c r="O9" s="64"/>
      <c r="P9" s="64"/>
      <c r="Q9" s="64"/>
      <c r="R9" s="99">
        <v>259146820</v>
      </c>
    </row>
    <row r="10" spans="1:18">
      <c r="E10" s="43" t="s">
        <v>379</v>
      </c>
      <c r="F10" s="44">
        <v>6836</v>
      </c>
      <c r="G10" s="44">
        <v>2081</v>
      </c>
      <c r="H10" s="44">
        <v>5077</v>
      </c>
      <c r="I10" s="44">
        <v>1607</v>
      </c>
      <c r="J10" s="45">
        <f t="shared" si="0"/>
        <v>15601</v>
      </c>
      <c r="L10" s="98" t="s">
        <v>7</v>
      </c>
      <c r="M10" s="27" t="s">
        <v>1020</v>
      </c>
      <c r="N10" s="99">
        <v>156351792</v>
      </c>
      <c r="O10" s="64"/>
      <c r="P10" s="64"/>
      <c r="Q10" s="64"/>
      <c r="R10" s="99">
        <v>606024453</v>
      </c>
    </row>
    <row r="11" spans="1:18">
      <c r="E11" s="43" t="s">
        <v>380</v>
      </c>
      <c r="F11" s="44">
        <v>5967</v>
      </c>
      <c r="G11" s="44">
        <v>4574</v>
      </c>
      <c r="H11" s="44">
        <v>4754</v>
      </c>
      <c r="I11" s="44">
        <v>1563</v>
      </c>
      <c r="J11" s="45">
        <f t="shared" si="0"/>
        <v>16858</v>
      </c>
      <c r="L11" s="98" t="s">
        <v>37</v>
      </c>
      <c r="M11" s="27" t="s">
        <v>1020</v>
      </c>
      <c r="N11" s="100">
        <v>281876554</v>
      </c>
      <c r="O11" s="64"/>
      <c r="P11" s="64"/>
      <c r="Q11" s="64"/>
      <c r="R11" s="99">
        <v>882161640</v>
      </c>
    </row>
    <row r="12" spans="1:18">
      <c r="E12" s="43" t="s">
        <v>381</v>
      </c>
      <c r="F12" s="44">
        <v>6576</v>
      </c>
      <c r="G12" s="44">
        <v>4008</v>
      </c>
      <c r="H12" s="44">
        <v>4830</v>
      </c>
      <c r="I12" s="44">
        <v>2590</v>
      </c>
      <c r="J12" s="45">
        <f t="shared" si="0"/>
        <v>18004</v>
      </c>
      <c r="L12" s="98" t="s">
        <v>8</v>
      </c>
      <c r="M12" s="27" t="s">
        <v>1020</v>
      </c>
      <c r="N12" s="99">
        <v>460055559</v>
      </c>
      <c r="O12" s="64"/>
      <c r="P12" s="64"/>
      <c r="Q12" s="64"/>
      <c r="R12" s="100">
        <v>899837108</v>
      </c>
    </row>
    <row r="13" spans="1:18">
      <c r="E13" s="43" t="s">
        <v>382</v>
      </c>
      <c r="F13" s="44">
        <v>6042</v>
      </c>
      <c r="G13" s="44">
        <v>4235</v>
      </c>
      <c r="H13" s="44">
        <v>4224</v>
      </c>
      <c r="I13" s="44">
        <v>3960</v>
      </c>
      <c r="J13" s="45">
        <f t="shared" si="0"/>
        <v>18461</v>
      </c>
      <c r="L13" s="98" t="s">
        <v>9</v>
      </c>
      <c r="M13" s="27" t="s">
        <v>1020</v>
      </c>
      <c r="N13" s="99">
        <v>400504726</v>
      </c>
      <c r="O13" s="64"/>
      <c r="P13" s="64"/>
      <c r="Q13" s="64"/>
      <c r="R13" s="64"/>
    </row>
    <row r="14" spans="1:18">
      <c r="E14" s="43" t="s">
        <v>383</v>
      </c>
      <c r="F14" s="44">
        <v>5566</v>
      </c>
      <c r="G14" s="44">
        <v>3751</v>
      </c>
      <c r="H14" s="44">
        <v>5103</v>
      </c>
      <c r="I14" s="44">
        <v>3013</v>
      </c>
      <c r="J14" s="45">
        <f t="shared" si="0"/>
        <v>17433</v>
      </c>
      <c r="L14" s="98" t="s">
        <v>10</v>
      </c>
      <c r="M14" s="27" t="s">
        <v>58</v>
      </c>
      <c r="N14" s="100">
        <v>899837108</v>
      </c>
      <c r="O14" s="64"/>
      <c r="P14" s="64"/>
      <c r="Q14" s="64"/>
      <c r="R14" s="64"/>
    </row>
    <row r="15" spans="1:18">
      <c r="E15" s="43" t="s">
        <v>43</v>
      </c>
      <c r="F15" s="45">
        <f>SUM(F3:F14)</f>
        <v>74019</v>
      </c>
      <c r="G15" s="45">
        <f>SUM(G3:G14)</f>
        <v>40956</v>
      </c>
      <c r="H15" s="45">
        <f>SUM(H3:H14)</f>
        <v>57156</v>
      </c>
      <c r="I15" s="45">
        <f>SUM(I3:I14)</f>
        <v>35542</v>
      </c>
      <c r="J15" s="45">
        <f>SUM(J3:J14)</f>
        <v>207673</v>
      </c>
      <c r="L15" s="98" t="s">
        <v>40</v>
      </c>
      <c r="M15" s="27" t="s">
        <v>58</v>
      </c>
      <c r="N15" s="99">
        <v>589105031</v>
      </c>
      <c r="O15" s="64"/>
      <c r="P15" s="64"/>
      <c r="Q15" s="64"/>
      <c r="R15" s="64"/>
    </row>
    <row r="16" spans="1:18">
      <c r="L16" s="98" t="s">
        <v>11</v>
      </c>
      <c r="M16" s="27" t="s">
        <v>58</v>
      </c>
      <c r="N16" s="99">
        <v>298814217</v>
      </c>
      <c r="O16" s="64"/>
      <c r="P16" s="64"/>
      <c r="Q16" s="64"/>
      <c r="R16" s="64"/>
    </row>
    <row r="17" spans="9:18">
      <c r="L17" s="98" t="s">
        <v>12</v>
      </c>
      <c r="M17" s="27" t="s">
        <v>58</v>
      </c>
      <c r="N17" s="99">
        <v>117584232</v>
      </c>
      <c r="O17" s="64"/>
      <c r="P17" s="64"/>
      <c r="Q17" s="64"/>
      <c r="R17" s="64"/>
    </row>
    <row r="18" spans="9:18">
      <c r="I18" s="64"/>
      <c r="J18" s="64"/>
      <c r="L18" s="98" t="s">
        <v>13</v>
      </c>
      <c r="M18" s="27" t="s">
        <v>58</v>
      </c>
      <c r="N18" s="99">
        <v>145696388</v>
      </c>
      <c r="O18" s="64"/>
      <c r="P18" s="64"/>
      <c r="Q18" s="64"/>
      <c r="R18" s="64"/>
    </row>
    <row r="19" spans="9:18">
      <c r="I19" s="64"/>
      <c r="J19" s="64"/>
      <c r="L19" s="98" t="s">
        <v>33</v>
      </c>
      <c r="M19" s="27" t="s">
        <v>58</v>
      </c>
      <c r="N19" s="100">
        <v>290436381</v>
      </c>
      <c r="O19" s="64"/>
      <c r="P19" s="64"/>
      <c r="Q19" s="64"/>
      <c r="R19" s="64"/>
    </row>
    <row r="20" spans="9:18">
      <c r="I20" s="64"/>
      <c r="J20" s="64"/>
      <c r="L20" s="98" t="s">
        <v>14</v>
      </c>
      <c r="M20" s="27" t="s">
        <v>58</v>
      </c>
      <c r="N20" s="99">
        <v>399660824</v>
      </c>
      <c r="O20" s="64"/>
      <c r="P20" s="64"/>
      <c r="Q20" s="64"/>
      <c r="R20" s="64"/>
    </row>
    <row r="21" spans="9:18">
      <c r="I21" s="64"/>
      <c r="J21" s="64"/>
      <c r="L21" s="27" t="s">
        <v>15</v>
      </c>
      <c r="M21" s="27" t="s">
        <v>1021</v>
      </c>
      <c r="N21" s="99">
        <v>295846686</v>
      </c>
      <c r="O21" s="64"/>
      <c r="P21" s="64"/>
      <c r="Q21" s="64"/>
      <c r="R21" s="64"/>
    </row>
    <row r="22" spans="9:18">
      <c r="I22" s="64"/>
      <c r="J22" s="64"/>
      <c r="L22" s="27" t="s">
        <v>16</v>
      </c>
      <c r="M22" s="27" t="s">
        <v>1021</v>
      </c>
      <c r="N22" s="99">
        <v>857473556</v>
      </c>
      <c r="O22" s="64"/>
      <c r="P22" s="64"/>
      <c r="Q22" s="64"/>
      <c r="R22" s="64"/>
    </row>
    <row r="23" spans="9:18">
      <c r="I23" s="64"/>
      <c r="J23" s="64"/>
      <c r="L23" s="98" t="s">
        <v>17</v>
      </c>
      <c r="M23" s="27" t="s">
        <v>1021</v>
      </c>
      <c r="N23" s="99">
        <v>259146820</v>
      </c>
      <c r="O23" s="64"/>
      <c r="P23" s="64"/>
      <c r="Q23" s="64"/>
      <c r="R23" s="64"/>
    </row>
    <row r="24" spans="9:18">
      <c r="I24" s="64"/>
      <c r="J24" s="64"/>
      <c r="L24" s="27" t="s">
        <v>18</v>
      </c>
      <c r="M24" s="27" t="s">
        <v>1021</v>
      </c>
      <c r="N24" s="99">
        <v>606024453</v>
      </c>
      <c r="O24" s="64"/>
      <c r="P24" s="64"/>
      <c r="Q24" s="64"/>
      <c r="R24" s="64"/>
    </row>
    <row r="25" spans="9:18">
      <c r="I25" s="64"/>
      <c r="J25" s="64"/>
      <c r="L25" s="27" t="s">
        <v>19</v>
      </c>
      <c r="M25" s="27" t="s">
        <v>1021</v>
      </c>
      <c r="N25" s="99">
        <v>221149436</v>
      </c>
      <c r="O25" s="64"/>
      <c r="P25" s="64"/>
      <c r="Q25" s="64"/>
      <c r="R25" s="64"/>
    </row>
    <row r="26" spans="9:18">
      <c r="I26" s="64"/>
      <c r="J26" s="64"/>
      <c r="L26" s="27" t="s">
        <v>20</v>
      </c>
      <c r="M26" s="27" t="s">
        <v>1021</v>
      </c>
      <c r="N26" s="99">
        <v>184942397</v>
      </c>
      <c r="O26" s="64"/>
      <c r="P26" s="64"/>
      <c r="Q26" s="64"/>
      <c r="R26" s="64"/>
    </row>
    <row r="27" spans="9:18">
      <c r="I27" s="64"/>
      <c r="J27" s="64"/>
      <c r="L27" s="27" t="s">
        <v>21</v>
      </c>
      <c r="M27" s="27" t="s">
        <v>1021</v>
      </c>
      <c r="N27" s="99">
        <v>770609459</v>
      </c>
      <c r="O27" s="64"/>
      <c r="P27" s="64"/>
      <c r="Q27" s="64"/>
      <c r="R27" s="64"/>
    </row>
    <row r="28" spans="9:18">
      <c r="I28" s="64"/>
      <c r="J28" s="64"/>
      <c r="L28" s="27" t="s">
        <v>22</v>
      </c>
      <c r="M28" s="27" t="s">
        <v>968</v>
      </c>
      <c r="N28" s="100">
        <v>560675255</v>
      </c>
      <c r="O28" s="64"/>
      <c r="P28" s="64"/>
      <c r="Q28" s="64"/>
      <c r="R28" s="64"/>
    </row>
    <row r="29" spans="9:18">
      <c r="I29" s="64"/>
      <c r="J29" s="64"/>
      <c r="L29" s="27" t="s">
        <v>23</v>
      </c>
      <c r="M29" s="27" t="s">
        <v>968</v>
      </c>
      <c r="N29" s="99">
        <v>937989910</v>
      </c>
      <c r="O29" s="64"/>
      <c r="P29" s="64"/>
      <c r="Q29" s="64"/>
      <c r="R29" s="64"/>
    </row>
    <row r="30" spans="9:18">
      <c r="I30" s="64"/>
      <c r="J30" s="64"/>
      <c r="L30" s="27" t="s">
        <v>24</v>
      </c>
      <c r="M30" s="27" t="s">
        <v>968</v>
      </c>
      <c r="N30" s="99">
        <v>941637602</v>
      </c>
      <c r="O30" s="64"/>
      <c r="P30" s="64"/>
      <c r="Q30" s="64"/>
      <c r="R30" s="64"/>
    </row>
    <row r="31" spans="9:18">
      <c r="I31" s="64"/>
      <c r="J31" s="64"/>
      <c r="L31" s="27" t="s">
        <v>25</v>
      </c>
      <c r="M31" s="27" t="s">
        <v>968</v>
      </c>
      <c r="N31" s="99">
        <v>209478868</v>
      </c>
      <c r="O31" s="64"/>
      <c r="P31" s="64"/>
      <c r="Q31" s="64"/>
      <c r="R31" s="64"/>
    </row>
    <row r="32" spans="9:18">
      <c r="I32" s="64"/>
      <c r="J32" s="64"/>
      <c r="L32" s="27" t="s">
        <v>26</v>
      </c>
      <c r="M32" s="27" t="s">
        <v>968</v>
      </c>
      <c r="N32" s="99">
        <v>490711782</v>
      </c>
      <c r="O32" s="64"/>
      <c r="P32" s="64"/>
      <c r="Q32" s="64"/>
      <c r="R32" s="64"/>
    </row>
    <row r="33" spans="9:10">
      <c r="I33" s="64"/>
      <c r="J33" s="64"/>
    </row>
    <row r="34" spans="9:10">
      <c r="I34" s="64"/>
      <c r="J34" s="64"/>
    </row>
    <row r="35" spans="9:10">
      <c r="I35" s="64"/>
      <c r="J35" s="64"/>
    </row>
    <row r="36" spans="9:10">
      <c r="I36" s="64"/>
      <c r="J36" s="64"/>
    </row>
    <row r="37" spans="9:10">
      <c r="I37" s="64"/>
      <c r="J37" s="64"/>
    </row>
    <row r="38" spans="9:10">
      <c r="I38" s="64"/>
      <c r="J38" s="64"/>
    </row>
    <row r="39" spans="9:10">
      <c r="I39" s="64"/>
      <c r="J39" s="64"/>
    </row>
    <row r="40" spans="9:10">
      <c r="I40" s="64"/>
      <c r="J40" s="64"/>
    </row>
    <row r="41" spans="9:10">
      <c r="I41" s="64"/>
      <c r="J41" s="64"/>
    </row>
    <row r="42" spans="9:10">
      <c r="I42" s="64"/>
      <c r="J42" s="64"/>
    </row>
    <row r="43" spans="9:10">
      <c r="I43" s="64"/>
      <c r="J43" s="64"/>
    </row>
    <row r="44" spans="9:10">
      <c r="I44" s="64"/>
      <c r="J44" s="64"/>
    </row>
    <row r="45" spans="9:10">
      <c r="I45" s="64"/>
      <c r="J45" s="64"/>
    </row>
    <row r="46" spans="9:10">
      <c r="I46" s="64"/>
      <c r="J46" s="64"/>
    </row>
    <row r="47" spans="9:10">
      <c r="I47" s="64"/>
      <c r="J47" s="64"/>
    </row>
    <row r="48" spans="9:10">
      <c r="I48" s="64"/>
      <c r="J48" s="64"/>
    </row>
  </sheetData>
  <conditionalFormatting sqref="F3:J15">
    <cfRule type="expression" dxfId="0" priority="2" stopIfTrue="1">
      <formula>AND(B$1=#REF!,#REF!=#REF!,F3=#REF!)</formula>
    </cfRule>
  </conditionalFormatting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Lookups</vt:lpstr>
      <vt:lpstr>ApproxMatch</vt:lpstr>
      <vt:lpstr>ExactMatch</vt:lpstr>
      <vt:lpstr>NestedVlookup</vt:lpstr>
      <vt:lpstr>Choose</vt:lpstr>
      <vt:lpstr>MATCH</vt:lpstr>
      <vt:lpstr>INDEX</vt:lpstr>
      <vt:lpstr>MATCH-INDEX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P. Taylor</dc:creator>
  <cp:lastModifiedBy>Dennis</cp:lastModifiedBy>
  <cp:lastPrinted>2007-08-21T15:12:26Z</cp:lastPrinted>
  <dcterms:created xsi:type="dcterms:W3CDTF">1996-02-01T22:02:06Z</dcterms:created>
  <dcterms:modified xsi:type="dcterms:W3CDTF">2010-12-02T01:08:23Z</dcterms:modified>
</cp:coreProperties>
</file>