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665" yWindow="-15" windowWidth="6870" windowHeight="2745" tabRatio="876"/>
  </bookViews>
  <sheets>
    <sheet name="RowColumnSizing" sheetId="70" r:id="rId1"/>
    <sheet name="InsDelRowCol" sheetId="119" r:id="rId2"/>
    <sheet name="SalesByDateTime" sheetId="114" r:id="rId3"/>
    <sheet name="HideReveal" sheetId="121" r:id="rId4"/>
    <sheet name="Arrays" sheetId="93" r:id="rId5"/>
    <sheet name="Form" sheetId="108" r:id="rId6"/>
  </sheets>
  <externalReferences>
    <externalReference r:id="rId7"/>
  </externalReferences>
  <definedNames>
    <definedName name="_xlnm._FilterDatabase" localSheetId="3" hidden="1">HideReveal!$C:$C</definedName>
    <definedName name="_xlnm._FilterDatabase" localSheetId="1" hidden="1">InsDelRowCol!$B:$B</definedName>
    <definedName name="_xlnm._FilterDatabase" localSheetId="0" hidden="1">RowColumnSizing!$B:$B</definedName>
    <definedName name="ee" localSheetId="3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_xlnm.Extract" localSheetId="3">[1]AutoFill!#REF!</definedName>
    <definedName name="k" localSheetId="3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#REF!</definedName>
    <definedName name="rr" localSheetId="3" hidden="1">{"FirstQ",#N/A,FALSE,"Budget2000";"SecondQ",#N/A,FALSE,"Budget2000"}</definedName>
    <definedName name="rr" hidden="1">{"FirstQ",#N/A,FALSE,"Budget2000";"SecondQ",#N/A,FALSE,"Budget2000"}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axDepTable">#REF!</definedName>
    <definedName name="wrn.AllData." localSheetId="3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3" hidden="1">{"FirstQ",#N/A,FALSE,"Budget2000";"SecondQ",#N/A,FALSE,"Budget2000"}</definedName>
    <definedName name="wrn.FirstHalf." hidden="1">{"FirstQ",#N/A,FALSE,"Budget2000";"SecondQ",#N/A,FALSE,"Budget2000"}</definedName>
    <definedName name="x" localSheetId="3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3" hidden="1">HideReveal!$A$1:$K$100</definedName>
    <definedName name="Z_32E1B1E0_F29A_4FB3_9E7F_F78F245BC75E_.wvu.FilterData" localSheetId="1" hidden="1">InsDelRowCol!$A$1:$F$101</definedName>
    <definedName name="Z_32E1B1E0_F29A_4FB3_9E7F_F78F245BC75E_.wvu.FilterData" localSheetId="0" hidden="1">RowColumnSizing!$A$1:$F$101</definedName>
    <definedName name="Z_32E1B1E0_F29A_4FB3_9E7F_F78F245BC75E_.wvu.PrintArea" localSheetId="3" hidden="1">HideReveal!$A$1:$K$100</definedName>
    <definedName name="Z_32E1B1E0_F29A_4FB3_9E7F_F78F245BC75E_.wvu.PrintArea" localSheetId="1" hidden="1">InsDelRowCol!$A$1:$F$101</definedName>
    <definedName name="Z_32E1B1E0_F29A_4FB3_9E7F_F78F245BC75E_.wvu.PrintArea" localSheetId="0" hidden="1">RowColumnSizing!$A$1:$F$101</definedName>
    <definedName name="Z_32E1B1E0_F29A_4FB3_9E7F_F78F245BC75E_.wvu.PrintTitles" localSheetId="3" hidden="1">HideReveal!$1:$1</definedName>
    <definedName name="Z_32E1B1E0_F29A_4FB3_9E7F_F78F245BC75E_.wvu.PrintTitles" localSheetId="1" hidden="1">InsDelRowCol!$1:$1</definedName>
    <definedName name="Z_32E1B1E0_F29A_4FB3_9E7F_F78F245BC75E_.wvu.PrintTitles" localSheetId="0" hidden="1">RowColumnSizing!$1:$1</definedName>
  </definedNames>
  <calcPr calcId="144525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</workbook>
</file>

<file path=xl/calcChain.xml><?xml version="1.0" encoding="utf-8"?>
<calcChain xmlns="http://schemas.openxmlformats.org/spreadsheetml/2006/main">
  <c r="P3" i="119" l="1"/>
  <c r="Q3" i="119"/>
  <c r="J4" i="119" l="1"/>
  <c r="K4" i="119"/>
  <c r="L4" i="119"/>
  <c r="M4" i="119"/>
  <c r="N4" i="119"/>
  <c r="O4" i="119"/>
  <c r="Q4" i="119" l="1"/>
  <c r="P4" i="119"/>
  <c r="H100" i="121"/>
  <c r="H99" i="121"/>
  <c r="H98" i="121"/>
  <c r="H97" i="121"/>
  <c r="H96" i="121"/>
  <c r="H95" i="121"/>
  <c r="H94" i="121"/>
  <c r="H93" i="121"/>
  <c r="H92" i="121"/>
  <c r="H91" i="121"/>
  <c r="H90" i="121"/>
  <c r="H89" i="121"/>
  <c r="H88" i="121"/>
  <c r="H87" i="121"/>
  <c r="H86" i="121"/>
  <c r="H85" i="121"/>
  <c r="H84" i="121"/>
  <c r="H83" i="12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70" i="121"/>
  <c r="H69" i="121"/>
  <c r="H68" i="121"/>
  <c r="H67" i="121"/>
  <c r="H66" i="12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H49" i="121"/>
  <c r="H48" i="121"/>
  <c r="H47" i="121"/>
  <c r="H46" i="121"/>
  <c r="H45" i="121"/>
  <c r="H44" i="121"/>
  <c r="H43" i="121"/>
  <c r="H42" i="121"/>
  <c r="H41" i="121"/>
  <c r="H40" i="12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H16" i="121"/>
  <c r="H15" i="121"/>
  <c r="H14" i="121"/>
  <c r="H13" i="121"/>
  <c r="H12" i="121"/>
  <c r="H11" i="121"/>
  <c r="H10" i="121"/>
  <c r="H9" i="121"/>
  <c r="H8" i="121"/>
  <c r="H7" i="121"/>
  <c r="H6" i="121"/>
  <c r="H5" i="121"/>
  <c r="H4" i="121"/>
  <c r="H3" i="121"/>
  <c r="H2" i="121"/>
  <c r="O11" i="119" l="1"/>
  <c r="N11" i="119"/>
  <c r="M11" i="119"/>
  <c r="L11" i="119"/>
  <c r="K11" i="119"/>
  <c r="J11" i="119"/>
  <c r="Q8" i="119"/>
  <c r="P8" i="119"/>
  <c r="O8" i="119"/>
  <c r="N8" i="119"/>
  <c r="M8" i="119"/>
  <c r="L8" i="119"/>
  <c r="K8" i="119"/>
  <c r="Q7" i="119"/>
  <c r="P7" i="119"/>
  <c r="O7" i="119"/>
  <c r="N7" i="119"/>
  <c r="M7" i="119"/>
  <c r="L7" i="119"/>
  <c r="K7" i="119"/>
  <c r="O13" i="119"/>
  <c r="N12" i="119"/>
  <c r="M13" i="119"/>
  <c r="L12" i="119"/>
  <c r="K13" i="119"/>
  <c r="J12" i="119"/>
  <c r="Q2" i="119"/>
  <c r="P2" i="119"/>
  <c r="O11" i="70"/>
  <c r="N11" i="70"/>
  <c r="M11" i="70"/>
  <c r="L11" i="70"/>
  <c r="K11" i="70"/>
  <c r="J11" i="70"/>
  <c r="Q8" i="70"/>
  <c r="P8" i="70"/>
  <c r="O8" i="70"/>
  <c r="N8" i="70"/>
  <c r="M8" i="70"/>
  <c r="L8" i="70"/>
  <c r="K8" i="70"/>
  <c r="Q7" i="70"/>
  <c r="P7" i="70"/>
  <c r="O7" i="70"/>
  <c r="N7" i="70"/>
  <c r="M7" i="70"/>
  <c r="L7" i="70"/>
  <c r="K7" i="70"/>
  <c r="O4" i="70"/>
  <c r="O13" i="70" s="1"/>
  <c r="N4" i="70"/>
  <c r="N12" i="70" s="1"/>
  <c r="M4" i="70"/>
  <c r="M13" i="70" s="1"/>
  <c r="L4" i="70"/>
  <c r="L12" i="70" s="1"/>
  <c r="K4" i="70"/>
  <c r="K13" i="70" s="1"/>
  <c r="J4" i="70"/>
  <c r="J12" i="70" s="1"/>
  <c r="Q3" i="70"/>
  <c r="P3" i="70"/>
  <c r="Q2" i="70"/>
  <c r="P2" i="70"/>
  <c r="G2" i="114"/>
  <c r="I2" i="114" a="1"/>
  <c r="I2" i="114" s="1"/>
  <c r="G3" i="114"/>
  <c r="I3" i="114" a="1"/>
  <c r="I3" i="114" s="1"/>
  <c r="G4" i="114"/>
  <c r="I4" i="114" a="1"/>
  <c r="I4" i="114" s="1"/>
  <c r="G5" i="114"/>
  <c r="G6" i="114"/>
  <c r="G7" i="114"/>
  <c r="G8" i="114"/>
  <c r="G9" i="114"/>
  <c r="G10" i="114"/>
  <c r="G11" i="114"/>
  <c r="G12" i="114"/>
  <c r="G13" i="114"/>
  <c r="G14" i="114"/>
  <c r="G15" i="114"/>
  <c r="G16" i="114"/>
  <c r="G17" i="114"/>
  <c r="G18" i="114"/>
  <c r="G19" i="114"/>
  <c r="G20" i="114"/>
  <c r="G21" i="114"/>
  <c r="G22" i="114"/>
  <c r="G23" i="114"/>
  <c r="G24" i="114"/>
  <c r="G25" i="114"/>
  <c r="G26" i="114"/>
  <c r="G27" i="114"/>
  <c r="G28" i="114"/>
  <c r="G29" i="114"/>
  <c r="G30" i="114"/>
  <c r="G31" i="114"/>
  <c r="G32" i="114"/>
  <c r="G33" i="114"/>
  <c r="G34" i="114"/>
  <c r="G35" i="114"/>
  <c r="G36" i="114"/>
  <c r="G37" i="114"/>
  <c r="G38" i="114"/>
  <c r="G39" i="114"/>
  <c r="G40" i="114"/>
  <c r="G41" i="114"/>
  <c r="G42" i="114"/>
  <c r="G43" i="114"/>
  <c r="G44" i="114"/>
  <c r="G45" i="114"/>
  <c r="G46" i="114"/>
  <c r="G47" i="114"/>
  <c r="G48" i="114"/>
  <c r="G49" i="114"/>
  <c r="G50" i="114"/>
  <c r="G51" i="114"/>
  <c r="G52" i="114"/>
  <c r="G53" i="114"/>
  <c r="G54" i="114"/>
  <c r="G55" i="114"/>
  <c r="G56" i="114"/>
  <c r="G57" i="114"/>
  <c r="G58" i="114"/>
  <c r="G59" i="114"/>
  <c r="G60" i="114"/>
  <c r="G61" i="114"/>
  <c r="G62" i="114"/>
  <c r="G63" i="114"/>
  <c r="G64" i="114"/>
  <c r="G65" i="114"/>
  <c r="G66" i="114"/>
  <c r="G67" i="114"/>
  <c r="G68" i="114"/>
  <c r="G69" i="114"/>
  <c r="G70" i="114"/>
  <c r="G71" i="114"/>
  <c r="G72" i="114"/>
  <c r="G73" i="114"/>
  <c r="G74" i="114"/>
  <c r="G75" i="114"/>
  <c r="G76" i="114"/>
  <c r="G77" i="114"/>
  <c r="G78" i="114"/>
  <c r="G79" i="114"/>
  <c r="G80" i="114"/>
  <c r="G81" i="114"/>
  <c r="G82" i="114"/>
  <c r="G83" i="114"/>
  <c r="G84" i="114"/>
  <c r="G85" i="114"/>
  <c r="G86" i="114"/>
  <c r="G87" i="114"/>
  <c r="G88" i="114"/>
  <c r="G89" i="114"/>
  <c r="G90" i="114"/>
  <c r="G91" i="114"/>
  <c r="G92" i="114"/>
  <c r="G93" i="114"/>
  <c r="G94" i="114"/>
  <c r="G95" i="114"/>
  <c r="G96" i="114"/>
  <c r="G97" i="114"/>
  <c r="G98" i="114"/>
  <c r="G99" i="114"/>
  <c r="G100" i="114"/>
  <c r="G101" i="114"/>
  <c r="G102" i="114"/>
  <c r="G103" i="114"/>
  <c r="G104" i="114"/>
  <c r="G105" i="114"/>
  <c r="G106" i="114"/>
  <c r="G107" i="114"/>
  <c r="G108" i="114"/>
  <c r="G109" i="114"/>
  <c r="G110" i="114"/>
  <c r="G111" i="114"/>
  <c r="G112" i="114"/>
  <c r="G113" i="114"/>
  <c r="G114" i="114"/>
  <c r="G115" i="114"/>
  <c r="G116" i="114"/>
  <c r="G117" i="114"/>
  <c r="G118" i="114"/>
  <c r="G119" i="114"/>
  <c r="G120" i="114"/>
  <c r="G121" i="114"/>
  <c r="G122" i="114"/>
  <c r="G123" i="114"/>
  <c r="G124" i="114"/>
  <c r="G125" i="114"/>
  <c r="G126" i="114"/>
  <c r="G127" i="114"/>
  <c r="G128" i="114"/>
  <c r="G129" i="114"/>
  <c r="G130" i="114"/>
  <c r="G131" i="114"/>
  <c r="G132" i="114"/>
  <c r="G133" i="114"/>
  <c r="G134" i="114"/>
  <c r="G135" i="114"/>
  <c r="G136" i="114"/>
  <c r="G137" i="114"/>
  <c r="G138" i="114"/>
  <c r="G139" i="114"/>
  <c r="G140" i="114"/>
  <c r="G141" i="114"/>
  <c r="G142" i="114"/>
  <c r="G143" i="114"/>
  <c r="G144" i="114"/>
  <c r="G145" i="114"/>
  <c r="G146" i="114"/>
  <c r="G147" i="114"/>
  <c r="G148" i="114"/>
  <c r="G149" i="114"/>
  <c r="G150" i="114"/>
  <c r="G151" i="114"/>
  <c r="G152" i="114"/>
  <c r="G153" i="114"/>
  <c r="G154" i="114"/>
  <c r="G155" i="114"/>
  <c r="G156" i="114"/>
  <c r="G157" i="114"/>
  <c r="G158" i="114"/>
  <c r="G159" i="114"/>
  <c r="G160" i="114"/>
  <c r="G161" i="114"/>
  <c r="G162" i="114"/>
  <c r="G163" i="114"/>
  <c r="G164" i="114"/>
  <c r="G165" i="114"/>
  <c r="G166" i="114"/>
  <c r="G167" i="114"/>
  <c r="G168" i="114"/>
  <c r="G169" i="114"/>
  <c r="G170" i="114"/>
  <c r="G171" i="114"/>
  <c r="G172" i="114"/>
  <c r="G173" i="114"/>
  <c r="G174" i="114"/>
  <c r="G175" i="114"/>
  <c r="G176" i="114"/>
  <c r="G177" i="114"/>
  <c r="G178" i="114"/>
  <c r="G179" i="114"/>
  <c r="G180" i="114"/>
  <c r="G181" i="114"/>
  <c r="G182" i="114"/>
  <c r="G183" i="114"/>
  <c r="G184" i="114"/>
  <c r="G185" i="114"/>
  <c r="G186" i="114"/>
  <c r="G187" i="114"/>
  <c r="G188" i="114"/>
  <c r="G189" i="114"/>
  <c r="G190" i="114"/>
  <c r="G191" i="114"/>
  <c r="G192" i="114"/>
  <c r="G193" i="114"/>
  <c r="G194" i="114"/>
  <c r="G195" i="114"/>
  <c r="G196" i="114"/>
  <c r="G197" i="114"/>
  <c r="G198" i="114"/>
  <c r="G199" i="114"/>
  <c r="G200" i="114"/>
  <c r="G201" i="114"/>
  <c r="G202" i="114"/>
  <c r="G203" i="114"/>
  <c r="G204" i="114"/>
  <c r="G205" i="114"/>
  <c r="G206" i="114"/>
  <c r="G207" i="114"/>
  <c r="G208" i="114"/>
  <c r="G209" i="114"/>
  <c r="G210" i="114"/>
  <c r="G211" i="114"/>
  <c r="G212" i="114"/>
  <c r="G213" i="114"/>
  <c r="G214" i="114"/>
  <c r="G215" i="114"/>
  <c r="G216" i="114"/>
  <c r="G217" i="114"/>
  <c r="G218" i="114"/>
  <c r="G219" i="114"/>
  <c r="G220" i="114"/>
  <c r="G221" i="114"/>
  <c r="G222" i="114"/>
  <c r="G223" i="114"/>
  <c r="G224" i="114"/>
  <c r="G225" i="114"/>
  <c r="G226" i="114"/>
  <c r="G227" i="114"/>
  <c r="G228" i="114"/>
  <c r="G229" i="114"/>
  <c r="G230" i="114"/>
  <c r="G231" i="114"/>
  <c r="G232" i="114"/>
  <c r="G233" i="114"/>
  <c r="G234" i="114"/>
  <c r="G235" i="114"/>
  <c r="G236" i="114"/>
  <c r="G237" i="114"/>
  <c r="G238" i="114"/>
  <c r="G239" i="114"/>
  <c r="G240" i="114"/>
  <c r="G241" i="114"/>
  <c r="G242" i="114"/>
  <c r="G243" i="114"/>
  <c r="G244" i="114"/>
  <c r="G245" i="114"/>
  <c r="G246" i="114"/>
  <c r="G247" i="114"/>
  <c r="G248" i="114"/>
  <c r="G249" i="114"/>
  <c r="G250" i="114"/>
  <c r="G251" i="114"/>
  <c r="G252" i="114"/>
  <c r="G253" i="114"/>
  <c r="G254" i="114"/>
  <c r="G255" i="114"/>
  <c r="G256" i="114"/>
  <c r="G257" i="114"/>
  <c r="G258" i="114"/>
  <c r="G259" i="114"/>
  <c r="G260" i="114"/>
  <c r="G261" i="114"/>
  <c r="G262" i="114"/>
  <c r="G263" i="114"/>
  <c r="G264" i="114"/>
  <c r="G265" i="114"/>
  <c r="G266" i="114"/>
  <c r="G267" i="114"/>
  <c r="G268" i="114"/>
  <c r="G269" i="114"/>
  <c r="G270" i="114"/>
  <c r="G271" i="114"/>
  <c r="G272" i="114"/>
  <c r="G273" i="114"/>
  <c r="G274" i="114"/>
  <c r="G275" i="114"/>
  <c r="G276" i="114"/>
  <c r="G277" i="114"/>
  <c r="G278" i="114"/>
  <c r="G279" i="114"/>
  <c r="G280" i="114"/>
  <c r="G281" i="114"/>
  <c r="G282" i="114"/>
  <c r="G283" i="114"/>
  <c r="G284" i="114"/>
  <c r="G285" i="114"/>
  <c r="G286" i="114"/>
  <c r="G287" i="114"/>
  <c r="G288" i="114"/>
  <c r="G289" i="114"/>
  <c r="G290" i="114"/>
  <c r="G291" i="114"/>
  <c r="G292" i="114"/>
  <c r="G293" i="114"/>
  <c r="G294" i="114"/>
  <c r="G295" i="114"/>
  <c r="G296" i="114"/>
  <c r="G297" i="114"/>
  <c r="G298" i="114"/>
  <c r="G299" i="114"/>
  <c r="G300" i="114"/>
  <c r="G301" i="114"/>
  <c r="G302" i="114"/>
  <c r="G303" i="114"/>
  <c r="G304" i="114"/>
  <c r="G305" i="114"/>
  <c r="G306" i="114"/>
  <c r="G307" i="114"/>
  <c r="G308" i="114"/>
  <c r="G309" i="114"/>
  <c r="G310" i="114"/>
  <c r="G311" i="114"/>
  <c r="G312" i="114"/>
  <c r="G313" i="114"/>
  <c r="G314" i="114"/>
  <c r="G315" i="114"/>
  <c r="G316" i="114"/>
  <c r="G317" i="114"/>
  <c r="G318" i="114"/>
  <c r="G319" i="114"/>
  <c r="G320" i="114"/>
  <c r="G321" i="114"/>
  <c r="G322" i="114"/>
  <c r="G323" i="114"/>
  <c r="G324" i="114"/>
  <c r="G325" i="114"/>
  <c r="G326" i="114"/>
  <c r="G327" i="114"/>
  <c r="G328" i="114"/>
  <c r="G329" i="114"/>
  <c r="G330" i="114"/>
  <c r="G331" i="114"/>
  <c r="G332" i="114"/>
  <c r="G333" i="114"/>
  <c r="G334" i="114"/>
  <c r="G335" i="114"/>
  <c r="G336" i="114"/>
  <c r="G337" i="114"/>
  <c r="G338" i="114"/>
  <c r="G339" i="114"/>
  <c r="G340" i="114"/>
  <c r="G341" i="114"/>
  <c r="G342" i="114"/>
  <c r="G343" i="114"/>
  <c r="G344" i="114"/>
  <c r="G345" i="114"/>
  <c r="G346" i="114"/>
  <c r="G347" i="114"/>
  <c r="G348" i="114"/>
  <c r="G349" i="114"/>
  <c r="G350" i="114"/>
  <c r="G351" i="114"/>
  <c r="G352" i="114"/>
  <c r="G353" i="114"/>
  <c r="G354" i="114"/>
  <c r="G355" i="114"/>
  <c r="G356" i="114"/>
  <c r="G357" i="114"/>
  <c r="G358" i="114"/>
  <c r="G359" i="114"/>
  <c r="G360" i="114"/>
  <c r="G361" i="114"/>
  <c r="G362" i="114"/>
  <c r="G363" i="114"/>
  <c r="G364" i="114"/>
  <c r="G365" i="114"/>
  <c r="G366" i="114"/>
  <c r="G367" i="114"/>
  <c r="G368" i="114"/>
  <c r="G369" i="114"/>
  <c r="G370" i="114"/>
  <c r="G371" i="114"/>
  <c r="G372" i="114"/>
  <c r="G373" i="114"/>
  <c r="G374" i="114"/>
  <c r="G375" i="114"/>
  <c r="G376" i="114"/>
  <c r="G377" i="114"/>
  <c r="G378" i="114"/>
  <c r="G379" i="114"/>
  <c r="G380" i="114"/>
  <c r="G381" i="114"/>
  <c r="G382" i="114"/>
  <c r="G383" i="114"/>
  <c r="G384" i="114"/>
  <c r="G385" i="114"/>
  <c r="G386" i="114"/>
  <c r="G387" i="114"/>
  <c r="G388" i="114"/>
  <c r="G389" i="114"/>
  <c r="G390" i="114"/>
  <c r="G391" i="114"/>
  <c r="G392" i="114"/>
  <c r="G393" i="114"/>
  <c r="G394" i="114"/>
  <c r="G395" i="114"/>
  <c r="G396" i="114"/>
  <c r="G397" i="114"/>
  <c r="G398" i="114"/>
  <c r="G399" i="114"/>
  <c r="G400" i="114"/>
  <c r="G401" i="114"/>
  <c r="L9" i="119" l="1"/>
  <c r="N9" i="119"/>
  <c r="P9" i="119"/>
  <c r="P11" i="119"/>
  <c r="K12" i="119"/>
  <c r="M12" i="119"/>
  <c r="O12" i="119"/>
  <c r="J13" i="119"/>
  <c r="L13" i="119"/>
  <c r="N13" i="119"/>
  <c r="P13" i="119"/>
  <c r="J5" i="119"/>
  <c r="K5" i="119" s="1"/>
  <c r="L5" i="119" s="1"/>
  <c r="M5" i="119" s="1"/>
  <c r="N5" i="119" s="1"/>
  <c r="O5" i="119" s="1"/>
  <c r="K9" i="119"/>
  <c r="M9" i="119"/>
  <c r="O9" i="119"/>
  <c r="Q9" i="119"/>
  <c r="Q4" i="70"/>
  <c r="L9" i="70"/>
  <c r="N9" i="70"/>
  <c r="P9" i="70"/>
  <c r="P11" i="70"/>
  <c r="K12" i="70"/>
  <c r="M12" i="70"/>
  <c r="O12" i="70"/>
  <c r="J13" i="70"/>
  <c r="L13" i="70"/>
  <c r="N13" i="70"/>
  <c r="P4" i="70"/>
  <c r="P13" i="70" s="1"/>
  <c r="J5" i="70"/>
  <c r="K5" i="70" s="1"/>
  <c r="L5" i="70" s="1"/>
  <c r="M5" i="70" s="1"/>
  <c r="N5" i="70" s="1"/>
  <c r="O5" i="70" s="1"/>
  <c r="K9" i="70"/>
  <c r="M9" i="70"/>
  <c r="O9" i="70"/>
  <c r="Q9" i="70"/>
  <c r="P12" i="119" l="1"/>
  <c r="P12" i="70"/>
  <c r="I7" i="108" l="1"/>
  <c r="C26" i="93" l="1"/>
  <c r="C11" i="93"/>
  <c r="B11" i="93"/>
  <c r="F10" i="93"/>
  <c r="F9" i="93"/>
  <c r="F8" i="93"/>
  <c r="F7" i="93"/>
  <c r="F6" i="93"/>
  <c r="F5" i="93"/>
  <c r="F4" i="93"/>
  <c r="F3" i="93"/>
  <c r="F2" i="93"/>
  <c r="F11" i="93" l="1"/>
</calcChain>
</file>

<file path=xl/sharedStrings.xml><?xml version="1.0" encoding="utf-8"?>
<sst xmlns="http://schemas.openxmlformats.org/spreadsheetml/2006/main" count="1943" uniqueCount="322">
  <si>
    <t>Order Date</t>
  </si>
  <si>
    <t>Product</t>
  </si>
  <si>
    <t>Units Sold</t>
  </si>
  <si>
    <t>New Total</t>
  </si>
  <si>
    <t>Price Increase</t>
  </si>
  <si>
    <t>344D695</t>
  </si>
  <si>
    <t>813T930</t>
  </si>
  <si>
    <t>342G756</t>
  </si>
  <si>
    <t>265T775</t>
  </si>
  <si>
    <t>409S799</t>
  </si>
  <si>
    <t>609D942</t>
  </si>
  <si>
    <t>394T870</t>
  </si>
  <si>
    <t>764S890</t>
  </si>
  <si>
    <t>364H780</t>
  </si>
  <si>
    <t>Ship Date</t>
  </si>
  <si>
    <t>Text</t>
  </si>
  <si>
    <t>72</t>
  </si>
  <si>
    <t>18</t>
  </si>
  <si>
    <t>22</t>
  </si>
  <si>
    <t>64</t>
  </si>
  <si>
    <t>40</t>
  </si>
  <si>
    <t>70</t>
  </si>
  <si>
    <t>90</t>
  </si>
  <si>
    <t>30</t>
  </si>
  <si>
    <t>34</t>
  </si>
  <si>
    <t>Average Elapsed time
between order and shipping</t>
  </si>
  <si>
    <t>Building</t>
  </si>
  <si>
    <t>Years</t>
  </si>
  <si>
    <t>SS#</t>
  </si>
  <si>
    <t>Job Rating</t>
  </si>
  <si>
    <t>Phone</t>
  </si>
  <si>
    <t>Sales</t>
  </si>
  <si>
    <t>May</t>
  </si>
  <si>
    <t>Total</t>
  </si>
  <si>
    <t>Average</t>
  </si>
  <si>
    <t>Expenses</t>
  </si>
  <si>
    <t>Profits</t>
  </si>
  <si>
    <t>YTD Profits</t>
  </si>
  <si>
    <t>YTD Average</t>
  </si>
  <si>
    <t>% Sales Change</t>
  </si>
  <si>
    <t>% Expenses Change</t>
  </si>
  <si>
    <t>% Profits Change</t>
  </si>
  <si>
    <t>Sales:Expenses</t>
  </si>
  <si>
    <t>Sales:Profits</t>
  </si>
  <si>
    <t>Expenses:Profits</t>
  </si>
  <si>
    <t>West</t>
  </si>
  <si>
    <t>Employee Name</t>
  </si>
  <si>
    <t>Department</t>
  </si>
  <si>
    <t>Status</t>
  </si>
  <si>
    <t>Hire Date</t>
  </si>
  <si>
    <t>Salary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</si>
  <si>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</si>
  <si>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</si>
  <si>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</si>
  <si>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</si>
  <si>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</si>
  <si>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</si>
  <si>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</si>
  <si>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</si>
  <si>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</si>
  <si>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</si>
  <si>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Compliance</t>
  </si>
  <si>
    <t>Engineering/Maintenance</t>
  </si>
  <si>
    <t>International Clinical Safety</t>
  </si>
  <si>
    <t>Logistics</t>
  </si>
  <si>
    <t>Major Mfg Projects</t>
  </si>
  <si>
    <t>Manufacturing</t>
  </si>
  <si>
    <t>Operations</t>
  </si>
  <si>
    <t>Peptide Chemistry</t>
  </si>
  <si>
    <t>Pharmacokinetics</t>
  </si>
  <si>
    <t>Process Development</t>
  </si>
  <si>
    <t>Project &amp; Contract Services</t>
  </si>
  <si>
    <t>Quality Assurance</t>
  </si>
  <si>
    <t>Quality Control</t>
  </si>
  <si>
    <t>Research Center</t>
  </si>
  <si>
    <t>South</t>
  </si>
  <si>
    <t>New Price</t>
  </si>
  <si>
    <t>Hoover, Evangeline</t>
  </si>
  <si>
    <t>Sullivan, Robert</t>
  </si>
  <si>
    <t>Baxter, Teresa</t>
  </si>
  <si>
    <t>Kerr, Mihaela</t>
  </si>
  <si>
    <t>Sweeney, Barbara</t>
  </si>
  <si>
    <t>Banks, Ryan</t>
  </si>
  <si>
    <t>Serrano, Al</t>
  </si>
  <si>
    <t>McGuire, Rebecca</t>
  </si>
  <si>
    <t>Branch, Brady</t>
  </si>
  <si>
    <t>Daniel, Robert</t>
  </si>
  <si>
    <t>Palmer, Terry</t>
  </si>
  <si>
    <t>Wilkins, Jesse</t>
  </si>
  <si>
    <t>Clarke, Dennis</t>
  </si>
  <si>
    <t>Craig, Alan</t>
  </si>
  <si>
    <t>Joseph, Christopher</t>
  </si>
  <si>
    <t>Rodriquez, Denise</t>
  </si>
  <si>
    <t>Morrow, Richard</t>
  </si>
  <si>
    <t>Hart, Richard</t>
  </si>
  <si>
    <t>Fischer, David</t>
  </si>
  <si>
    <t>Johnston, Daniel</t>
  </si>
  <si>
    <t>Foster, Blane</t>
  </si>
  <si>
    <t>Vincent, Guy</t>
  </si>
  <si>
    <t>Greene, Alexander</t>
  </si>
  <si>
    <t>Norris, Tamara</t>
  </si>
  <si>
    <t>Hamilton, Theo</t>
  </si>
  <si>
    <t>Morse, Michael</t>
  </si>
  <si>
    <t>Davis, Tonya</t>
  </si>
  <si>
    <t>Barron, Michael</t>
  </si>
  <si>
    <t>Ferguson, John</t>
  </si>
  <si>
    <t>Chase, Troy</t>
  </si>
  <si>
    <t>Dunn, Matthew</t>
  </si>
  <si>
    <t>Simon, Sheila</t>
  </si>
  <si>
    <t>Conner, Mark</t>
  </si>
  <si>
    <t>Vaughn, Harlon</t>
  </si>
  <si>
    <t>Morrison, Julie</t>
  </si>
  <si>
    <t>Lester, Sherri</t>
  </si>
  <si>
    <t>Sanchez, Greg</t>
  </si>
  <si>
    <t>May, Steve</t>
  </si>
  <si>
    <t>Caldwell, Pete</t>
  </si>
  <si>
    <t>Thompson, John</t>
  </si>
  <si>
    <t>Hill, Robin</t>
  </si>
  <si>
    <t>Gardner, Anthony</t>
  </si>
  <si>
    <t>Hancock, Allen</t>
  </si>
  <si>
    <t>Christensen, Jill</t>
  </si>
  <si>
    <t>Farrell, Laura</t>
  </si>
  <si>
    <t>Norman, Rita</t>
  </si>
  <si>
    <t>Strickland, Rajean</t>
  </si>
  <si>
    <t>Flowers, Kathleen</t>
  </si>
  <si>
    <t>English, David</t>
  </si>
  <si>
    <t>Phelps, Gretchen</t>
  </si>
  <si>
    <t>Blair, Sperry</t>
  </si>
  <si>
    <t>Santos, Garret</t>
  </si>
  <si>
    <t>Tanner, Timothy</t>
  </si>
  <si>
    <t>Pitts, Dana</t>
  </si>
  <si>
    <t>Roberson, Eileen</t>
  </si>
  <si>
    <t>Juarez, Neill</t>
  </si>
  <si>
    <t>Burton, Cam</t>
  </si>
  <si>
    <t>Salazar, Ruben</t>
  </si>
  <si>
    <t>Harper, Cynthia</t>
  </si>
  <si>
    <t>Orr, Jennifer</t>
  </si>
  <si>
    <t>Alvarado, Sonia</t>
  </si>
  <si>
    <t>Campos, Richard</t>
  </si>
  <si>
    <t>Aguilar, Kevin</t>
  </si>
  <si>
    <t>Jones, John</t>
  </si>
  <si>
    <t>Knox, Lori</t>
  </si>
  <si>
    <t>Yates, Doug</t>
  </si>
  <si>
    <t>Russell, Mark</t>
  </si>
  <si>
    <t>Kelley, Nancy</t>
  </si>
  <si>
    <t>McCullough, Scott</t>
  </si>
  <si>
    <t>Dudley, James</t>
  </si>
  <si>
    <t>Graham, David</t>
  </si>
  <si>
    <t>Wall, John</t>
  </si>
  <si>
    <t>Pruitt, Randy</t>
  </si>
  <si>
    <t>Collins, Michael</t>
  </si>
  <si>
    <t>Hawkins, Douglas</t>
  </si>
  <si>
    <t>Brooks, Richard</t>
  </si>
  <si>
    <t>Anthony, Robert</t>
  </si>
  <si>
    <t>Hess, Brian</t>
  </si>
  <si>
    <t>Pacheco, Therese</t>
  </si>
  <si>
    <t>Matthews, Diane</t>
  </si>
  <si>
    <t>Harvey, Michael</t>
  </si>
  <si>
    <t>McCoy, Preston</t>
  </si>
  <si>
    <t>Kirby, Michael</t>
  </si>
  <si>
    <t>Buchanan, Dennis</t>
  </si>
  <si>
    <t>Mercado, David</t>
  </si>
  <si>
    <t>Kelly, Icelita</t>
  </si>
  <si>
    <t>Roth, Tony</t>
  </si>
  <si>
    <t>Middleton, Jen</t>
  </si>
  <si>
    <t>Dorsey, Matthew</t>
  </si>
  <si>
    <t>Ballard, Martin</t>
  </si>
  <si>
    <t>Potter, Dawn</t>
  </si>
  <si>
    <t>Gordon, Diane</t>
  </si>
  <si>
    <t>Andrews, Diane</t>
  </si>
  <si>
    <t>Wilson, Jessica</t>
  </si>
  <si>
    <t>Savage, John</t>
  </si>
  <si>
    <t>Maldonado, Robert</t>
  </si>
  <si>
    <t>Cummings, Jose</t>
  </si>
  <si>
    <t>Lara, Mark</t>
  </si>
  <si>
    <t>Wade, Kevin</t>
  </si>
  <si>
    <t>Chapman, Jessica</t>
  </si>
  <si>
    <t>Swanson, Vicki</t>
  </si>
  <si>
    <t>Lopez, Stephen</t>
  </si>
  <si>
    <t>Dominguez, Duane</t>
  </si>
  <si>
    <t>Glass, John</t>
  </si>
  <si>
    <t>Mosley, Michael</t>
  </si>
  <si>
    <t>Heath, Deborah</t>
  </si>
  <si>
    <t>Rose, Mark</t>
  </si>
  <si>
    <t>Salinas, Jon</t>
  </si>
  <si>
    <t>Grant, Leonard</t>
  </si>
  <si>
    <t>Jackson, Eric</t>
  </si>
  <si>
    <t>Cox, Stephanie</t>
  </si>
  <si>
    <t>Wilkinson, Gregory</t>
  </si>
  <si>
    <t>Obrien, Madelyn</t>
  </si>
  <si>
    <t>Harmon, Paul</t>
  </si>
  <si>
    <t>Bradford, Raymond</t>
  </si>
  <si>
    <t>McDowell, Scott</t>
  </si>
  <si>
    <t>Meyer, Charles</t>
  </si>
  <si>
    <t>Lyons, Brian</t>
  </si>
  <si>
    <t>Campbell, Michael</t>
  </si>
  <si>
    <t>Gilmore, Terry</t>
  </si>
  <si>
    <t>Keith, Thomas</t>
  </si>
  <si>
    <t>Curry, Hunyen</t>
  </si>
  <si>
    <t>Farmer, Suzanne</t>
  </si>
  <si>
    <t>Nelson, Shira</t>
  </si>
  <si>
    <t>Burgess, Cherie</t>
  </si>
  <si>
    <t>Davenport, Troy</t>
  </si>
  <si>
    <t>Mason, Suzanne</t>
  </si>
  <si>
    <t>Bryan, Thomas</t>
  </si>
  <si>
    <t>Frank, William</t>
  </si>
  <si>
    <t>Hunter, Lisa</t>
  </si>
  <si>
    <t>Bell, David</t>
  </si>
  <si>
    <t>Rhodes, Brenda</t>
  </si>
  <si>
    <t>Pugh, Lawrence</t>
  </si>
  <si>
    <t>Conway, Brett</t>
  </si>
  <si>
    <t>Schwartz, Joseph</t>
  </si>
  <si>
    <t>Armstrong, David</t>
  </si>
  <si>
    <t>Larson, David</t>
  </si>
  <si>
    <t>Best, Lara</t>
  </si>
  <si>
    <t>Duran, Brian</t>
  </si>
  <si>
    <t>Johns, Chad</t>
  </si>
  <si>
    <t>Blankenship, Roger</t>
  </si>
  <si>
    <t>Wright, Brad</t>
  </si>
  <si>
    <t>Bowers, Tammy</t>
  </si>
  <si>
    <t>Ramos, Jan</t>
  </si>
  <si>
    <t>Page, Lisa</t>
  </si>
  <si>
    <t>Patel, Donald</t>
  </si>
  <si>
    <t>Espinoza, Derrell</t>
  </si>
  <si>
    <t>Griffith, Michelle</t>
  </si>
  <si>
    <t>Knight, Denise</t>
  </si>
  <si>
    <t>Koch, Danielle</t>
  </si>
  <si>
    <t>Marshall, Anita</t>
  </si>
  <si>
    <t>Chavez, Thomas</t>
  </si>
  <si>
    <t>Waters, Alfred</t>
  </si>
  <si>
    <t>Velez, Letitia</t>
  </si>
  <si>
    <t>Medina, Warren</t>
  </si>
  <si>
    <t>Warner, Stephen</t>
  </si>
  <si>
    <t>Gonzales, David</t>
  </si>
  <si>
    <t>Hurst, Thomas</t>
  </si>
  <si>
    <t>Ayers, Douglas</t>
  </si>
  <si>
    <t>Robertson, Nathan</t>
  </si>
  <si>
    <t>Edwards, Phillip</t>
  </si>
  <si>
    <t>Becker, Gretchen</t>
  </si>
  <si>
    <t>Martin, Terry</t>
  </si>
  <si>
    <t>Shaffer, Nobuko</t>
  </si>
  <si>
    <t>Brock, Ensley</t>
  </si>
  <si>
    <t>Sloan, Cindy</t>
  </si>
  <si>
    <t>Bowman, Michael</t>
  </si>
  <si>
    <t>Jensen, Kristina</t>
  </si>
  <si>
    <t>Booth, Raquel</t>
  </si>
  <si>
    <t>Perez, Kim</t>
  </si>
  <si>
    <t>ADC</t>
  </si>
  <si>
    <t>Taft</t>
  </si>
  <si>
    <t>Main</t>
  </si>
  <si>
    <t>Admin Training</t>
  </si>
  <si>
    <t>North</t>
  </si>
  <si>
    <t>Audit Services</t>
  </si>
  <si>
    <t>Executive Education</t>
  </si>
  <si>
    <t>Professional Training Group</t>
  </si>
  <si>
    <t>Goodwin, April</t>
  </si>
  <si>
    <t>Reid, Elizabeth</t>
  </si>
  <si>
    <t>Weeks, Troy</t>
  </si>
  <si>
    <t>Nunez, Benning</t>
  </si>
  <si>
    <t>Lowery, Charles</t>
  </si>
  <si>
    <t>Newman, Aria</t>
  </si>
  <si>
    <t>Velasquez, Clint</t>
  </si>
  <si>
    <t>Reed, Larry</t>
  </si>
  <si>
    <t>Steele, Gerald</t>
  </si>
  <si>
    <t>Watson</t>
  </si>
  <si>
    <t>Unit Price</t>
  </si>
  <si>
    <t>Environmental Health/Safety</t>
  </si>
  <si>
    <t>Engineering/Operations</t>
  </si>
  <si>
    <t>Research/Development</t>
  </si>
  <si>
    <t>TX</t>
  </si>
  <si>
    <t>Group Box with
Option Buttons</t>
  </si>
  <si>
    <t>Bachelor's</t>
  </si>
  <si>
    <t>Master's</t>
  </si>
  <si>
    <t>Doctorate</t>
  </si>
  <si>
    <t>Check Box</t>
  </si>
  <si>
    <t>CO</t>
  </si>
  <si>
    <t>UT</t>
  </si>
  <si>
    <t>NM</t>
  </si>
  <si>
    <t>List Box</t>
  </si>
  <si>
    <t>AZ</t>
  </si>
  <si>
    <t>WY</t>
  </si>
  <si>
    <t>Combo Box</t>
  </si>
  <si>
    <t>Sunday</t>
  </si>
  <si>
    <t>Monday</t>
  </si>
  <si>
    <t>ACT Score</t>
  </si>
  <si>
    <t>Tuesday</t>
  </si>
  <si>
    <t>Scroll Bar</t>
  </si>
  <si>
    <t>Wednesday</t>
  </si>
  <si>
    <t>Thursday</t>
  </si>
  <si>
    <t>PAC Score</t>
  </si>
  <si>
    <t>Friday</t>
  </si>
  <si>
    <t>Saturday</t>
  </si>
  <si>
    <t>Time</t>
  </si>
  <si>
    <t>Spin Button</t>
  </si>
  <si>
    <t>rr</t>
  </si>
  <si>
    <t>Midwest</t>
  </si>
  <si>
    <t>Lee, Luke</t>
  </si>
  <si>
    <t>Dunn, Jim</t>
  </si>
  <si>
    <t>East</t>
  </si>
  <si>
    <t>Gault, Tom</t>
  </si>
  <si>
    <t>International</t>
  </si>
  <si>
    <t>Ryan, Jim</t>
  </si>
  <si>
    <t>Hertzel, Bill</t>
  </si>
  <si>
    <t>Moore, Sam</t>
  </si>
  <si>
    <t>Groh, George</t>
  </si>
  <si>
    <t>8 AM to 7 PM</t>
  </si>
  <si>
    <t>Regions</t>
  </si>
  <si>
    <t>Dates</t>
  </si>
  <si>
    <t>Salespersons</t>
  </si>
  <si>
    <t>Region</t>
  </si>
  <si>
    <t>Date</t>
  </si>
  <si>
    <t>Amount</t>
  </si>
  <si>
    <t>Units</t>
  </si>
  <si>
    <t>Salesperson</t>
  </si>
  <si>
    <t>January</t>
  </si>
  <si>
    <t>February</t>
  </si>
  <si>
    <t>March</t>
  </si>
  <si>
    <t>April</t>
  </si>
  <si>
    <t>June</t>
  </si>
  <si>
    <t>White, Harry</t>
  </si>
  <si>
    <t>Ray, Ann</t>
  </si>
  <si>
    <t>Montgomery,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</si>
</sst>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* #,##0.0_);_(* \(#,##0.0\);_(* &quot;-&quot;??_);_(@_)"/>
    <numFmt numFmtId="166" formatCode="_(* #,##0_);_(* \(#,##0\);_(* &quot;-&quot;??_);_(@_)"/>
    <numFmt numFmtId="167" formatCode="0.0%"/>
    <numFmt numFmtId="168" formatCode="0.0%;[Red]\-0.0%"/>
    <numFmt numFmtId="169" formatCode="m/d/yyyy;@"/>
    <numFmt numFmtId="170" formatCode="_(*.#,##0_);_(*.\(#,##0\);_(*.&quot;-&quot;??_);_(@_)"/>
    <numFmt numFmtId="171" formatCode="*_###,###.0"/>
    <numFmt numFmtId="172" formatCode="\4"/>
    <numFmt numFmtId="173" formatCode="[&lt;=9999999]###\-####;\(###\)\ ###\-####"/>
    <numFmt numFmtId="174" formatCode="000\-00\-000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6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2" borderId="1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7" fillId="0" borderId="0" xfId="0" applyFont="1"/>
    <xf numFmtId="0" fontId="7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Border="1"/>
    <xf numFmtId="0" fontId="7" fillId="0" borderId="0" xfId="0" applyFont="1" applyFill="1"/>
    <xf numFmtId="0" fontId="6" fillId="0" borderId="0" xfId="0" applyFont="1" applyBorder="1"/>
    <xf numFmtId="44" fontId="7" fillId="0" borderId="0" xfId="2" applyFont="1" applyFill="1" applyBorder="1"/>
    <xf numFmtId="43" fontId="7" fillId="0" borderId="0" xfId="1" applyFont="1" applyFill="1" applyBorder="1"/>
    <xf numFmtId="40" fontId="7" fillId="0" borderId="0" xfId="0" applyNumberFormat="1" applyFont="1" applyFill="1" applyBorder="1"/>
    <xf numFmtId="167" fontId="7" fillId="0" borderId="0" xfId="5" applyNumberFormat="1" applyFont="1" applyFill="1"/>
    <xf numFmtId="168" fontId="7" fillId="0" borderId="0" xfId="0" applyNumberFormat="1" applyFont="1" applyFill="1"/>
    <xf numFmtId="165" fontId="7" fillId="0" borderId="0" xfId="1" applyNumberFormat="1" applyFont="1" applyFill="1"/>
    <xf numFmtId="0" fontId="7" fillId="0" borderId="0" xfId="4" applyFont="1"/>
    <xf numFmtId="0" fontId="8" fillId="0" borderId="0" xfId="0" applyFont="1"/>
    <xf numFmtId="0" fontId="9" fillId="5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43" fontId="8" fillId="0" borderId="0" xfId="1" applyFont="1"/>
    <xf numFmtId="43" fontId="8" fillId="0" borderId="0" xfId="0" applyNumberFormat="1" applyFont="1"/>
    <xf numFmtId="10" fontId="8" fillId="0" borderId="0" xfId="0" applyNumberFormat="1" applyFont="1"/>
    <xf numFmtId="0" fontId="8" fillId="3" borderId="0" xfId="0" applyFont="1" applyFill="1"/>
    <xf numFmtId="43" fontId="8" fillId="3" borderId="0" xfId="0" applyNumberFormat="1" applyFont="1" applyFill="1"/>
    <xf numFmtId="0" fontId="9" fillId="0" borderId="0" xfId="0" applyFont="1"/>
    <xf numFmtId="14" fontId="8" fillId="0" borderId="0" xfId="0" applyNumberFormat="1" applyFont="1"/>
    <xf numFmtId="166" fontId="8" fillId="0" borderId="0" xfId="1" applyNumberFormat="1" applyFont="1"/>
    <xf numFmtId="0" fontId="9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43" fontId="8" fillId="3" borderId="0" xfId="1" applyFont="1" applyFill="1"/>
    <xf numFmtId="0" fontId="8" fillId="0" borderId="0" xfId="6" applyFont="1"/>
    <xf numFmtId="0" fontId="9" fillId="0" borderId="2" xfId="6" applyFont="1" applyBorder="1"/>
    <xf numFmtId="0" fontId="8" fillId="0" borderId="2" xfId="6" applyFont="1" applyBorder="1"/>
    <xf numFmtId="0" fontId="9" fillId="0" borderId="2" xfId="6" applyFont="1" applyBorder="1" applyAlignment="1">
      <alignment wrapText="1"/>
    </xf>
    <xf numFmtId="0" fontId="8" fillId="0" borderId="3" xfId="6" applyFont="1" applyBorder="1"/>
    <xf numFmtId="49" fontId="8" fillId="0" borderId="0" xfId="7" applyNumberFormat="1" applyFont="1"/>
    <xf numFmtId="0" fontId="10" fillId="0" borderId="2" xfId="6" applyFont="1" applyBorder="1"/>
    <xf numFmtId="0" fontId="8" fillId="0" borderId="0" xfId="6" applyFont="1" applyAlignment="1">
      <alignment horizontal="left"/>
    </xf>
    <xf numFmtId="1" fontId="8" fillId="0" borderId="0" xfId="6" applyNumberFormat="1" applyFont="1"/>
    <xf numFmtId="0" fontId="9" fillId="0" borderId="0" xfId="6" applyFont="1"/>
    <xf numFmtId="0" fontId="11" fillId="0" borderId="2" xfId="6" applyFont="1" applyBorder="1"/>
    <xf numFmtId="164" fontId="7" fillId="0" borderId="0" xfId="4" applyNumberFormat="1" applyFont="1"/>
    <xf numFmtId="18" fontId="7" fillId="0" borderId="0" xfId="4" applyNumberFormat="1" applyFont="1"/>
    <xf numFmtId="169" fontId="7" fillId="0" borderId="0" xfId="4" applyNumberFormat="1" applyFont="1"/>
    <xf numFmtId="15" fontId="7" fillId="0" borderId="0" xfId="4" applyNumberFormat="1" applyFont="1"/>
    <xf numFmtId="0" fontId="6" fillId="0" borderId="0" xfId="4" applyFont="1"/>
    <xf numFmtId="0" fontId="6" fillId="0" borderId="0" xfId="4" applyFont="1" applyFill="1" applyBorder="1" applyAlignment="1">
      <alignment horizontal="right"/>
    </xf>
    <xf numFmtId="0" fontId="6" fillId="5" borderId="0" xfId="4" applyFont="1" applyFill="1" applyBorder="1" applyAlignment="1">
      <alignment horizontal="right"/>
    </xf>
    <xf numFmtId="0" fontId="6" fillId="5" borderId="4" xfId="4" applyFont="1" applyFill="1" applyBorder="1" applyAlignment="1">
      <alignment horizontal="right"/>
    </xf>
    <xf numFmtId="0" fontId="6" fillId="5" borderId="5" xfId="4" applyFont="1" applyFill="1" applyBorder="1" applyAlignment="1">
      <alignment horizontal="right"/>
    </xf>
    <xf numFmtId="0" fontId="6" fillId="5" borderId="6" xfId="4" applyFont="1" applyFill="1" applyBorder="1"/>
    <xf numFmtId="170" fontId="7" fillId="0" borderId="0" xfId="1" applyNumberFormat="1" applyFont="1"/>
    <xf numFmtId="170" fontId="7" fillId="0" borderId="0" xfId="1" applyNumberFormat="1" applyFont="1" applyBorder="1"/>
    <xf numFmtId="171" fontId="6" fillId="5" borderId="5" xfId="4" applyNumberFormat="1" applyFont="1" applyFill="1" applyBorder="1" applyAlignment="1">
      <alignment horizontal="right"/>
    </xf>
    <xf numFmtId="171" fontId="7" fillId="0" borderId="0" xfId="1" applyNumberFormat="1" applyFont="1" applyAlignment="1">
      <alignment horizontal="right"/>
    </xf>
    <xf numFmtId="171" fontId="7" fillId="0" borderId="0" xfId="1" applyNumberFormat="1" applyFont="1" applyBorder="1" applyAlignment="1">
      <alignment horizontal="right"/>
    </xf>
    <xf numFmtId="171" fontId="7" fillId="0" borderId="0" xfId="4" applyNumberFormat="1" applyFont="1" applyAlignment="1">
      <alignment horizontal="right"/>
    </xf>
    <xf numFmtId="172" fontId="7" fillId="0" borderId="0" xfId="4" applyNumberFormat="1" applyFont="1"/>
    <xf numFmtId="0" fontId="9" fillId="4" borderId="2" xfId="0" applyFont="1" applyFill="1" applyBorder="1" applyAlignment="1" applyProtection="1">
      <alignment horizontal="left" vertical="top"/>
    </xf>
    <xf numFmtId="0" fontId="9" fillId="4" borderId="2" xfId="0" applyFont="1" applyFill="1" applyBorder="1" applyAlignment="1" applyProtection="1">
      <alignment vertical="top"/>
    </xf>
    <xf numFmtId="0" fontId="9" fillId="4" borderId="2" xfId="0" applyFont="1" applyFill="1" applyBorder="1" applyAlignment="1" applyProtection="1">
      <alignment horizontal="right" vertical="top"/>
    </xf>
    <xf numFmtId="166" fontId="9" fillId="4" borderId="2" xfId="1" applyNumberFormat="1" applyFont="1" applyFill="1" applyBorder="1" applyAlignment="1" applyProtection="1">
      <alignment horizontal="right" vertical="top"/>
    </xf>
    <xf numFmtId="0" fontId="9" fillId="4" borderId="2" xfId="0" applyFont="1" applyFill="1" applyBorder="1" applyAlignment="1" applyProtection="1">
      <alignment horizontal="center" vertical="top"/>
    </xf>
    <xf numFmtId="0" fontId="8" fillId="0" borderId="0" xfId="0" applyFont="1" applyProtection="1"/>
    <xf numFmtId="164" fontId="8" fillId="0" borderId="0" xfId="0" applyNumberFormat="1" applyFont="1" applyProtection="1"/>
    <xf numFmtId="166" fontId="8" fillId="0" borderId="0" xfId="1" applyNumberFormat="1" applyFont="1" applyProtection="1"/>
    <xf numFmtId="166" fontId="8" fillId="0" borderId="0" xfId="1" applyNumberFormat="1" applyFont="1" applyFill="1" applyAlignment="1" applyProtection="1">
      <alignment horizontal="left" indent="1"/>
    </xf>
    <xf numFmtId="0" fontId="8" fillId="0" borderId="0" xfId="0" applyFont="1" applyAlignment="1" applyProtection="1">
      <alignment horizontal="center"/>
    </xf>
    <xf numFmtId="164" fontId="8" fillId="0" borderId="0" xfId="1" applyNumberFormat="1" applyFont="1" applyProtection="1"/>
    <xf numFmtId="166" fontId="8" fillId="0" borderId="0" xfId="1" applyNumberFormat="1" applyFont="1" applyAlignment="1" applyProtection="1"/>
    <xf numFmtId="0" fontId="9" fillId="4" borderId="2" xfId="4" applyFont="1" applyFill="1" applyBorder="1" applyAlignment="1" applyProtection="1">
      <alignment horizontal="left" vertical="top"/>
    </xf>
    <xf numFmtId="0" fontId="9" fillId="4" borderId="2" xfId="4" applyFont="1" applyFill="1" applyBorder="1" applyAlignment="1" applyProtection="1">
      <alignment horizontal="center" vertical="top"/>
    </xf>
    <xf numFmtId="0" fontId="9" fillId="4" borderId="2" xfId="4" applyFont="1" applyFill="1" applyBorder="1" applyAlignment="1" applyProtection="1">
      <alignment vertical="top"/>
    </xf>
    <xf numFmtId="174" fontId="9" fillId="4" borderId="2" xfId="4" applyNumberFormat="1" applyFont="1" applyFill="1" applyBorder="1" applyAlignment="1" applyProtection="1">
      <alignment horizontal="center" vertical="top"/>
    </xf>
    <xf numFmtId="173" fontId="9" fillId="4" borderId="2" xfId="0" applyNumberFormat="1" applyFont="1" applyFill="1" applyBorder="1" applyAlignment="1" applyProtection="1">
      <alignment horizontal="center" vertical="top"/>
    </xf>
    <xf numFmtId="0" fontId="9" fillId="4" borderId="2" xfId="4" applyFont="1" applyFill="1" applyBorder="1" applyAlignment="1" applyProtection="1">
      <alignment horizontal="right" vertical="top"/>
    </xf>
    <xf numFmtId="0" fontId="8" fillId="0" borderId="0" xfId="4" applyFont="1" applyProtection="1"/>
    <xf numFmtId="0" fontId="8" fillId="0" borderId="0" xfId="4" applyFont="1" applyFill="1" applyAlignment="1" applyProtection="1">
      <alignment horizontal="center"/>
      <protection locked="0"/>
    </xf>
    <xf numFmtId="174" fontId="8" fillId="0" borderId="0" xfId="4" applyNumberFormat="1" applyFont="1" applyAlignment="1" applyProtection="1">
      <alignment horizontal="right"/>
    </xf>
    <xf numFmtId="173" fontId="8" fillId="0" borderId="0" xfId="0" applyNumberFormat="1" applyFont="1" applyAlignment="1" applyProtection="1">
      <alignment horizontal="right"/>
    </xf>
    <xf numFmtId="164" fontId="8" fillId="0" borderId="0" xfId="4" applyNumberFormat="1" applyFont="1" applyProtection="1"/>
    <xf numFmtId="166" fontId="8" fillId="0" borderId="0" xfId="1" applyNumberFormat="1" applyFont="1" applyFill="1" applyProtection="1"/>
    <xf numFmtId="0" fontId="8" fillId="0" borderId="0" xfId="4" applyFont="1" applyAlignment="1" applyProtection="1">
      <alignment horizontal="center"/>
    </xf>
    <xf numFmtId="0" fontId="8" fillId="0" borderId="0" xfId="4" applyFont="1" applyFill="1" applyProtection="1"/>
    <xf numFmtId="0" fontId="8" fillId="0" borderId="0" xfId="4" applyNumberFormat="1" applyFont="1" applyProtection="1"/>
    <xf numFmtId="173" fontId="8" fillId="0" borderId="0" xfId="0" applyNumberFormat="1" applyFont="1" applyProtection="1"/>
    <xf numFmtId="174" fontId="8" fillId="0" borderId="0" xfId="4" applyNumberFormat="1" applyFont="1" applyProtection="1"/>
    <xf numFmtId="0" fontId="8" fillId="0" borderId="0" xfId="0" applyFont="1" applyAlignment="1">
      <alignment horizontal="left" wrapText="1"/>
    </xf>
  </cellXfs>
  <cellStyles count="9">
    <cellStyle name="Comma" xfId="1" builtinId="3"/>
    <cellStyle name="Comma_DynamicCharts" xfId="7"/>
    <cellStyle name="Currency" xfId="2" builtinId="4"/>
    <cellStyle name="MyBlue" xfId="3"/>
    <cellStyle name="Normal" xfId="0" builtinId="0"/>
    <cellStyle name="Normal 2" xfId="4"/>
    <cellStyle name="Normal 3" xfId="8"/>
    <cellStyle name="Normal_DynamicCharts" xfId="6"/>
    <cellStyle name="Percent" xfId="5" builtinId="5"/>
  </cellStyles>
  <dxfs count="3">
    <dxf>
      <fill>
        <patternFill>
          <bgColor rgb="FF00B0F0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GBox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CheckBox" checked="Checked" fmlaLink="$H$7" lockText="1" noThreeD="1"/>
</file>

<file path=xl/ctrlProps/ctrlProp6.xml><?xml version="1.0" encoding="utf-8"?>
<formControlPr xmlns="http://schemas.microsoft.com/office/spreadsheetml/2009/9/main" objectType="List" dx="20" fmlaLink="$A$10" fmlaRange="$I$8:$I$13" sel="5" val="0"/>
</file>

<file path=xl/ctrlProps/ctrlProp7.xml><?xml version="1.0" encoding="utf-8"?>
<formControlPr xmlns="http://schemas.microsoft.com/office/spreadsheetml/2009/9/main" objectType="Drop" dropStyle="combo" dx="20" fmlaLink="$A$14" fmlaRange="$I$14:$I$19" val="0"/>
</file>

<file path=xl/ctrlProps/ctrlProp8.xml><?xml version="1.0" encoding="utf-8"?>
<formControlPr xmlns="http://schemas.microsoft.com/office/spreadsheetml/2009/9/main" objectType="Scroll" dx="15" fmlaLink="$A$16" horiz="1" max="100" page="10" val="76"/>
</file>

<file path=xl/ctrlProps/ctrlProp9.xml><?xml version="1.0" encoding="utf-8"?>
<formControlPr xmlns="http://schemas.microsoft.com/office/spreadsheetml/2009/9/main" objectType="Spin" dx="15" fmlaLink="$A$19" max="52" min="5" page="10" val="29"/>
</file>

<file path=xl/ctrlProps/ctrlProp10.xml><?xml version="1.0" encoding="utf-8"?>
<formControlPr xmlns="http://schemas.microsoft.com/office/spreadsheetml/2009/9/main" objectType="CheckBox" fmlaLink="$K$2" lockText="1" noThreeD="1"/>
</file>

<file path=xl/ctrlProps/ctrlProp11.xml><?xml version="1.0" encoding="utf-8"?>
<formControlPr xmlns="http://schemas.microsoft.com/office/spreadsheetml/2009/9/main" objectType="Spin" dx="20" fmlaLink="$A$24" max="800" min="200" page="10" val="2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133350</xdr:rowOff>
        </xdr:from>
        <xdr:to>
          <xdr:col>5</xdr:col>
          <xdr:colOff>95250</xdr:colOff>
          <xdr:row>4</xdr:row>
          <xdr:rowOff>28575</xdr:rowOff>
        </xdr:to>
        <xdr:sp macro="" textlink="">
          <xdr:nvSpPr>
            <xdr:cNvPr id="4097" name="Group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Highest Degree Achieved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</xdr:row>
          <xdr:rowOff>85725</xdr:rowOff>
        </xdr:from>
        <xdr:to>
          <xdr:col>4</xdr:col>
          <xdr:colOff>142875</xdr:colOff>
          <xdr:row>1</xdr:row>
          <xdr:rowOff>352425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BS, BA, etc.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</xdr:row>
          <xdr:rowOff>352425</xdr:rowOff>
        </xdr:from>
        <xdr:to>
          <xdr:col>4</xdr:col>
          <xdr:colOff>114300</xdr:colOff>
          <xdr:row>2</xdr:row>
          <xdr:rowOff>180975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MS, MA, etc.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</xdr:row>
          <xdr:rowOff>142875</xdr:rowOff>
        </xdr:from>
        <xdr:to>
          <xdr:col>4</xdr:col>
          <xdr:colOff>133350</xdr:colOff>
          <xdr:row>4</xdr:row>
          <xdr:rowOff>0</xdr:rowOff>
        </xdr:to>
        <xdr:sp macro="" textlink="">
          <xdr:nvSpPr>
            <xdr:cNvPr id="4100" name="Option Button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PHD, LLB, etc.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5</xdr:row>
          <xdr:rowOff>85725</xdr:rowOff>
        </xdr:from>
        <xdr:to>
          <xdr:col>5</xdr:col>
          <xdr:colOff>76200</xdr:colOff>
          <xdr:row>6</xdr:row>
          <xdr:rowOff>152400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Resident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47625</xdr:rowOff>
        </xdr:from>
        <xdr:to>
          <xdr:col>5</xdr:col>
          <xdr:colOff>95250</xdr:colOff>
          <xdr:row>12</xdr:row>
          <xdr:rowOff>19050</xdr:rowOff>
        </xdr:to>
        <xdr:sp macro="" textlink="">
          <xdr:nvSpPr>
            <xdr:cNvPr id="4102" name="List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180975</xdr:rowOff>
        </xdr:from>
        <xdr:to>
          <xdr:col>5</xdr:col>
          <xdr:colOff>95250</xdr:colOff>
          <xdr:row>14</xdr:row>
          <xdr:rowOff>9525</xdr:rowOff>
        </xdr:to>
        <xdr:sp macro="" textlink="">
          <xdr:nvSpPr>
            <xdr:cNvPr id="4103" name="Drop Dow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5</xdr:col>
          <xdr:colOff>95250</xdr:colOff>
          <xdr:row>17</xdr:row>
          <xdr:rowOff>47625</xdr:rowOff>
        </xdr:to>
        <xdr:sp macro="" textlink="">
          <xdr:nvSpPr>
            <xdr:cNvPr id="4104" name="Scroll Bar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19</xdr:row>
          <xdr:rowOff>57150</xdr:rowOff>
        </xdr:from>
        <xdr:to>
          <xdr:col>5</xdr:col>
          <xdr:colOff>28575</xdr:colOff>
          <xdr:row>22</xdr:row>
          <xdr:rowOff>0</xdr:rowOff>
        </xdr:to>
        <xdr:sp macro="" textlink="">
          <xdr:nvSpPr>
            <xdr:cNvPr id="4105" name="Spinner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</xdr:row>
          <xdr:rowOff>133350</xdr:rowOff>
        </xdr:from>
        <xdr:to>
          <xdr:col>10</xdr:col>
          <xdr:colOff>600075</xdr:colOff>
          <xdr:row>2</xdr:row>
          <xdr:rowOff>19050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14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819150</xdr:colOff>
          <xdr:row>22</xdr:row>
          <xdr:rowOff>190500</xdr:rowOff>
        </xdr:from>
        <xdr:to>
          <xdr:col>3</xdr:col>
          <xdr:colOff>295275</xdr:colOff>
          <xdr:row>26</xdr:row>
          <xdr:rowOff>152400</xdr:rowOff>
        </xdr:to>
        <xdr:sp macro="" textlink="">
          <xdr:nvSpPr>
            <xdr:cNvPr id="4111" name="Spinner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AppData/Roaming/Microsoft/Excel/FormattingCourse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alesByDateTime"/>
      <sheetName val="AcctCurrComma"/>
      <sheetName val="KeyShortcuts"/>
      <sheetName val="SpecialFormats"/>
      <sheetName val="CustomNumericFormats"/>
      <sheetName val="CustomDateFormat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AutoSum"/>
      <sheetName val="MissingTitles"/>
      <sheetName val="Rounding"/>
      <sheetName val="FifthLineFormatting"/>
      <sheetName val="Time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tabColor indexed="14"/>
    <pageSetUpPr autoPageBreaks="0"/>
  </sheetPr>
  <dimension ref="A1:Q101"/>
  <sheetViews>
    <sheetView tabSelected="1" zoomScale="130" zoomScaleNormal="85" zoomScaleSheetLayoutView="100" workbookViewId="0"/>
  </sheetViews>
  <sheetFormatPr defaultColWidth="19.85546875" defaultRowHeight="12.75" x14ac:dyDescent="0.2"/>
  <cols>
    <col min="1" max="1" width="22" style="63" bestFit="1" customWidth="1"/>
    <col min="2" max="2" width="18.42578125" style="63" customWidth="1"/>
    <col min="3" max="3" width="9.140625" style="63" bestFit="1" customWidth="1"/>
    <col min="4" max="4" width="8.140625" style="63" bestFit="1" customWidth="1"/>
    <col min="5" max="5" width="6.140625" style="69" customWidth="1"/>
    <col min="6" max="6" width="17.85546875" style="63" customWidth="1"/>
    <col min="7" max="7" width="34.7109375" style="63" customWidth="1"/>
    <col min="8" max="8" width="20" style="63" customWidth="1"/>
    <col min="9" max="9" width="16.5703125" style="63" customWidth="1"/>
    <col min="10" max="10" width="8.5703125" style="63" bestFit="1" customWidth="1"/>
    <col min="11" max="11" width="12.85546875" style="63" customWidth="1"/>
    <col min="12" max="13" width="8.5703125" style="63" bestFit="1" customWidth="1"/>
    <col min="14" max="14" width="9.7109375" style="63" customWidth="1"/>
    <col min="15" max="15" width="8.5703125" style="63" bestFit="1" customWidth="1"/>
    <col min="16" max="16" width="14.28515625" style="63" customWidth="1"/>
    <col min="17" max="17" width="8.7109375" style="63" customWidth="1"/>
    <col min="18" max="16384" width="19.85546875" style="63"/>
  </cols>
  <sheetData>
    <row r="1" spans="1:17" x14ac:dyDescent="0.2">
      <c r="A1" s="58" t="s">
        <v>46</v>
      </c>
      <c r="B1" s="59" t="s">
        <v>47</v>
      </c>
      <c r="C1" s="60" t="s">
        <v>49</v>
      </c>
      <c r="D1" s="59" t="s">
        <v>51</v>
      </c>
      <c r="E1" s="61" t="s">
        <v>50</v>
      </c>
      <c r="F1" s="62" t="s">
        <v>29</v>
      </c>
      <c r="I1" s="5"/>
      <c r="J1" s="3" t="s">
        <v>314</v>
      </c>
      <c r="K1" s="3" t="s">
        <v>315</v>
      </c>
      <c r="L1" s="3" t="s">
        <v>316</v>
      </c>
      <c r="M1" s="3" t="s">
        <v>317</v>
      </c>
      <c r="N1" s="3" t="s">
        <v>32</v>
      </c>
      <c r="O1" s="3" t="s">
        <v>318</v>
      </c>
      <c r="P1" s="3" t="s">
        <v>33</v>
      </c>
      <c r="Q1" s="3" t="s">
        <v>34</v>
      </c>
    </row>
    <row r="2" spans="1:17" x14ac:dyDescent="0.2">
      <c r="A2" s="63" t="s">
        <v>139</v>
      </c>
      <c r="B2" s="63" t="s">
        <v>266</v>
      </c>
      <c r="C2" s="64">
        <v>31761</v>
      </c>
      <c r="D2" s="65" t="s">
        <v>58</v>
      </c>
      <c r="E2" s="66">
        <v>69060</v>
      </c>
      <c r="F2" s="67">
        <v>1</v>
      </c>
      <c r="I2" s="7" t="s">
        <v>31</v>
      </c>
      <c r="J2" s="8">
        <v>120</v>
      </c>
      <c r="K2" s="8">
        <v>180</v>
      </c>
      <c r="L2" s="8">
        <v>250</v>
      </c>
      <c r="M2" s="8">
        <v>240</v>
      </c>
      <c r="N2" s="8">
        <v>300</v>
      </c>
      <c r="O2" s="8">
        <v>450</v>
      </c>
      <c r="P2" s="8">
        <f>SUM(J2:O2)</f>
        <v>1540</v>
      </c>
      <c r="Q2" s="8">
        <f>AVERAGE(J2:O2)</f>
        <v>256.66666666666669</v>
      </c>
    </row>
    <row r="3" spans="1:17" x14ac:dyDescent="0.2">
      <c r="A3" s="63" t="s">
        <v>106</v>
      </c>
      <c r="B3" s="63" t="s">
        <v>67</v>
      </c>
      <c r="C3" s="64">
        <v>37186</v>
      </c>
      <c r="D3" s="65"/>
      <c r="E3" s="66">
        <v>57520</v>
      </c>
      <c r="F3" s="67">
        <v>3</v>
      </c>
      <c r="I3" s="7" t="s">
        <v>35</v>
      </c>
      <c r="J3" s="9">
        <v>100</v>
      </c>
      <c r="K3" s="9">
        <v>130</v>
      </c>
      <c r="L3" s="9">
        <v>120</v>
      </c>
      <c r="M3" s="9">
        <v>220</v>
      </c>
      <c r="N3" s="9">
        <v>260</v>
      </c>
      <c r="O3" s="9">
        <v>350</v>
      </c>
      <c r="P3" s="9">
        <f>SUM(J3:O3)</f>
        <v>1180</v>
      </c>
      <c r="Q3" s="9">
        <f>AVERAGE(J3:O3)</f>
        <v>196.66666666666666</v>
      </c>
    </row>
    <row r="4" spans="1:17" x14ac:dyDescent="0.2">
      <c r="A4" s="63" t="s">
        <v>228</v>
      </c>
      <c r="B4" s="63" t="s">
        <v>64</v>
      </c>
      <c r="C4" s="64">
        <v>32562</v>
      </c>
      <c r="D4" s="65" t="s">
        <v>54</v>
      </c>
      <c r="E4" s="66">
        <v>64510</v>
      </c>
      <c r="F4" s="67">
        <v>3</v>
      </c>
      <c r="I4" s="7" t="s">
        <v>36</v>
      </c>
      <c r="J4" s="9">
        <f t="shared" ref="J4:O4" si="0">J2-J3</f>
        <v>20</v>
      </c>
      <c r="K4" s="9">
        <f t="shared" si="0"/>
        <v>50</v>
      </c>
      <c r="L4" s="9">
        <f t="shared" si="0"/>
        <v>130</v>
      </c>
      <c r="M4" s="9">
        <f t="shared" si="0"/>
        <v>20</v>
      </c>
      <c r="N4" s="9">
        <f t="shared" si="0"/>
        <v>40</v>
      </c>
      <c r="O4" s="9">
        <f t="shared" si="0"/>
        <v>100</v>
      </c>
      <c r="P4" s="9">
        <f>SUM(J4:O4)</f>
        <v>360</v>
      </c>
      <c r="Q4" s="9">
        <f>AVERAGE(J4:O4)</f>
        <v>60</v>
      </c>
    </row>
    <row r="5" spans="1:17" x14ac:dyDescent="0.2">
      <c r="A5" s="63" t="s">
        <v>149</v>
      </c>
      <c r="B5" s="63" t="s">
        <v>66</v>
      </c>
      <c r="C5" s="64">
        <v>37011</v>
      </c>
      <c r="D5" s="65" t="s">
        <v>57</v>
      </c>
      <c r="E5" s="66">
        <v>70760</v>
      </c>
      <c r="F5" s="67">
        <v>1</v>
      </c>
      <c r="I5" s="7" t="s">
        <v>37</v>
      </c>
      <c r="J5" s="9">
        <f>J4</f>
        <v>20</v>
      </c>
      <c r="K5" s="9">
        <f>K4+J5</f>
        <v>70</v>
      </c>
      <c r="L5" s="9">
        <f>L4+K5</f>
        <v>200</v>
      </c>
      <c r="M5" s="9">
        <f>M4+L5</f>
        <v>220</v>
      </c>
      <c r="N5" s="9">
        <f>N4+M5</f>
        <v>260</v>
      </c>
      <c r="O5" s="9">
        <f>O4+N5</f>
        <v>360</v>
      </c>
      <c r="P5" s="9"/>
      <c r="Q5" s="9"/>
    </row>
    <row r="6" spans="1:17" x14ac:dyDescent="0.2">
      <c r="A6" s="63" t="s">
        <v>167</v>
      </c>
      <c r="B6" s="63" t="s">
        <v>254</v>
      </c>
      <c r="C6" s="64">
        <v>31970</v>
      </c>
      <c r="D6" s="65" t="s">
        <v>54</v>
      </c>
      <c r="E6" s="66">
        <v>87950</v>
      </c>
      <c r="F6" s="67">
        <v>4</v>
      </c>
      <c r="I6" s="7" t="s">
        <v>38</v>
      </c>
      <c r="J6" s="10"/>
      <c r="K6" s="10"/>
      <c r="L6" s="10"/>
      <c r="M6" s="10"/>
      <c r="N6" s="10"/>
      <c r="O6" s="10"/>
      <c r="P6" s="2"/>
      <c r="Q6" s="2"/>
    </row>
    <row r="7" spans="1:17" x14ac:dyDescent="0.2">
      <c r="A7" s="63" t="s">
        <v>179</v>
      </c>
      <c r="B7" s="63" t="s">
        <v>66</v>
      </c>
      <c r="C7" s="64">
        <v>38080</v>
      </c>
      <c r="D7" s="65" t="s">
        <v>60</v>
      </c>
      <c r="E7" s="66">
        <v>71490</v>
      </c>
      <c r="F7" s="67">
        <v>5</v>
      </c>
      <c r="I7" s="4" t="s">
        <v>39</v>
      </c>
      <c r="J7" s="6"/>
      <c r="K7" s="11">
        <f t="shared" ref="K7:O8" si="1">(K2-J2)/J2</f>
        <v>0.5</v>
      </c>
      <c r="L7" s="11">
        <f t="shared" si="1"/>
        <v>0.3888888888888889</v>
      </c>
      <c r="M7" s="11">
        <f t="shared" si="1"/>
        <v>-0.04</v>
      </c>
      <c r="N7" s="11">
        <f t="shared" si="1"/>
        <v>0.25</v>
      </c>
      <c r="O7" s="11">
        <f t="shared" si="1"/>
        <v>0.5</v>
      </c>
      <c r="P7" s="11">
        <f>(O2-J2)/J2</f>
        <v>2.75</v>
      </c>
      <c r="Q7" s="12">
        <f>(O2/J2)^(1/5)-1</f>
        <v>0.30258554234867607</v>
      </c>
    </row>
    <row r="8" spans="1:17" x14ac:dyDescent="0.2">
      <c r="A8" s="63" t="s">
        <v>169</v>
      </c>
      <c r="B8" s="63" t="s">
        <v>72</v>
      </c>
      <c r="C8" s="64">
        <v>32850</v>
      </c>
      <c r="D8" s="65" t="s">
        <v>54</v>
      </c>
      <c r="E8" s="66">
        <v>54200</v>
      </c>
      <c r="F8" s="67">
        <v>4</v>
      </c>
      <c r="I8" s="4" t="s">
        <v>40</v>
      </c>
      <c r="J8" s="6"/>
      <c r="K8" s="11">
        <f t="shared" si="1"/>
        <v>0.3</v>
      </c>
      <c r="L8" s="11">
        <f t="shared" si="1"/>
        <v>-7.6923076923076927E-2</v>
      </c>
      <c r="M8" s="11">
        <f t="shared" si="1"/>
        <v>0.83333333333333337</v>
      </c>
      <c r="N8" s="11">
        <f t="shared" si="1"/>
        <v>0.18181818181818182</v>
      </c>
      <c r="O8" s="11">
        <f t="shared" si="1"/>
        <v>0.34615384615384615</v>
      </c>
      <c r="P8" s="11">
        <f>(O3-J3)/J3</f>
        <v>2.5</v>
      </c>
      <c r="Q8" s="12">
        <f>(O3/J3)^(1/5)-1</f>
        <v>0.28473515712343933</v>
      </c>
    </row>
    <row r="9" spans="1:17" x14ac:dyDescent="0.2">
      <c r="A9" s="63" t="s">
        <v>154</v>
      </c>
      <c r="B9" s="63" t="s">
        <v>250</v>
      </c>
      <c r="C9" s="64">
        <v>32164</v>
      </c>
      <c r="D9" s="65" t="s">
        <v>57</v>
      </c>
      <c r="E9" s="66">
        <v>30445</v>
      </c>
      <c r="F9" s="67">
        <v>1</v>
      </c>
      <c r="I9" s="4" t="s">
        <v>41</v>
      </c>
      <c r="J9" s="6"/>
      <c r="K9" s="11">
        <f>(K4-J4)/J4</f>
        <v>1.5</v>
      </c>
      <c r="L9" s="11">
        <f>(L4-K4)/K4</f>
        <v>1.6</v>
      </c>
      <c r="M9" s="11">
        <f>(M4-L4)/L4</f>
        <v>-0.84615384615384615</v>
      </c>
      <c r="N9" s="11">
        <f>(N4-M4)/M4</f>
        <v>1</v>
      </c>
      <c r="O9" s="11">
        <f>(O4-N4)/N4</f>
        <v>1.5</v>
      </c>
      <c r="P9" s="11">
        <f>(O4-J4)/J4</f>
        <v>4</v>
      </c>
      <c r="Q9" s="12">
        <f>(O4/J4)^(1/5)-1</f>
        <v>0.3797296614612149</v>
      </c>
    </row>
    <row r="10" spans="1:17" x14ac:dyDescent="0.2">
      <c r="A10" s="63" t="s">
        <v>114</v>
      </c>
      <c r="B10" s="63" t="s">
        <v>63</v>
      </c>
      <c r="C10" s="64">
        <v>34019</v>
      </c>
      <c r="D10" s="65" t="s">
        <v>54</v>
      </c>
      <c r="E10" s="66">
        <v>66740</v>
      </c>
      <c r="F10" s="67">
        <v>2</v>
      </c>
      <c r="I10" s="1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63" t="s">
        <v>188</v>
      </c>
      <c r="B11" s="63" t="s">
        <v>68</v>
      </c>
      <c r="C11" s="64">
        <v>34414</v>
      </c>
      <c r="D11" s="65"/>
      <c r="E11" s="66">
        <v>86470</v>
      </c>
      <c r="F11" s="67">
        <v>4</v>
      </c>
      <c r="I11" s="4" t="s">
        <v>42</v>
      </c>
      <c r="J11" s="13">
        <f t="shared" ref="J11:P11" si="2">J2/J3</f>
        <v>1.2</v>
      </c>
      <c r="K11" s="13">
        <f t="shared" si="2"/>
        <v>1.3846153846153846</v>
      </c>
      <c r="L11" s="13">
        <f t="shared" si="2"/>
        <v>2.0833333333333335</v>
      </c>
      <c r="M11" s="13">
        <f t="shared" si="2"/>
        <v>1.0909090909090908</v>
      </c>
      <c r="N11" s="13">
        <f t="shared" si="2"/>
        <v>1.1538461538461537</v>
      </c>
      <c r="O11" s="13">
        <f t="shared" si="2"/>
        <v>1.2857142857142858</v>
      </c>
      <c r="P11" s="13">
        <f t="shared" si="2"/>
        <v>1.3050847457627119</v>
      </c>
      <c r="Q11" s="6"/>
    </row>
    <row r="12" spans="1:17" x14ac:dyDescent="0.2">
      <c r="A12" s="63" t="s">
        <v>229</v>
      </c>
      <c r="B12" s="63" t="s">
        <v>74</v>
      </c>
      <c r="C12" s="64">
        <v>36374</v>
      </c>
      <c r="D12" s="65" t="s">
        <v>58</v>
      </c>
      <c r="E12" s="66">
        <v>42800</v>
      </c>
      <c r="F12" s="67">
        <v>5</v>
      </c>
      <c r="I12" s="4" t="s">
        <v>43</v>
      </c>
      <c r="J12" s="13">
        <f t="shared" ref="J12:P12" si="3">J2/J4</f>
        <v>6</v>
      </c>
      <c r="K12" s="13">
        <f t="shared" si="3"/>
        <v>3.6</v>
      </c>
      <c r="L12" s="13">
        <f t="shared" si="3"/>
        <v>1.9230769230769231</v>
      </c>
      <c r="M12" s="13">
        <f t="shared" si="3"/>
        <v>12</v>
      </c>
      <c r="N12" s="13">
        <f t="shared" si="3"/>
        <v>7.5</v>
      </c>
      <c r="O12" s="13">
        <f t="shared" si="3"/>
        <v>4.5</v>
      </c>
      <c r="P12" s="13">
        <f t="shared" si="3"/>
        <v>4.2777777777777777</v>
      </c>
      <c r="Q12" s="6"/>
    </row>
    <row r="13" spans="1:17" x14ac:dyDescent="0.2">
      <c r="A13" s="63" t="s">
        <v>166</v>
      </c>
      <c r="B13" s="63" t="s">
        <v>70</v>
      </c>
      <c r="C13" s="64">
        <v>35385</v>
      </c>
      <c r="D13" s="65" t="s">
        <v>58</v>
      </c>
      <c r="E13" s="66">
        <v>29005</v>
      </c>
      <c r="F13" s="67">
        <v>1</v>
      </c>
      <c r="I13" s="4" t="s">
        <v>44</v>
      </c>
      <c r="J13" s="13">
        <f t="shared" ref="J13:P13" si="4">J3/J4</f>
        <v>5</v>
      </c>
      <c r="K13" s="13">
        <f t="shared" si="4"/>
        <v>2.6</v>
      </c>
      <c r="L13" s="13">
        <f t="shared" si="4"/>
        <v>0.92307692307692313</v>
      </c>
      <c r="M13" s="13">
        <f t="shared" si="4"/>
        <v>11</v>
      </c>
      <c r="N13" s="13">
        <f t="shared" si="4"/>
        <v>6.5</v>
      </c>
      <c r="O13" s="13">
        <f t="shared" si="4"/>
        <v>3.5</v>
      </c>
      <c r="P13" s="13">
        <f t="shared" si="4"/>
        <v>3.2777777777777777</v>
      </c>
      <c r="Q13" s="6"/>
    </row>
    <row r="14" spans="1:17" x14ac:dyDescent="0.2">
      <c r="A14" s="63" t="s">
        <v>160</v>
      </c>
      <c r="B14" s="63" t="s">
        <v>66</v>
      </c>
      <c r="C14" s="64">
        <v>34622</v>
      </c>
      <c r="D14" s="65" t="s">
        <v>58</v>
      </c>
      <c r="E14" s="66">
        <v>89740</v>
      </c>
      <c r="F14" s="67">
        <v>5</v>
      </c>
    </row>
    <row r="15" spans="1:17" x14ac:dyDescent="0.2">
      <c r="A15" s="63" t="s">
        <v>161</v>
      </c>
      <c r="B15" s="63" t="s">
        <v>66</v>
      </c>
      <c r="C15" s="64">
        <v>34393</v>
      </c>
      <c r="D15" s="65" t="s">
        <v>57</v>
      </c>
      <c r="E15" s="66">
        <v>66430</v>
      </c>
      <c r="F15" s="67">
        <v>2</v>
      </c>
    </row>
    <row r="16" spans="1:17" x14ac:dyDescent="0.2">
      <c r="A16" s="63" t="s">
        <v>185</v>
      </c>
      <c r="B16" s="63" t="s">
        <v>67</v>
      </c>
      <c r="C16" s="64">
        <v>39137</v>
      </c>
      <c r="D16" s="65" t="s">
        <v>54</v>
      </c>
      <c r="E16" s="66">
        <v>33970</v>
      </c>
      <c r="F16" s="67">
        <v>4</v>
      </c>
    </row>
    <row r="17" spans="1:6" x14ac:dyDescent="0.2">
      <c r="A17" s="63" t="s">
        <v>156</v>
      </c>
      <c r="B17" s="63" t="s">
        <v>66</v>
      </c>
      <c r="C17" s="64">
        <v>37354</v>
      </c>
      <c r="D17" s="65" t="s">
        <v>54</v>
      </c>
      <c r="E17" s="66">
        <v>61060</v>
      </c>
      <c r="F17" s="67">
        <v>5</v>
      </c>
    </row>
    <row r="18" spans="1:6" x14ac:dyDescent="0.2">
      <c r="A18" s="63" t="s">
        <v>172</v>
      </c>
      <c r="B18" s="63" t="s">
        <v>66</v>
      </c>
      <c r="C18" s="64">
        <v>32338</v>
      </c>
      <c r="D18" s="65" t="s">
        <v>55</v>
      </c>
      <c r="E18" s="66">
        <v>60380</v>
      </c>
      <c r="F18" s="67">
        <v>4</v>
      </c>
    </row>
    <row r="19" spans="1:6" x14ac:dyDescent="0.2">
      <c r="A19" s="63" t="s">
        <v>116</v>
      </c>
      <c r="B19" s="63" t="s">
        <v>71</v>
      </c>
      <c r="C19" s="64">
        <v>34778</v>
      </c>
      <c r="D19" s="65" t="s">
        <v>60</v>
      </c>
      <c r="E19" s="66">
        <v>54580</v>
      </c>
      <c r="F19" s="67">
        <v>4</v>
      </c>
    </row>
    <row r="20" spans="1:6" x14ac:dyDescent="0.2">
      <c r="A20" s="63" t="s">
        <v>157</v>
      </c>
      <c r="B20" s="63" t="s">
        <v>66</v>
      </c>
      <c r="C20" s="64">
        <v>38520</v>
      </c>
      <c r="D20" s="65"/>
      <c r="E20" s="66">
        <v>78520</v>
      </c>
      <c r="F20" s="67">
        <v>4</v>
      </c>
    </row>
    <row r="21" spans="1:6" x14ac:dyDescent="0.2">
      <c r="A21" s="63" t="s">
        <v>257</v>
      </c>
      <c r="B21" s="63" t="s">
        <v>66</v>
      </c>
      <c r="C21" s="64">
        <v>34216</v>
      </c>
      <c r="D21" s="65" t="s">
        <v>58</v>
      </c>
      <c r="E21" s="66">
        <v>32390</v>
      </c>
      <c r="F21" s="67">
        <v>2</v>
      </c>
    </row>
    <row r="22" spans="1:6" x14ac:dyDescent="0.2">
      <c r="A22" s="63" t="s">
        <v>177</v>
      </c>
      <c r="B22" s="63" t="s">
        <v>66</v>
      </c>
      <c r="C22" s="64">
        <v>35397</v>
      </c>
      <c r="D22" s="65" t="s">
        <v>55</v>
      </c>
      <c r="E22" s="66">
        <v>38870</v>
      </c>
      <c r="F22" s="67">
        <v>2</v>
      </c>
    </row>
    <row r="23" spans="1:6" x14ac:dyDescent="0.2">
      <c r="A23" s="63" t="s">
        <v>234</v>
      </c>
      <c r="B23" s="63" t="s">
        <v>268</v>
      </c>
      <c r="C23" s="64">
        <v>32693</v>
      </c>
      <c r="D23" s="65"/>
      <c r="E23" s="66">
        <v>60760</v>
      </c>
      <c r="F23" s="67">
        <v>2</v>
      </c>
    </row>
    <row r="24" spans="1:6" x14ac:dyDescent="0.2">
      <c r="A24" s="63" t="s">
        <v>108</v>
      </c>
      <c r="B24" s="63" t="s">
        <v>73</v>
      </c>
      <c r="C24" s="64">
        <v>33937</v>
      </c>
      <c r="D24" s="65"/>
      <c r="E24" s="66">
        <v>33752</v>
      </c>
      <c r="F24" s="67">
        <v>3</v>
      </c>
    </row>
    <row r="25" spans="1:6" x14ac:dyDescent="0.2">
      <c r="A25" s="63" t="s">
        <v>258</v>
      </c>
      <c r="B25" s="63" t="s">
        <v>66</v>
      </c>
      <c r="C25" s="64">
        <v>33173</v>
      </c>
      <c r="D25" s="65" t="s">
        <v>54</v>
      </c>
      <c r="E25" s="66">
        <v>81010</v>
      </c>
      <c r="F25" s="67">
        <v>4</v>
      </c>
    </row>
    <row r="26" spans="1:6" x14ac:dyDescent="0.2">
      <c r="A26" s="63" t="s">
        <v>226</v>
      </c>
      <c r="B26" s="63" t="s">
        <v>71</v>
      </c>
      <c r="C26" s="64">
        <v>32092</v>
      </c>
      <c r="D26" s="65"/>
      <c r="E26" s="66">
        <v>79380</v>
      </c>
      <c r="F26" s="67">
        <v>1</v>
      </c>
    </row>
    <row r="27" spans="1:6" x14ac:dyDescent="0.2">
      <c r="A27" s="63" t="s">
        <v>159</v>
      </c>
      <c r="B27" s="63" t="s">
        <v>71</v>
      </c>
      <c r="C27" s="64">
        <v>33383</v>
      </c>
      <c r="D27" s="65" t="s">
        <v>57</v>
      </c>
      <c r="E27" s="66">
        <v>88820</v>
      </c>
      <c r="F27" s="67">
        <v>2</v>
      </c>
    </row>
    <row r="28" spans="1:6" x14ac:dyDescent="0.2">
      <c r="A28" s="63" t="s">
        <v>82</v>
      </c>
      <c r="B28" s="63" t="s">
        <v>72</v>
      </c>
      <c r="C28" s="64">
        <v>34098</v>
      </c>
      <c r="D28" s="65" t="s">
        <v>58</v>
      </c>
      <c r="E28" s="66">
        <v>34330</v>
      </c>
      <c r="F28" s="67">
        <v>3</v>
      </c>
    </row>
    <row r="29" spans="1:6" x14ac:dyDescent="0.2">
      <c r="A29" s="63" t="s">
        <v>78</v>
      </c>
      <c r="B29" s="63" t="s">
        <v>266</v>
      </c>
      <c r="C29" s="64">
        <v>34872</v>
      </c>
      <c r="D29" s="65" t="s">
        <v>58</v>
      </c>
      <c r="E29" s="66">
        <v>68300</v>
      </c>
      <c r="F29" s="67">
        <v>5</v>
      </c>
    </row>
    <row r="30" spans="1:6" x14ac:dyDescent="0.2">
      <c r="A30" s="63" t="s">
        <v>142</v>
      </c>
      <c r="B30" s="63" t="s">
        <v>67</v>
      </c>
      <c r="C30" s="64">
        <v>37788</v>
      </c>
      <c r="D30" s="65" t="s">
        <v>58</v>
      </c>
      <c r="E30" s="66">
        <v>47705</v>
      </c>
      <c r="F30" s="67">
        <v>5</v>
      </c>
    </row>
    <row r="31" spans="1:6" x14ac:dyDescent="0.2">
      <c r="A31" s="63" t="s">
        <v>263</v>
      </c>
      <c r="B31" s="63" t="s">
        <v>64</v>
      </c>
      <c r="C31" s="64">
        <v>31769</v>
      </c>
      <c r="D31" s="65" t="s">
        <v>55</v>
      </c>
      <c r="E31" s="66">
        <v>32360</v>
      </c>
      <c r="F31" s="67">
        <v>4</v>
      </c>
    </row>
    <row r="32" spans="1:6" x14ac:dyDescent="0.2">
      <c r="A32" s="63" t="s">
        <v>206</v>
      </c>
      <c r="B32" s="63" t="s">
        <v>254</v>
      </c>
      <c r="C32" s="64">
        <v>32278</v>
      </c>
      <c r="D32" s="65" t="s">
        <v>58</v>
      </c>
      <c r="E32" s="66">
        <v>44620</v>
      </c>
      <c r="F32" s="67">
        <v>5</v>
      </c>
    </row>
    <row r="33" spans="1:6" x14ac:dyDescent="0.2">
      <c r="A33" s="63" t="s">
        <v>77</v>
      </c>
      <c r="B33" s="63" t="s">
        <v>72</v>
      </c>
      <c r="C33" s="64">
        <v>38505</v>
      </c>
      <c r="D33" s="65" t="s">
        <v>58</v>
      </c>
      <c r="E33" s="66">
        <v>72060</v>
      </c>
      <c r="F33" s="67">
        <v>2</v>
      </c>
    </row>
    <row r="34" spans="1:6" x14ac:dyDescent="0.2">
      <c r="A34" s="63" t="s">
        <v>109</v>
      </c>
      <c r="B34" s="63" t="s">
        <v>67</v>
      </c>
      <c r="C34" s="64">
        <v>35630</v>
      </c>
      <c r="D34" s="65" t="s">
        <v>54</v>
      </c>
      <c r="E34" s="66">
        <v>48990</v>
      </c>
      <c r="F34" s="67">
        <v>5</v>
      </c>
    </row>
    <row r="35" spans="1:6" x14ac:dyDescent="0.2">
      <c r="A35" s="63" t="s">
        <v>130</v>
      </c>
      <c r="B35" s="63" t="s">
        <v>74</v>
      </c>
      <c r="C35" s="64">
        <v>35763</v>
      </c>
      <c r="D35" s="65" t="s">
        <v>55</v>
      </c>
      <c r="E35" s="66">
        <v>40680</v>
      </c>
      <c r="F35" s="67">
        <v>5</v>
      </c>
    </row>
    <row r="36" spans="1:6" x14ac:dyDescent="0.2">
      <c r="A36" s="63" t="s">
        <v>151</v>
      </c>
      <c r="B36" s="63" t="s">
        <v>66</v>
      </c>
      <c r="C36" s="64">
        <v>36021</v>
      </c>
      <c r="D36" s="65" t="s">
        <v>58</v>
      </c>
      <c r="E36" s="66">
        <v>62750</v>
      </c>
      <c r="F36" s="67">
        <v>3</v>
      </c>
    </row>
    <row r="37" spans="1:6" x14ac:dyDescent="0.2">
      <c r="A37" s="63" t="s">
        <v>210</v>
      </c>
      <c r="B37" s="63" t="s">
        <v>68</v>
      </c>
      <c r="C37" s="64">
        <v>32431</v>
      </c>
      <c r="D37" s="65" t="s">
        <v>54</v>
      </c>
      <c r="E37" s="66">
        <v>48550</v>
      </c>
      <c r="F37" s="67">
        <v>5</v>
      </c>
    </row>
    <row r="38" spans="1:6" x14ac:dyDescent="0.2">
      <c r="A38" s="63" t="s">
        <v>135</v>
      </c>
      <c r="B38" s="63" t="s">
        <v>65</v>
      </c>
      <c r="C38" s="64">
        <v>36195</v>
      </c>
      <c r="D38" s="65" t="s">
        <v>55</v>
      </c>
      <c r="E38" s="66">
        <v>51800</v>
      </c>
      <c r="F38" s="67">
        <v>1</v>
      </c>
    </row>
    <row r="39" spans="1:6" x14ac:dyDescent="0.2">
      <c r="A39" s="63" t="s">
        <v>81</v>
      </c>
      <c r="B39" s="63" t="s">
        <v>73</v>
      </c>
      <c r="C39" s="64">
        <v>37128</v>
      </c>
      <c r="D39" s="65"/>
      <c r="E39" s="66">
        <v>32880</v>
      </c>
      <c r="F39" s="67">
        <v>3</v>
      </c>
    </row>
    <row r="40" spans="1:6" x14ac:dyDescent="0.2">
      <c r="A40" s="63" t="s">
        <v>104</v>
      </c>
      <c r="B40" s="63" t="s">
        <v>74</v>
      </c>
      <c r="C40" s="64">
        <v>32077</v>
      </c>
      <c r="D40" s="65"/>
      <c r="E40" s="66">
        <v>85510</v>
      </c>
      <c r="F40" s="67">
        <v>4</v>
      </c>
    </row>
    <row r="41" spans="1:6" x14ac:dyDescent="0.2">
      <c r="A41" s="63" t="s">
        <v>132</v>
      </c>
      <c r="B41" s="63" t="s">
        <v>252</v>
      </c>
      <c r="C41" s="64">
        <v>38796</v>
      </c>
      <c r="D41" s="65" t="s">
        <v>57</v>
      </c>
      <c r="E41" s="66">
        <v>51180</v>
      </c>
      <c r="F41" s="67">
        <v>3</v>
      </c>
    </row>
    <row r="42" spans="1:6" x14ac:dyDescent="0.2">
      <c r="A42" s="63" t="s">
        <v>261</v>
      </c>
      <c r="B42" s="63" t="s">
        <v>73</v>
      </c>
      <c r="C42" s="64">
        <v>32496</v>
      </c>
      <c r="D42" s="65" t="s">
        <v>57</v>
      </c>
      <c r="E42" s="66">
        <v>62780</v>
      </c>
      <c r="F42" s="67">
        <v>3</v>
      </c>
    </row>
    <row r="43" spans="1:6" x14ac:dyDescent="0.2">
      <c r="A43" s="63" t="s">
        <v>201</v>
      </c>
      <c r="B43" s="63" t="s">
        <v>73</v>
      </c>
      <c r="C43" s="64">
        <v>37037</v>
      </c>
      <c r="D43" s="65" t="s">
        <v>58</v>
      </c>
      <c r="E43" s="66">
        <v>81340</v>
      </c>
      <c r="F43" s="67">
        <v>2</v>
      </c>
    </row>
    <row r="44" spans="1:6" x14ac:dyDescent="0.2">
      <c r="A44" s="63" t="s">
        <v>111</v>
      </c>
      <c r="B44" s="63" t="s">
        <v>62</v>
      </c>
      <c r="C44" s="64">
        <v>34259</v>
      </c>
      <c r="D44" s="65"/>
      <c r="E44" s="66">
        <v>84200</v>
      </c>
      <c r="F44" s="67">
        <v>2</v>
      </c>
    </row>
    <row r="45" spans="1:6" x14ac:dyDescent="0.2">
      <c r="A45" s="63" t="s">
        <v>138</v>
      </c>
      <c r="B45" s="63" t="s">
        <v>73</v>
      </c>
      <c r="C45" s="64">
        <v>37336</v>
      </c>
      <c r="D45" s="65"/>
      <c r="E45" s="66">
        <v>37344</v>
      </c>
      <c r="F45" s="67">
        <v>2</v>
      </c>
    </row>
    <row r="46" spans="1:6" x14ac:dyDescent="0.2">
      <c r="A46" s="63" t="s">
        <v>237</v>
      </c>
      <c r="B46" s="63" t="s">
        <v>73</v>
      </c>
      <c r="C46" s="64">
        <v>39213</v>
      </c>
      <c r="D46" s="65"/>
      <c r="E46" s="66">
        <v>46570</v>
      </c>
      <c r="F46" s="67">
        <v>4</v>
      </c>
    </row>
    <row r="47" spans="1:6" x14ac:dyDescent="0.2">
      <c r="A47" s="63" t="s">
        <v>241</v>
      </c>
      <c r="B47" s="63" t="s">
        <v>66</v>
      </c>
      <c r="C47" s="64">
        <v>34491</v>
      </c>
      <c r="D47" s="65" t="s">
        <v>54</v>
      </c>
      <c r="E47" s="66">
        <v>78570</v>
      </c>
      <c r="F47" s="67">
        <v>1</v>
      </c>
    </row>
    <row r="48" spans="1:6" x14ac:dyDescent="0.2">
      <c r="A48" s="63" t="s">
        <v>199</v>
      </c>
      <c r="B48" s="63" t="s">
        <v>268</v>
      </c>
      <c r="C48" s="64">
        <v>33215</v>
      </c>
      <c r="D48" s="65"/>
      <c r="E48" s="66">
        <v>64720</v>
      </c>
      <c r="F48" s="67">
        <v>5</v>
      </c>
    </row>
    <row r="49" spans="1:6" x14ac:dyDescent="0.2">
      <c r="A49" s="63" t="s">
        <v>119</v>
      </c>
      <c r="B49" s="63" t="s">
        <v>71</v>
      </c>
      <c r="C49" s="64">
        <v>32150</v>
      </c>
      <c r="D49" s="65" t="s">
        <v>60</v>
      </c>
      <c r="E49" s="66">
        <v>77740</v>
      </c>
      <c r="F49" s="67">
        <v>1</v>
      </c>
    </row>
    <row r="50" spans="1:6" x14ac:dyDescent="0.2">
      <c r="A50" s="63" t="s">
        <v>207</v>
      </c>
      <c r="B50" s="63" t="s">
        <v>67</v>
      </c>
      <c r="C50" s="64">
        <v>31937</v>
      </c>
      <c r="D50" s="65" t="s">
        <v>54</v>
      </c>
      <c r="E50" s="66">
        <v>62740</v>
      </c>
      <c r="F50" s="67">
        <v>4</v>
      </c>
    </row>
    <row r="51" spans="1:6" x14ac:dyDescent="0.2">
      <c r="A51" s="63" t="s">
        <v>214</v>
      </c>
      <c r="B51" s="63" t="s">
        <v>250</v>
      </c>
      <c r="C51" s="64">
        <v>34907</v>
      </c>
      <c r="D51" s="65" t="s">
        <v>54</v>
      </c>
      <c r="E51" s="66">
        <v>15240</v>
      </c>
      <c r="F51" s="67">
        <v>1</v>
      </c>
    </row>
    <row r="52" spans="1:6" x14ac:dyDescent="0.2">
      <c r="A52" s="63" t="s">
        <v>245</v>
      </c>
      <c r="B52" s="63" t="s">
        <v>71</v>
      </c>
      <c r="C52" s="64">
        <v>36391</v>
      </c>
      <c r="D52" s="65" t="s">
        <v>57</v>
      </c>
      <c r="E52" s="66">
        <v>23560</v>
      </c>
      <c r="F52" s="67">
        <v>3</v>
      </c>
    </row>
    <row r="53" spans="1:6" x14ac:dyDescent="0.2">
      <c r="A53" s="63" t="s">
        <v>127</v>
      </c>
      <c r="B53" s="63" t="s">
        <v>66</v>
      </c>
      <c r="C53" s="64">
        <v>34628</v>
      </c>
      <c r="D53" s="65" t="s">
        <v>60</v>
      </c>
      <c r="E53" s="66">
        <v>55450</v>
      </c>
      <c r="F53" s="67">
        <v>5</v>
      </c>
    </row>
    <row r="54" spans="1:6" x14ac:dyDescent="0.2">
      <c r="A54" s="63" t="s">
        <v>213</v>
      </c>
      <c r="B54" s="63" t="s">
        <v>71</v>
      </c>
      <c r="C54" s="64">
        <v>38827</v>
      </c>
      <c r="D54" s="65" t="s">
        <v>54</v>
      </c>
      <c r="E54" s="66">
        <v>54190</v>
      </c>
      <c r="F54" s="67">
        <v>4</v>
      </c>
    </row>
    <row r="55" spans="1:6" x14ac:dyDescent="0.2">
      <c r="A55" s="63" t="s">
        <v>242</v>
      </c>
      <c r="B55" s="63" t="s">
        <v>69</v>
      </c>
      <c r="C55" s="64">
        <v>33504</v>
      </c>
      <c r="D55" s="65" t="s">
        <v>54</v>
      </c>
      <c r="E55" s="66">
        <v>63190</v>
      </c>
      <c r="F55" s="67">
        <v>1</v>
      </c>
    </row>
    <row r="56" spans="1:6" x14ac:dyDescent="0.2">
      <c r="A56" s="63" t="s">
        <v>202</v>
      </c>
      <c r="B56" s="63" t="s">
        <v>64</v>
      </c>
      <c r="C56" s="64">
        <v>32851</v>
      </c>
      <c r="D56" s="65"/>
      <c r="E56" s="66">
        <v>64090</v>
      </c>
      <c r="F56" s="67">
        <v>2</v>
      </c>
    </row>
    <row r="57" spans="1:6" x14ac:dyDescent="0.2">
      <c r="A57" s="63" t="s">
        <v>218</v>
      </c>
      <c r="B57" s="63" t="s">
        <v>71</v>
      </c>
      <c r="C57" s="64">
        <v>33348</v>
      </c>
      <c r="D57" s="65"/>
      <c r="E57" s="66">
        <v>85980</v>
      </c>
      <c r="F57" s="67">
        <v>2</v>
      </c>
    </row>
    <row r="58" spans="1:6" x14ac:dyDescent="0.2">
      <c r="A58" s="63" t="s">
        <v>144</v>
      </c>
      <c r="B58" s="63" t="s">
        <v>66</v>
      </c>
      <c r="C58" s="64">
        <v>32441</v>
      </c>
      <c r="D58" s="65"/>
      <c r="E58" s="66">
        <v>22344</v>
      </c>
      <c r="F58" s="67">
        <v>4</v>
      </c>
    </row>
    <row r="59" spans="1:6" x14ac:dyDescent="0.2">
      <c r="A59" s="63" t="s">
        <v>176</v>
      </c>
      <c r="B59" s="63" t="s">
        <v>71</v>
      </c>
      <c r="C59" s="64">
        <v>34636</v>
      </c>
      <c r="D59" s="65"/>
      <c r="E59" s="66">
        <v>14332</v>
      </c>
      <c r="F59" s="67">
        <v>5</v>
      </c>
    </row>
    <row r="60" spans="1:6" x14ac:dyDescent="0.2">
      <c r="A60" s="63" t="s">
        <v>244</v>
      </c>
      <c r="B60" s="63" t="s">
        <v>74</v>
      </c>
      <c r="C60" s="64">
        <v>35681</v>
      </c>
      <c r="D60" s="65" t="s">
        <v>54</v>
      </c>
      <c r="E60" s="66">
        <v>63670</v>
      </c>
      <c r="F60" s="67">
        <v>5</v>
      </c>
    </row>
    <row r="61" spans="1:6" x14ac:dyDescent="0.2">
      <c r="A61" s="63" t="s">
        <v>84</v>
      </c>
      <c r="B61" s="63" t="s">
        <v>64</v>
      </c>
      <c r="C61" s="64">
        <v>38583</v>
      </c>
      <c r="D61" s="65"/>
      <c r="E61" s="66">
        <v>15744</v>
      </c>
      <c r="F61" s="67">
        <v>3</v>
      </c>
    </row>
    <row r="62" spans="1:6" x14ac:dyDescent="0.2">
      <c r="A62" s="63" t="s">
        <v>186</v>
      </c>
      <c r="B62" s="63" t="s">
        <v>66</v>
      </c>
      <c r="C62" s="64">
        <v>37564</v>
      </c>
      <c r="D62" s="65"/>
      <c r="E62" s="66">
        <v>59330</v>
      </c>
      <c r="F62" s="67">
        <v>4</v>
      </c>
    </row>
    <row r="63" spans="1:6" x14ac:dyDescent="0.2">
      <c r="A63" s="63" t="s">
        <v>187</v>
      </c>
      <c r="B63" s="63" t="s">
        <v>64</v>
      </c>
      <c r="C63" s="64">
        <v>38949</v>
      </c>
      <c r="D63" s="65"/>
      <c r="E63" s="66">
        <v>45710</v>
      </c>
      <c r="F63" s="67">
        <v>3</v>
      </c>
    </row>
    <row r="64" spans="1:6" x14ac:dyDescent="0.2">
      <c r="A64" s="63" t="s">
        <v>217</v>
      </c>
      <c r="B64" s="63" t="s">
        <v>71</v>
      </c>
      <c r="C64" s="64">
        <v>33483</v>
      </c>
      <c r="D64" s="65" t="s">
        <v>58</v>
      </c>
      <c r="E64" s="66">
        <v>10700</v>
      </c>
      <c r="F64" s="67">
        <v>4</v>
      </c>
    </row>
    <row r="65" spans="1:6" x14ac:dyDescent="0.2">
      <c r="A65" s="63" t="s">
        <v>153</v>
      </c>
      <c r="B65" s="63" t="s">
        <v>253</v>
      </c>
      <c r="C65" s="64">
        <v>31935</v>
      </c>
      <c r="D65" s="65"/>
      <c r="E65" s="66">
        <v>80050</v>
      </c>
      <c r="F65" s="67">
        <v>2</v>
      </c>
    </row>
    <row r="66" spans="1:6" x14ac:dyDescent="0.2">
      <c r="A66" s="63" t="s">
        <v>96</v>
      </c>
      <c r="B66" s="63" t="s">
        <v>67</v>
      </c>
      <c r="C66" s="64">
        <v>32757</v>
      </c>
      <c r="D66" s="65" t="s">
        <v>60</v>
      </c>
      <c r="E66" s="66">
        <v>86540</v>
      </c>
      <c r="F66" s="67">
        <v>4</v>
      </c>
    </row>
    <row r="67" spans="1:6" x14ac:dyDescent="0.2">
      <c r="A67" s="63" t="s">
        <v>178</v>
      </c>
      <c r="B67" s="63" t="s">
        <v>61</v>
      </c>
      <c r="C67" s="64">
        <v>32403</v>
      </c>
      <c r="D67" s="65" t="s">
        <v>54</v>
      </c>
      <c r="E67" s="66">
        <v>46220</v>
      </c>
      <c r="F67" s="67">
        <v>3</v>
      </c>
    </row>
    <row r="68" spans="1:6" x14ac:dyDescent="0.2">
      <c r="A68" s="63" t="s">
        <v>171</v>
      </c>
      <c r="B68" s="63" t="s">
        <v>66</v>
      </c>
      <c r="C68" s="64">
        <v>34046</v>
      </c>
      <c r="D68" s="65" t="s">
        <v>57</v>
      </c>
      <c r="E68" s="66">
        <v>45480</v>
      </c>
      <c r="F68" s="67">
        <v>4</v>
      </c>
    </row>
    <row r="69" spans="1:6" x14ac:dyDescent="0.2">
      <c r="A69" s="63" t="s">
        <v>173</v>
      </c>
      <c r="B69" s="63" t="s">
        <v>71</v>
      </c>
      <c r="C69" s="64">
        <v>33909</v>
      </c>
      <c r="D69" s="65" t="s">
        <v>54</v>
      </c>
      <c r="E69" s="66">
        <v>47340</v>
      </c>
      <c r="F69" s="67">
        <v>2</v>
      </c>
    </row>
    <row r="70" spans="1:6" x14ac:dyDescent="0.2">
      <c r="A70" s="63" t="s">
        <v>112</v>
      </c>
      <c r="B70" s="63" t="s">
        <v>66</v>
      </c>
      <c r="C70" s="64">
        <v>34519</v>
      </c>
      <c r="D70" s="65"/>
      <c r="E70" s="66">
        <v>29176</v>
      </c>
      <c r="F70" s="67">
        <v>3</v>
      </c>
    </row>
    <row r="71" spans="1:6" x14ac:dyDescent="0.2">
      <c r="A71" s="63" t="s">
        <v>200</v>
      </c>
      <c r="B71" s="63" t="s">
        <v>71</v>
      </c>
      <c r="C71" s="64">
        <v>31818</v>
      </c>
      <c r="D71" s="65" t="s">
        <v>60</v>
      </c>
      <c r="E71" s="66">
        <v>46110</v>
      </c>
      <c r="F71" s="67">
        <v>4</v>
      </c>
    </row>
    <row r="72" spans="1:6" x14ac:dyDescent="0.2">
      <c r="A72" s="63" t="s">
        <v>182</v>
      </c>
      <c r="B72" s="63" t="s">
        <v>73</v>
      </c>
      <c r="C72" s="64">
        <v>35239</v>
      </c>
      <c r="D72" s="65" t="s">
        <v>58</v>
      </c>
      <c r="E72" s="66">
        <v>35460</v>
      </c>
      <c r="F72" s="67">
        <v>1</v>
      </c>
    </row>
    <row r="73" spans="1:6" x14ac:dyDescent="0.2">
      <c r="A73" s="63" t="s">
        <v>118</v>
      </c>
      <c r="B73" s="63" t="s">
        <v>72</v>
      </c>
      <c r="C73" s="64">
        <v>36505</v>
      </c>
      <c r="D73" s="65" t="s">
        <v>54</v>
      </c>
      <c r="E73" s="66">
        <v>48740</v>
      </c>
      <c r="F73" s="67">
        <v>1</v>
      </c>
    </row>
    <row r="74" spans="1:6" x14ac:dyDescent="0.2">
      <c r="A74" s="63" t="s">
        <v>175</v>
      </c>
      <c r="B74" s="63" t="s">
        <v>67</v>
      </c>
      <c r="C74" s="64">
        <v>35061</v>
      </c>
      <c r="D74" s="65" t="s">
        <v>58</v>
      </c>
      <c r="E74" s="66">
        <v>26790</v>
      </c>
      <c r="F74" s="67">
        <v>2</v>
      </c>
    </row>
    <row r="75" spans="1:6" x14ac:dyDescent="0.2">
      <c r="A75" s="63" t="s">
        <v>87</v>
      </c>
      <c r="B75" s="63" t="s">
        <v>73</v>
      </c>
      <c r="C75" s="64">
        <v>32732</v>
      </c>
      <c r="D75" s="65" t="s">
        <v>60</v>
      </c>
      <c r="E75" s="66">
        <v>27710</v>
      </c>
      <c r="F75" s="67">
        <v>3</v>
      </c>
    </row>
    <row r="76" spans="1:6" x14ac:dyDescent="0.2">
      <c r="A76" s="63" t="s">
        <v>222</v>
      </c>
      <c r="B76" s="63" t="s">
        <v>71</v>
      </c>
      <c r="C76" s="64">
        <v>34718</v>
      </c>
      <c r="D76" s="65"/>
      <c r="E76" s="66">
        <v>16688</v>
      </c>
      <c r="F76" s="67">
        <v>3</v>
      </c>
    </row>
    <row r="77" spans="1:6" x14ac:dyDescent="0.2">
      <c r="A77" s="63" t="s">
        <v>91</v>
      </c>
      <c r="B77" s="63" t="s">
        <v>250</v>
      </c>
      <c r="C77" s="64">
        <v>38394</v>
      </c>
      <c r="D77" s="65" t="s">
        <v>55</v>
      </c>
      <c r="E77" s="66">
        <v>58290</v>
      </c>
      <c r="F77" s="67">
        <v>5</v>
      </c>
    </row>
    <row r="78" spans="1:6" x14ac:dyDescent="0.2">
      <c r="A78" s="63" t="s">
        <v>140</v>
      </c>
      <c r="B78" s="63" t="s">
        <v>64</v>
      </c>
      <c r="C78" s="64">
        <v>32399</v>
      </c>
      <c r="D78" s="65" t="s">
        <v>54</v>
      </c>
      <c r="E78" s="66">
        <v>34110</v>
      </c>
      <c r="F78" s="67">
        <v>4</v>
      </c>
    </row>
    <row r="79" spans="1:6" x14ac:dyDescent="0.2">
      <c r="A79" s="63" t="s">
        <v>89</v>
      </c>
      <c r="B79" s="63" t="s">
        <v>63</v>
      </c>
      <c r="C79" s="64">
        <v>35259</v>
      </c>
      <c r="D79" s="65" t="s">
        <v>58</v>
      </c>
      <c r="E79" s="66">
        <v>75060</v>
      </c>
      <c r="F79" s="67">
        <v>5</v>
      </c>
    </row>
    <row r="80" spans="1:6" x14ac:dyDescent="0.2">
      <c r="A80" s="63" t="s">
        <v>209</v>
      </c>
      <c r="B80" s="63" t="s">
        <v>67</v>
      </c>
      <c r="C80" s="64">
        <v>32392</v>
      </c>
      <c r="D80" s="65" t="s">
        <v>54</v>
      </c>
      <c r="E80" s="66">
        <v>37020</v>
      </c>
      <c r="F80" s="67">
        <v>2</v>
      </c>
    </row>
    <row r="81" spans="1:6" x14ac:dyDescent="0.2">
      <c r="A81" s="63" t="s">
        <v>122</v>
      </c>
      <c r="B81" s="63" t="s">
        <v>71</v>
      </c>
      <c r="C81" s="64">
        <v>32216</v>
      </c>
      <c r="D81" s="65" t="s">
        <v>60</v>
      </c>
      <c r="E81" s="66">
        <v>79400</v>
      </c>
      <c r="F81" s="67">
        <v>4</v>
      </c>
    </row>
    <row r="82" spans="1:6" x14ac:dyDescent="0.2">
      <c r="A82" s="63" t="s">
        <v>231</v>
      </c>
      <c r="B82" s="63" t="s">
        <v>247</v>
      </c>
      <c r="C82" s="64">
        <v>37107</v>
      </c>
      <c r="D82" s="65"/>
      <c r="E82" s="66">
        <v>42540</v>
      </c>
      <c r="F82" s="67">
        <v>5</v>
      </c>
    </row>
    <row r="83" spans="1:6" x14ac:dyDescent="0.2">
      <c r="A83" s="63" t="s">
        <v>246</v>
      </c>
      <c r="B83" s="63" t="s">
        <v>73</v>
      </c>
      <c r="C83" s="64">
        <v>32976</v>
      </c>
      <c r="D83" s="65" t="s">
        <v>58</v>
      </c>
      <c r="E83" s="66">
        <v>87220</v>
      </c>
      <c r="F83" s="67">
        <v>1</v>
      </c>
    </row>
    <row r="84" spans="1:6" x14ac:dyDescent="0.2">
      <c r="A84" s="63" t="s">
        <v>110</v>
      </c>
      <c r="B84" s="63" t="s">
        <v>66</v>
      </c>
      <c r="C84" s="64">
        <v>33846</v>
      </c>
      <c r="D84" s="65" t="s">
        <v>58</v>
      </c>
      <c r="E84" s="66">
        <v>86260</v>
      </c>
      <c r="F84" s="67">
        <v>3</v>
      </c>
    </row>
    <row r="85" spans="1:6" x14ac:dyDescent="0.2">
      <c r="A85" s="63" t="s">
        <v>236</v>
      </c>
      <c r="B85" s="63" t="s">
        <v>62</v>
      </c>
      <c r="C85" s="64">
        <v>32310</v>
      </c>
      <c r="D85" s="65"/>
      <c r="E85" s="66">
        <v>14568</v>
      </c>
      <c r="F85" s="67">
        <v>3</v>
      </c>
    </row>
    <row r="86" spans="1:6" x14ac:dyDescent="0.2">
      <c r="A86" s="63" t="s">
        <v>162</v>
      </c>
      <c r="B86" s="63" t="s">
        <v>72</v>
      </c>
      <c r="C86" s="64">
        <v>32144</v>
      </c>
      <c r="D86" s="65" t="s">
        <v>54</v>
      </c>
      <c r="E86" s="66">
        <v>67920</v>
      </c>
      <c r="F86" s="67">
        <v>4</v>
      </c>
    </row>
    <row r="87" spans="1:6" x14ac:dyDescent="0.2">
      <c r="A87" s="63" t="s">
        <v>205</v>
      </c>
      <c r="B87" s="63" t="s">
        <v>71</v>
      </c>
      <c r="C87" s="64">
        <v>36258</v>
      </c>
      <c r="D87" s="65" t="s">
        <v>57</v>
      </c>
      <c r="E87" s="66">
        <v>45100</v>
      </c>
      <c r="F87" s="67">
        <v>2</v>
      </c>
    </row>
    <row r="88" spans="1:6" x14ac:dyDescent="0.2">
      <c r="A88" s="63" t="s">
        <v>148</v>
      </c>
      <c r="B88" s="63" t="s">
        <v>66</v>
      </c>
      <c r="C88" s="64">
        <v>39264</v>
      </c>
      <c r="D88" s="65"/>
      <c r="E88" s="66">
        <v>28424</v>
      </c>
      <c r="F88" s="67">
        <v>4</v>
      </c>
    </row>
    <row r="89" spans="1:6" x14ac:dyDescent="0.2">
      <c r="A89" s="63" t="s">
        <v>194</v>
      </c>
      <c r="B89" s="63" t="s">
        <v>63</v>
      </c>
      <c r="C89" s="64">
        <v>37217</v>
      </c>
      <c r="D89" s="65"/>
      <c r="E89" s="66">
        <v>60060</v>
      </c>
      <c r="F89" s="67">
        <v>2</v>
      </c>
    </row>
    <row r="90" spans="1:6" x14ac:dyDescent="0.2">
      <c r="A90" s="63" t="s">
        <v>99</v>
      </c>
      <c r="B90" s="63" t="s">
        <v>71</v>
      </c>
      <c r="C90" s="64">
        <v>35939</v>
      </c>
      <c r="D90" s="65" t="s">
        <v>55</v>
      </c>
      <c r="E90" s="66">
        <v>12545</v>
      </c>
      <c r="F90" s="67">
        <v>4</v>
      </c>
    </row>
    <row r="91" spans="1:6" x14ac:dyDescent="0.2">
      <c r="A91" s="63" t="s">
        <v>129</v>
      </c>
      <c r="B91" s="63" t="s">
        <v>62</v>
      </c>
      <c r="C91" s="64">
        <v>38649</v>
      </c>
      <c r="D91" s="65"/>
      <c r="E91" s="66">
        <v>79460</v>
      </c>
      <c r="F91" s="67">
        <v>5</v>
      </c>
    </row>
    <row r="92" spans="1:6" x14ac:dyDescent="0.2">
      <c r="A92" s="63" t="s">
        <v>208</v>
      </c>
      <c r="B92" s="63" t="s">
        <v>70</v>
      </c>
      <c r="C92" s="64">
        <v>38347</v>
      </c>
      <c r="D92" s="65" t="s">
        <v>55</v>
      </c>
      <c r="E92" s="66">
        <v>80880</v>
      </c>
      <c r="F92" s="67">
        <v>1</v>
      </c>
    </row>
    <row r="93" spans="1:6" x14ac:dyDescent="0.2">
      <c r="A93" s="63" t="s">
        <v>100</v>
      </c>
      <c r="B93" s="63" t="s">
        <v>68</v>
      </c>
      <c r="C93" s="64">
        <v>34071</v>
      </c>
      <c r="D93" s="65"/>
      <c r="E93" s="66">
        <v>35312</v>
      </c>
      <c r="F93" s="67">
        <v>3</v>
      </c>
    </row>
    <row r="94" spans="1:6" x14ac:dyDescent="0.2">
      <c r="A94" s="63" t="s">
        <v>235</v>
      </c>
      <c r="B94" s="63" t="s">
        <v>68</v>
      </c>
      <c r="C94" s="64">
        <v>35926</v>
      </c>
      <c r="D94" s="65"/>
      <c r="E94" s="66">
        <v>29540</v>
      </c>
      <c r="F94" s="67">
        <v>3</v>
      </c>
    </row>
    <row r="95" spans="1:6" x14ac:dyDescent="0.2">
      <c r="A95" s="63" t="s">
        <v>212</v>
      </c>
      <c r="B95" s="63" t="s">
        <v>73</v>
      </c>
      <c r="C95" s="64">
        <v>38418</v>
      </c>
      <c r="D95" s="65"/>
      <c r="E95" s="66">
        <v>86040</v>
      </c>
      <c r="F95" s="67">
        <v>5</v>
      </c>
    </row>
    <row r="96" spans="1:6" x14ac:dyDescent="0.2">
      <c r="A96" s="63" t="s">
        <v>227</v>
      </c>
      <c r="B96" s="63" t="s">
        <v>62</v>
      </c>
      <c r="C96" s="64">
        <v>32436</v>
      </c>
      <c r="D96" s="65" t="s">
        <v>57</v>
      </c>
      <c r="E96" s="66">
        <v>31830</v>
      </c>
      <c r="F96" s="67">
        <v>3</v>
      </c>
    </row>
    <row r="97" spans="1:6" x14ac:dyDescent="0.2">
      <c r="A97" s="63" t="s">
        <v>184</v>
      </c>
      <c r="B97" s="63" t="s">
        <v>70</v>
      </c>
      <c r="C97" s="64">
        <v>38473</v>
      </c>
      <c r="D97" s="65"/>
      <c r="E97" s="66">
        <v>54000</v>
      </c>
      <c r="F97" s="67">
        <v>3</v>
      </c>
    </row>
    <row r="98" spans="1:6" x14ac:dyDescent="0.2">
      <c r="A98" s="63" t="s">
        <v>101</v>
      </c>
      <c r="B98" s="63" t="s">
        <v>67</v>
      </c>
      <c r="C98" s="64">
        <v>33637</v>
      </c>
      <c r="D98" s="65"/>
      <c r="E98" s="66">
        <v>81930</v>
      </c>
      <c r="F98" s="67">
        <v>5</v>
      </c>
    </row>
    <row r="99" spans="1:6" x14ac:dyDescent="0.2">
      <c r="A99" s="63" t="s">
        <v>195</v>
      </c>
      <c r="B99" s="63" t="s">
        <v>72</v>
      </c>
      <c r="C99" s="64">
        <v>36315</v>
      </c>
      <c r="D99" s="65" t="s">
        <v>58</v>
      </c>
      <c r="E99" s="66">
        <v>82490</v>
      </c>
      <c r="F99" s="67">
        <v>5</v>
      </c>
    </row>
    <row r="100" spans="1:6" x14ac:dyDescent="0.2">
      <c r="A100" s="63" t="s">
        <v>80</v>
      </c>
      <c r="B100" s="63" t="s">
        <v>73</v>
      </c>
      <c r="C100" s="64">
        <v>33650</v>
      </c>
      <c r="D100" s="65" t="s">
        <v>55</v>
      </c>
      <c r="E100" s="66">
        <v>23000</v>
      </c>
      <c r="F100" s="67">
        <v>4</v>
      </c>
    </row>
    <row r="101" spans="1:6" x14ac:dyDescent="0.2">
      <c r="A101" s="63" t="s">
        <v>233</v>
      </c>
      <c r="B101" s="63" t="s">
        <v>67</v>
      </c>
      <c r="C101" s="64">
        <v>37788</v>
      </c>
      <c r="D101" s="65" t="s">
        <v>58</v>
      </c>
      <c r="E101" s="66">
        <v>47705</v>
      </c>
      <c r="F101" s="67">
        <v>5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FFFF00"/>
    <pageSetUpPr autoPageBreaks="0"/>
  </sheetPr>
  <dimension ref="A1:Q106"/>
  <sheetViews>
    <sheetView zoomScale="130" zoomScaleNormal="85" zoomScaleSheetLayoutView="100" workbookViewId="0">
      <selection activeCell="C15" sqref="C15"/>
    </sheetView>
  </sheetViews>
  <sheetFormatPr defaultColWidth="19.85546875" defaultRowHeight="12.75" x14ac:dyDescent="0.2"/>
  <cols>
    <col min="1" max="1" width="22" style="63" bestFit="1" customWidth="1"/>
    <col min="2" max="2" width="24.28515625" style="63" bestFit="1" customWidth="1"/>
    <col min="3" max="3" width="9.140625" style="63" bestFit="1" customWidth="1"/>
    <col min="4" max="4" width="8.140625" style="63" bestFit="1" customWidth="1"/>
    <col min="5" max="5" width="9.5703125" style="69" bestFit="1" customWidth="1"/>
    <col min="6" max="6" width="10.42578125" style="63" bestFit="1" customWidth="1"/>
    <col min="7" max="7" width="19.85546875" style="63" customWidth="1"/>
    <col min="8" max="8" width="19.85546875" style="63"/>
    <col min="9" max="9" width="16.5703125" style="63" customWidth="1"/>
    <col min="10" max="10" width="8.5703125" style="63" bestFit="1" customWidth="1"/>
    <col min="11" max="11" width="12.85546875" style="63" customWidth="1"/>
    <col min="12" max="13" width="8.5703125" style="63" bestFit="1" customWidth="1"/>
    <col min="14" max="14" width="9.7109375" style="63" customWidth="1"/>
    <col min="15" max="15" width="8.5703125" style="63" bestFit="1" customWidth="1"/>
    <col min="16" max="16" width="14.28515625" style="63" customWidth="1"/>
    <col min="17" max="17" width="8.7109375" style="63" customWidth="1"/>
    <col min="18" max="16384" width="19.85546875" style="63"/>
  </cols>
  <sheetData>
    <row r="1" spans="1:17" x14ac:dyDescent="0.2">
      <c r="A1" s="58" t="s">
        <v>46</v>
      </c>
      <c r="B1" s="59" t="s">
        <v>47</v>
      </c>
      <c r="C1" s="60" t="s">
        <v>49</v>
      </c>
      <c r="D1" s="59" t="s">
        <v>51</v>
      </c>
      <c r="E1" s="61" t="s">
        <v>50</v>
      </c>
      <c r="F1" s="62" t="s">
        <v>29</v>
      </c>
      <c r="I1" s="5"/>
      <c r="J1" s="3" t="s">
        <v>314</v>
      </c>
      <c r="K1" s="3" t="s">
        <v>315</v>
      </c>
      <c r="L1" s="3" t="s">
        <v>316</v>
      </c>
      <c r="M1" s="3" t="s">
        <v>317</v>
      </c>
      <c r="N1" s="3" t="s">
        <v>32</v>
      </c>
      <c r="O1" s="3" t="s">
        <v>318</v>
      </c>
      <c r="P1" s="3" t="s">
        <v>33</v>
      </c>
      <c r="Q1" s="3" t="s">
        <v>34</v>
      </c>
    </row>
    <row r="2" spans="1:17" x14ac:dyDescent="0.2">
      <c r="A2" s="63" t="s">
        <v>139</v>
      </c>
      <c r="B2" s="63" t="s">
        <v>266</v>
      </c>
      <c r="C2" s="64">
        <v>31761</v>
      </c>
      <c r="D2" s="65" t="s">
        <v>58</v>
      </c>
      <c r="E2" s="66">
        <v>69060</v>
      </c>
      <c r="F2" s="67">
        <v>1</v>
      </c>
      <c r="I2" s="7" t="s">
        <v>31</v>
      </c>
      <c r="J2" s="8">
        <v>120</v>
      </c>
      <c r="K2" s="8">
        <v>180</v>
      </c>
      <c r="L2" s="8">
        <v>250</v>
      </c>
      <c r="M2" s="8">
        <v>240</v>
      </c>
      <c r="N2" s="8">
        <v>300</v>
      </c>
      <c r="O2" s="8">
        <v>450</v>
      </c>
      <c r="P2" s="8">
        <f>SUM(J2:O2)</f>
        <v>1540</v>
      </c>
      <c r="Q2" s="8">
        <f>AVERAGE(J2:O2)</f>
        <v>256.66666666666669</v>
      </c>
    </row>
    <row r="3" spans="1:17" x14ac:dyDescent="0.2">
      <c r="A3" s="63" t="s">
        <v>106</v>
      </c>
      <c r="B3" s="63" t="s">
        <v>67</v>
      </c>
      <c r="C3" s="64">
        <v>37186</v>
      </c>
      <c r="D3" s="65"/>
      <c r="E3" s="66">
        <v>57520</v>
      </c>
      <c r="F3" s="67">
        <v>3</v>
      </c>
      <c r="I3" s="7" t="s">
        <v>35</v>
      </c>
      <c r="J3" s="9">
        <v>100</v>
      </c>
      <c r="K3" s="9">
        <v>130</v>
      </c>
      <c r="L3" s="9">
        <v>120</v>
      </c>
      <c r="M3" s="9">
        <v>220</v>
      </c>
      <c r="N3" s="9">
        <v>260</v>
      </c>
      <c r="O3" s="9">
        <v>350</v>
      </c>
      <c r="P3" s="9">
        <f>SUM(J3:O3)</f>
        <v>1180</v>
      </c>
      <c r="Q3" s="9">
        <f>AVERAGE(J3:O3)</f>
        <v>196.66666666666666</v>
      </c>
    </row>
    <row r="4" spans="1:17" x14ac:dyDescent="0.2">
      <c r="A4" s="63" t="s">
        <v>228</v>
      </c>
      <c r="B4" s="63" t="s">
        <v>64</v>
      </c>
      <c r="C4" s="64">
        <v>32562</v>
      </c>
      <c r="D4" s="65" t="s">
        <v>54</v>
      </c>
      <c r="E4" s="66">
        <v>64510</v>
      </c>
      <c r="F4" s="67">
        <v>3</v>
      </c>
      <c r="I4" s="7" t="s">
        <v>36</v>
      </c>
      <c r="J4" s="9">
        <f t="shared" ref="J4:O4" si="0">J2-J3</f>
        <v>20</v>
      </c>
      <c r="K4" s="9">
        <f t="shared" si="0"/>
        <v>50</v>
      </c>
      <c r="L4" s="9">
        <f t="shared" si="0"/>
        <v>130</v>
      </c>
      <c r="M4" s="9">
        <f t="shared" si="0"/>
        <v>20</v>
      </c>
      <c r="N4" s="9">
        <f t="shared" si="0"/>
        <v>40</v>
      </c>
      <c r="O4" s="9">
        <f t="shared" si="0"/>
        <v>100</v>
      </c>
      <c r="P4" s="9">
        <f>SUM(J4:O4)</f>
        <v>360</v>
      </c>
      <c r="Q4" s="9">
        <f>AVERAGE(J4:O4)</f>
        <v>60</v>
      </c>
    </row>
    <row r="5" spans="1:17" x14ac:dyDescent="0.2">
      <c r="A5" s="63" t="s">
        <v>149</v>
      </c>
      <c r="B5" s="63" t="s">
        <v>66</v>
      </c>
      <c r="C5" s="64">
        <v>37011</v>
      </c>
      <c r="D5" s="65" t="s">
        <v>57</v>
      </c>
      <c r="E5" s="66">
        <v>70760</v>
      </c>
      <c r="F5" s="67">
        <v>1</v>
      </c>
      <c r="I5" s="7" t="s">
        <v>37</v>
      </c>
      <c r="J5" s="9">
        <f>J4</f>
        <v>20</v>
      </c>
      <c r="K5" s="9">
        <f>K4+J5</f>
        <v>70</v>
      </c>
      <c r="L5" s="9">
        <f>L4+K5</f>
        <v>200</v>
      </c>
      <c r="M5" s="9">
        <f>M4+L5</f>
        <v>220</v>
      </c>
      <c r="N5" s="9">
        <f>N4+M5</f>
        <v>260</v>
      </c>
      <c r="O5" s="9">
        <f>O4+N5</f>
        <v>360</v>
      </c>
      <c r="P5" s="9"/>
      <c r="Q5" s="9"/>
    </row>
    <row r="6" spans="1:17" x14ac:dyDescent="0.2">
      <c r="A6" s="63" t="s">
        <v>167</v>
      </c>
      <c r="B6" s="63" t="s">
        <v>254</v>
      </c>
      <c r="C6" s="64">
        <v>31970</v>
      </c>
      <c r="D6" s="65" t="s">
        <v>54</v>
      </c>
      <c r="E6" s="66">
        <v>87950</v>
      </c>
      <c r="F6" s="67">
        <v>4</v>
      </c>
      <c r="I6" s="7" t="s">
        <v>38</v>
      </c>
      <c r="J6" s="10"/>
      <c r="K6" s="10"/>
      <c r="L6" s="10"/>
      <c r="M6" s="10"/>
      <c r="N6" s="10"/>
      <c r="O6" s="10"/>
      <c r="P6" s="2"/>
      <c r="Q6" s="2"/>
    </row>
    <row r="7" spans="1:17" x14ac:dyDescent="0.2">
      <c r="A7" s="63" t="s">
        <v>179</v>
      </c>
      <c r="B7" s="63" t="s">
        <v>66</v>
      </c>
      <c r="C7" s="64">
        <v>38080</v>
      </c>
      <c r="D7" s="65" t="s">
        <v>60</v>
      </c>
      <c r="E7" s="66">
        <v>71490</v>
      </c>
      <c r="F7" s="67">
        <v>5</v>
      </c>
      <c r="I7" s="4" t="s">
        <v>39</v>
      </c>
      <c r="J7" s="6"/>
      <c r="K7" s="11">
        <f t="shared" ref="K7:O9" si="1">(K2-J2)/J2</f>
        <v>0.5</v>
      </c>
      <c r="L7" s="11">
        <f t="shared" si="1"/>
        <v>0.3888888888888889</v>
      </c>
      <c r="M7" s="11">
        <f t="shared" si="1"/>
        <v>-0.04</v>
      </c>
      <c r="N7" s="11">
        <f t="shared" si="1"/>
        <v>0.25</v>
      </c>
      <c r="O7" s="11">
        <f t="shared" si="1"/>
        <v>0.5</v>
      </c>
      <c r="P7" s="11">
        <f>(O2-J2)/J2</f>
        <v>2.75</v>
      </c>
      <c r="Q7" s="12">
        <f>(O2/J2)^(1/5)-1</f>
        <v>0.30258554234867607</v>
      </c>
    </row>
    <row r="8" spans="1:17" x14ac:dyDescent="0.2">
      <c r="A8" s="63" t="s">
        <v>169</v>
      </c>
      <c r="B8" s="63" t="s">
        <v>72</v>
      </c>
      <c r="C8" s="64">
        <v>32850</v>
      </c>
      <c r="D8" s="65" t="s">
        <v>54</v>
      </c>
      <c r="E8" s="66">
        <v>54200</v>
      </c>
      <c r="F8" s="67">
        <v>4</v>
      </c>
      <c r="I8" s="4" t="s">
        <v>40</v>
      </c>
      <c r="J8" s="6"/>
      <c r="K8" s="11">
        <f t="shared" si="1"/>
        <v>0.3</v>
      </c>
      <c r="L8" s="11">
        <f t="shared" si="1"/>
        <v>-7.6923076923076927E-2</v>
      </c>
      <c r="M8" s="11">
        <f t="shared" si="1"/>
        <v>0.83333333333333337</v>
      </c>
      <c r="N8" s="11">
        <f t="shared" si="1"/>
        <v>0.18181818181818182</v>
      </c>
      <c r="O8" s="11">
        <f t="shared" si="1"/>
        <v>0.34615384615384615</v>
      </c>
      <c r="P8" s="11">
        <f>(O3-J3)/J3</f>
        <v>2.5</v>
      </c>
      <c r="Q8" s="12">
        <f>(O3/J3)^(1/5)-1</f>
        <v>0.28473515712343933</v>
      </c>
    </row>
    <row r="9" spans="1:17" x14ac:dyDescent="0.2">
      <c r="A9" s="63" t="s">
        <v>154</v>
      </c>
      <c r="B9" s="63" t="s">
        <v>250</v>
      </c>
      <c r="C9" s="64">
        <v>32164</v>
      </c>
      <c r="D9" s="65" t="s">
        <v>57</v>
      </c>
      <c r="E9" s="66">
        <v>30445</v>
      </c>
      <c r="F9" s="67">
        <v>1</v>
      </c>
      <c r="I9" s="4" t="s">
        <v>41</v>
      </c>
      <c r="J9" s="6"/>
      <c r="K9" s="11">
        <f t="shared" si="1"/>
        <v>1.5</v>
      </c>
      <c r="L9" s="11">
        <f t="shared" si="1"/>
        <v>1.6</v>
      </c>
      <c r="M9" s="11">
        <f t="shared" si="1"/>
        <v>-0.84615384615384615</v>
      </c>
      <c r="N9" s="11">
        <f t="shared" si="1"/>
        <v>1</v>
      </c>
      <c r="O9" s="11">
        <f t="shared" si="1"/>
        <v>1.5</v>
      </c>
      <c r="P9" s="11">
        <f>(O4-J4)/J4</f>
        <v>4</v>
      </c>
      <c r="Q9" s="12">
        <f>(O4/J4)^(1/5)-1</f>
        <v>0.3797296614612149</v>
      </c>
    </row>
    <row r="10" spans="1:17" x14ac:dyDescent="0.2">
      <c r="A10" s="63" t="s">
        <v>114</v>
      </c>
      <c r="B10" s="63" t="s">
        <v>63</v>
      </c>
      <c r="C10" s="64">
        <v>34019</v>
      </c>
      <c r="D10" s="65" t="s">
        <v>54</v>
      </c>
      <c r="E10" s="66">
        <v>66740</v>
      </c>
      <c r="F10" s="67">
        <v>2</v>
      </c>
      <c r="I10" s="1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63" t="s">
        <v>188</v>
      </c>
      <c r="B11" s="63" t="s">
        <v>68</v>
      </c>
      <c r="C11" s="64">
        <v>34414</v>
      </c>
      <c r="D11" s="65"/>
      <c r="E11" s="66">
        <v>86470</v>
      </c>
      <c r="F11" s="67">
        <v>4</v>
      </c>
      <c r="I11" s="4" t="s">
        <v>42</v>
      </c>
      <c r="J11" s="13">
        <f t="shared" ref="J11:P11" si="2">J2/J3</f>
        <v>1.2</v>
      </c>
      <c r="K11" s="13">
        <f t="shared" si="2"/>
        <v>1.3846153846153846</v>
      </c>
      <c r="L11" s="13">
        <f t="shared" si="2"/>
        <v>2.0833333333333335</v>
      </c>
      <c r="M11" s="13">
        <f t="shared" si="2"/>
        <v>1.0909090909090908</v>
      </c>
      <c r="N11" s="13">
        <f t="shared" si="2"/>
        <v>1.1538461538461537</v>
      </c>
      <c r="O11" s="13">
        <f t="shared" si="2"/>
        <v>1.2857142857142858</v>
      </c>
      <c r="P11" s="13">
        <f t="shared" si="2"/>
        <v>1.3050847457627119</v>
      </c>
      <c r="Q11" s="6"/>
    </row>
    <row r="12" spans="1:17" x14ac:dyDescent="0.2">
      <c r="A12" s="63" t="s">
        <v>229</v>
      </c>
      <c r="B12" s="63" t="s">
        <v>74</v>
      </c>
      <c r="C12" s="64">
        <v>36374</v>
      </c>
      <c r="D12" s="65" t="s">
        <v>58</v>
      </c>
      <c r="E12" s="66">
        <v>42800</v>
      </c>
      <c r="F12" s="67">
        <v>5</v>
      </c>
      <c r="I12" s="4" t="s">
        <v>43</v>
      </c>
      <c r="J12" s="13">
        <f t="shared" ref="J12:P12" si="3">J2/J4</f>
        <v>6</v>
      </c>
      <c r="K12" s="13">
        <f t="shared" si="3"/>
        <v>3.6</v>
      </c>
      <c r="L12" s="13">
        <f t="shared" si="3"/>
        <v>1.9230769230769231</v>
      </c>
      <c r="M12" s="13">
        <f t="shared" si="3"/>
        <v>12</v>
      </c>
      <c r="N12" s="13">
        <f t="shared" si="3"/>
        <v>7.5</v>
      </c>
      <c r="O12" s="13">
        <f t="shared" si="3"/>
        <v>4.5</v>
      </c>
      <c r="P12" s="13">
        <f t="shared" si="3"/>
        <v>4.2777777777777777</v>
      </c>
      <c r="Q12" s="6"/>
    </row>
    <row r="13" spans="1:17" x14ac:dyDescent="0.2">
      <c r="A13" s="63" t="s">
        <v>166</v>
      </c>
      <c r="B13" s="63" t="s">
        <v>70</v>
      </c>
      <c r="C13" s="64">
        <v>35385</v>
      </c>
      <c r="D13" s="65" t="s">
        <v>58</v>
      </c>
      <c r="E13" s="66">
        <v>29005</v>
      </c>
      <c r="F13" s="67">
        <v>1</v>
      </c>
      <c r="I13" s="4" t="s">
        <v>44</v>
      </c>
      <c r="J13" s="13">
        <f t="shared" ref="J13:P13" si="4">J3/J4</f>
        <v>5</v>
      </c>
      <c r="K13" s="13">
        <f t="shared" si="4"/>
        <v>2.6</v>
      </c>
      <c r="L13" s="13">
        <f t="shared" si="4"/>
        <v>0.92307692307692313</v>
      </c>
      <c r="M13" s="13">
        <f t="shared" si="4"/>
        <v>11</v>
      </c>
      <c r="N13" s="13">
        <f t="shared" si="4"/>
        <v>6.5</v>
      </c>
      <c r="O13" s="13">
        <f t="shared" si="4"/>
        <v>3.5</v>
      </c>
      <c r="P13" s="13">
        <f t="shared" si="4"/>
        <v>3.2777777777777777</v>
      </c>
      <c r="Q13" s="6"/>
    </row>
    <row r="14" spans="1:17" x14ac:dyDescent="0.2">
      <c r="A14" s="63" t="s">
        <v>160</v>
      </c>
      <c r="B14" s="63" t="s">
        <v>66</v>
      </c>
      <c r="C14" s="64">
        <v>34622</v>
      </c>
      <c r="D14" s="65" t="s">
        <v>58</v>
      </c>
      <c r="E14" s="66">
        <v>89740</v>
      </c>
      <c r="F14" s="67">
        <v>5</v>
      </c>
    </row>
    <row r="15" spans="1:17" x14ac:dyDescent="0.2">
      <c r="A15" s="63" t="s">
        <v>161</v>
      </c>
      <c r="B15" s="63" t="s">
        <v>66</v>
      </c>
      <c r="C15" s="64">
        <v>34393</v>
      </c>
      <c r="D15" s="65" t="s">
        <v>57</v>
      </c>
      <c r="E15" s="66">
        <v>66430</v>
      </c>
      <c r="F15" s="67">
        <v>2</v>
      </c>
    </row>
    <row r="16" spans="1:17" x14ac:dyDescent="0.2">
      <c r="A16" s="63" t="s">
        <v>185</v>
      </c>
      <c r="B16" s="63" t="s">
        <v>67</v>
      </c>
      <c r="C16" s="64">
        <v>39137</v>
      </c>
      <c r="D16" s="65" t="s">
        <v>54</v>
      </c>
      <c r="E16" s="66">
        <v>33970</v>
      </c>
      <c r="F16" s="67">
        <v>4</v>
      </c>
    </row>
    <row r="17" spans="1:6" x14ac:dyDescent="0.2">
      <c r="A17" s="63" t="s">
        <v>156</v>
      </c>
      <c r="B17" s="63" t="s">
        <v>66</v>
      </c>
      <c r="C17" s="64">
        <v>37354</v>
      </c>
      <c r="D17" s="65" t="s">
        <v>54</v>
      </c>
      <c r="E17" s="66">
        <v>61060</v>
      </c>
      <c r="F17" s="67">
        <v>5</v>
      </c>
    </row>
    <row r="18" spans="1:6" x14ac:dyDescent="0.2">
      <c r="A18" s="63" t="s">
        <v>172</v>
      </c>
      <c r="B18" s="63" t="s">
        <v>66</v>
      </c>
      <c r="C18" s="64">
        <v>32338</v>
      </c>
      <c r="D18" s="65" t="s">
        <v>55</v>
      </c>
      <c r="E18" s="66">
        <v>60380</v>
      </c>
      <c r="F18" s="67">
        <v>4</v>
      </c>
    </row>
    <row r="19" spans="1:6" x14ac:dyDescent="0.2">
      <c r="A19" s="63" t="s">
        <v>116</v>
      </c>
      <c r="B19" s="63" t="s">
        <v>71</v>
      </c>
      <c r="C19" s="64">
        <v>34778</v>
      </c>
      <c r="D19" s="65" t="s">
        <v>60</v>
      </c>
      <c r="E19" s="66">
        <v>54580</v>
      </c>
      <c r="F19" s="67">
        <v>4</v>
      </c>
    </row>
    <row r="20" spans="1:6" x14ac:dyDescent="0.2">
      <c r="A20" s="63" t="s">
        <v>157</v>
      </c>
      <c r="B20" s="63" t="s">
        <v>66</v>
      </c>
      <c r="C20" s="64">
        <v>38520</v>
      </c>
      <c r="D20" s="65"/>
      <c r="E20" s="66">
        <v>78520</v>
      </c>
      <c r="F20" s="67">
        <v>4</v>
      </c>
    </row>
    <row r="21" spans="1:6" x14ac:dyDescent="0.2">
      <c r="A21" s="63" t="s">
        <v>257</v>
      </c>
      <c r="B21" s="63" t="s">
        <v>66</v>
      </c>
      <c r="C21" s="64">
        <v>34216</v>
      </c>
      <c r="D21" s="65" t="s">
        <v>58</v>
      </c>
      <c r="E21" s="66">
        <v>32390</v>
      </c>
      <c r="F21" s="67">
        <v>2</v>
      </c>
    </row>
    <row r="22" spans="1:6" x14ac:dyDescent="0.2">
      <c r="A22" s="63" t="s">
        <v>177</v>
      </c>
      <c r="B22" s="63" t="s">
        <v>66</v>
      </c>
      <c r="C22" s="64">
        <v>35397</v>
      </c>
      <c r="D22" s="65" t="s">
        <v>55</v>
      </c>
      <c r="E22" s="66">
        <v>38870</v>
      </c>
      <c r="F22" s="67">
        <v>2</v>
      </c>
    </row>
    <row r="23" spans="1:6" x14ac:dyDescent="0.2">
      <c r="A23" s="63" t="s">
        <v>234</v>
      </c>
      <c r="B23" s="63" t="s">
        <v>268</v>
      </c>
      <c r="C23" s="64">
        <v>32693</v>
      </c>
      <c r="D23" s="65"/>
      <c r="E23" s="66">
        <v>60760</v>
      </c>
      <c r="F23" s="67">
        <v>2</v>
      </c>
    </row>
    <row r="24" spans="1:6" x14ac:dyDescent="0.2">
      <c r="A24" s="63" t="s">
        <v>108</v>
      </c>
      <c r="B24" s="63" t="s">
        <v>73</v>
      </c>
      <c r="C24" s="64">
        <v>33937</v>
      </c>
      <c r="D24" s="65"/>
      <c r="E24" s="66">
        <v>33752</v>
      </c>
      <c r="F24" s="67">
        <v>3</v>
      </c>
    </row>
    <row r="25" spans="1:6" x14ac:dyDescent="0.2">
      <c r="A25" s="63" t="s">
        <v>258</v>
      </c>
      <c r="B25" s="63" t="s">
        <v>66</v>
      </c>
      <c r="C25" s="64">
        <v>33173</v>
      </c>
      <c r="D25" s="65" t="s">
        <v>54</v>
      </c>
      <c r="E25" s="66">
        <v>81010</v>
      </c>
      <c r="F25" s="67">
        <v>4</v>
      </c>
    </row>
    <row r="26" spans="1:6" x14ac:dyDescent="0.2">
      <c r="A26" s="63" t="s">
        <v>226</v>
      </c>
      <c r="B26" s="63" t="s">
        <v>71</v>
      </c>
      <c r="C26" s="64">
        <v>32092</v>
      </c>
      <c r="D26" s="65"/>
      <c r="E26" s="66">
        <v>79380</v>
      </c>
      <c r="F26" s="67">
        <v>1</v>
      </c>
    </row>
    <row r="27" spans="1:6" x14ac:dyDescent="0.2">
      <c r="A27" s="63" t="s">
        <v>159</v>
      </c>
      <c r="B27" s="63" t="s">
        <v>71</v>
      </c>
      <c r="C27" s="64">
        <v>33383</v>
      </c>
      <c r="D27" s="65" t="s">
        <v>57</v>
      </c>
      <c r="E27" s="66">
        <v>88820</v>
      </c>
      <c r="F27" s="67">
        <v>2</v>
      </c>
    </row>
    <row r="28" spans="1:6" x14ac:dyDescent="0.2">
      <c r="A28" s="63" t="s">
        <v>82</v>
      </c>
      <c r="B28" s="63" t="s">
        <v>72</v>
      </c>
      <c r="C28" s="64">
        <v>34098</v>
      </c>
      <c r="D28" s="65" t="s">
        <v>58</v>
      </c>
      <c r="E28" s="66">
        <v>34330</v>
      </c>
      <c r="F28" s="67">
        <v>3</v>
      </c>
    </row>
    <row r="29" spans="1:6" x14ac:dyDescent="0.2">
      <c r="A29" s="63" t="s">
        <v>78</v>
      </c>
      <c r="B29" s="63" t="s">
        <v>266</v>
      </c>
      <c r="C29" s="64">
        <v>34872</v>
      </c>
      <c r="D29" s="65" t="s">
        <v>58</v>
      </c>
      <c r="E29" s="66">
        <v>68300</v>
      </c>
      <c r="F29" s="67">
        <v>5</v>
      </c>
    </row>
    <row r="30" spans="1:6" x14ac:dyDescent="0.2">
      <c r="A30" s="63" t="s">
        <v>142</v>
      </c>
      <c r="B30" s="63" t="s">
        <v>67</v>
      </c>
      <c r="C30" s="64">
        <v>37788</v>
      </c>
      <c r="D30" s="65" t="s">
        <v>58</v>
      </c>
      <c r="E30" s="66">
        <v>47705</v>
      </c>
      <c r="F30" s="67">
        <v>5</v>
      </c>
    </row>
    <row r="31" spans="1:6" x14ac:dyDescent="0.2">
      <c r="A31" s="63" t="s">
        <v>263</v>
      </c>
      <c r="B31" s="63" t="s">
        <v>64</v>
      </c>
      <c r="C31" s="64">
        <v>31769</v>
      </c>
      <c r="D31" s="65" t="s">
        <v>55</v>
      </c>
      <c r="E31" s="66">
        <v>32360</v>
      </c>
      <c r="F31" s="67">
        <v>4</v>
      </c>
    </row>
    <row r="32" spans="1:6" x14ac:dyDescent="0.2">
      <c r="A32" s="63" t="s">
        <v>206</v>
      </c>
      <c r="B32" s="63" t="s">
        <v>254</v>
      </c>
      <c r="C32" s="64">
        <v>32278</v>
      </c>
      <c r="D32" s="65" t="s">
        <v>58</v>
      </c>
      <c r="E32" s="66">
        <v>44620</v>
      </c>
      <c r="F32" s="67">
        <v>5</v>
      </c>
    </row>
    <row r="33" spans="1:6" x14ac:dyDescent="0.2">
      <c r="A33" s="63" t="s">
        <v>77</v>
      </c>
      <c r="B33" s="63" t="s">
        <v>72</v>
      </c>
      <c r="C33" s="64">
        <v>38505</v>
      </c>
      <c r="D33" s="65" t="s">
        <v>58</v>
      </c>
      <c r="E33" s="66">
        <v>72060</v>
      </c>
      <c r="F33" s="67">
        <v>2</v>
      </c>
    </row>
    <row r="34" spans="1:6" x14ac:dyDescent="0.2">
      <c r="A34" s="63" t="s">
        <v>109</v>
      </c>
      <c r="B34" s="63" t="s">
        <v>67</v>
      </c>
      <c r="C34" s="64">
        <v>35630</v>
      </c>
      <c r="D34" s="65" t="s">
        <v>54</v>
      </c>
      <c r="E34" s="66">
        <v>48990</v>
      </c>
      <c r="F34" s="67">
        <v>5</v>
      </c>
    </row>
    <row r="35" spans="1:6" x14ac:dyDescent="0.2">
      <c r="A35" s="63" t="s">
        <v>130</v>
      </c>
      <c r="B35" s="63" t="s">
        <v>74</v>
      </c>
      <c r="C35" s="64">
        <v>35763</v>
      </c>
      <c r="D35" s="65" t="s">
        <v>55</v>
      </c>
      <c r="E35" s="66">
        <v>40680</v>
      </c>
      <c r="F35" s="67">
        <v>5</v>
      </c>
    </row>
    <row r="36" spans="1:6" x14ac:dyDescent="0.2">
      <c r="A36" s="63" t="s">
        <v>151</v>
      </c>
      <c r="B36" s="63" t="s">
        <v>66</v>
      </c>
      <c r="C36" s="64">
        <v>36021</v>
      </c>
      <c r="D36" s="65" t="s">
        <v>58</v>
      </c>
      <c r="E36" s="66">
        <v>62750</v>
      </c>
      <c r="F36" s="67">
        <v>3</v>
      </c>
    </row>
    <row r="37" spans="1:6" x14ac:dyDescent="0.2">
      <c r="A37" s="63" t="s">
        <v>210</v>
      </c>
      <c r="B37" s="63" t="s">
        <v>68</v>
      </c>
      <c r="C37" s="64">
        <v>32431</v>
      </c>
      <c r="D37" s="65" t="s">
        <v>54</v>
      </c>
      <c r="E37" s="66">
        <v>48550</v>
      </c>
      <c r="F37" s="67">
        <v>5</v>
      </c>
    </row>
    <row r="38" spans="1:6" x14ac:dyDescent="0.2">
      <c r="A38" s="63" t="s">
        <v>135</v>
      </c>
      <c r="B38" s="63" t="s">
        <v>65</v>
      </c>
      <c r="C38" s="64">
        <v>36195</v>
      </c>
      <c r="D38" s="65" t="s">
        <v>55</v>
      </c>
      <c r="E38" s="66">
        <v>51800</v>
      </c>
      <c r="F38" s="67">
        <v>1</v>
      </c>
    </row>
    <row r="39" spans="1:6" x14ac:dyDescent="0.2">
      <c r="A39" s="63" t="s">
        <v>81</v>
      </c>
      <c r="B39" s="63" t="s">
        <v>73</v>
      </c>
      <c r="C39" s="64">
        <v>37128</v>
      </c>
      <c r="D39" s="65"/>
      <c r="E39" s="66">
        <v>32880</v>
      </c>
      <c r="F39" s="67">
        <v>3</v>
      </c>
    </row>
    <row r="40" spans="1:6" x14ac:dyDescent="0.2">
      <c r="A40" s="63" t="s">
        <v>104</v>
      </c>
      <c r="B40" s="63" t="s">
        <v>74</v>
      </c>
      <c r="C40" s="64">
        <v>32077</v>
      </c>
      <c r="D40" s="65"/>
      <c r="E40" s="66">
        <v>85510</v>
      </c>
      <c r="F40" s="67">
        <v>4</v>
      </c>
    </row>
    <row r="41" spans="1:6" x14ac:dyDescent="0.2">
      <c r="A41" s="63" t="s">
        <v>132</v>
      </c>
      <c r="B41" s="63" t="s">
        <v>252</v>
      </c>
      <c r="C41" s="64">
        <v>38796</v>
      </c>
      <c r="D41" s="65" t="s">
        <v>57</v>
      </c>
      <c r="E41" s="66">
        <v>51180</v>
      </c>
      <c r="F41" s="67">
        <v>3</v>
      </c>
    </row>
    <row r="42" spans="1:6" x14ac:dyDescent="0.2">
      <c r="A42" s="63" t="s">
        <v>261</v>
      </c>
      <c r="B42" s="63" t="s">
        <v>73</v>
      </c>
      <c r="C42" s="64">
        <v>32496</v>
      </c>
      <c r="D42" s="65" t="s">
        <v>57</v>
      </c>
      <c r="E42" s="66">
        <v>62780</v>
      </c>
      <c r="F42" s="67">
        <v>3</v>
      </c>
    </row>
    <row r="43" spans="1:6" x14ac:dyDescent="0.2">
      <c r="A43" s="63" t="s">
        <v>201</v>
      </c>
      <c r="B43" s="63" t="s">
        <v>73</v>
      </c>
      <c r="C43" s="64">
        <v>37037</v>
      </c>
      <c r="D43" s="65" t="s">
        <v>58</v>
      </c>
      <c r="E43" s="66">
        <v>81340</v>
      </c>
      <c r="F43" s="67">
        <v>2</v>
      </c>
    </row>
    <row r="44" spans="1:6" x14ac:dyDescent="0.2">
      <c r="A44" s="63" t="s">
        <v>111</v>
      </c>
      <c r="B44" s="63" t="s">
        <v>62</v>
      </c>
      <c r="C44" s="64">
        <v>34259</v>
      </c>
      <c r="D44" s="65"/>
      <c r="E44" s="66">
        <v>84200</v>
      </c>
      <c r="F44" s="67">
        <v>2</v>
      </c>
    </row>
    <row r="45" spans="1:6" x14ac:dyDescent="0.2">
      <c r="A45" s="63" t="s">
        <v>138</v>
      </c>
      <c r="B45" s="63" t="s">
        <v>73</v>
      </c>
      <c r="C45" s="64">
        <v>37336</v>
      </c>
      <c r="D45" s="65"/>
      <c r="E45" s="66">
        <v>37344</v>
      </c>
      <c r="F45" s="67">
        <v>2</v>
      </c>
    </row>
    <row r="46" spans="1:6" x14ac:dyDescent="0.2">
      <c r="A46" s="63" t="s">
        <v>237</v>
      </c>
      <c r="B46" s="63" t="s">
        <v>73</v>
      </c>
      <c r="C46" s="64">
        <v>39213</v>
      </c>
      <c r="D46" s="65"/>
      <c r="E46" s="66">
        <v>46570</v>
      </c>
      <c r="F46" s="67">
        <v>4</v>
      </c>
    </row>
    <row r="47" spans="1:6" x14ac:dyDescent="0.2">
      <c r="A47" s="63" t="s">
        <v>241</v>
      </c>
      <c r="B47" s="63" t="s">
        <v>66</v>
      </c>
      <c r="C47" s="64">
        <v>34491</v>
      </c>
      <c r="D47" s="65" t="s">
        <v>54</v>
      </c>
      <c r="E47" s="66">
        <v>78570</v>
      </c>
      <c r="F47" s="67">
        <v>1</v>
      </c>
    </row>
    <row r="48" spans="1:6" x14ac:dyDescent="0.2">
      <c r="A48" s="63" t="s">
        <v>199</v>
      </c>
      <c r="B48" s="63" t="s">
        <v>268</v>
      </c>
      <c r="C48" s="64">
        <v>33215</v>
      </c>
      <c r="D48" s="65"/>
      <c r="E48" s="66">
        <v>64720</v>
      </c>
      <c r="F48" s="67">
        <v>5</v>
      </c>
    </row>
    <row r="49" spans="1:6" x14ac:dyDescent="0.2">
      <c r="A49" s="63" t="s">
        <v>119</v>
      </c>
      <c r="B49" s="63" t="s">
        <v>71</v>
      </c>
      <c r="C49" s="64">
        <v>32150</v>
      </c>
      <c r="D49" s="65" t="s">
        <v>60</v>
      </c>
      <c r="E49" s="66">
        <v>77740</v>
      </c>
      <c r="F49" s="67">
        <v>1</v>
      </c>
    </row>
    <row r="50" spans="1:6" x14ac:dyDescent="0.2">
      <c r="A50" s="63" t="s">
        <v>207</v>
      </c>
      <c r="B50" s="63" t="s">
        <v>67</v>
      </c>
      <c r="C50" s="64">
        <v>31937</v>
      </c>
      <c r="D50" s="65" t="s">
        <v>54</v>
      </c>
      <c r="E50" s="66">
        <v>62740</v>
      </c>
      <c r="F50" s="67">
        <v>4</v>
      </c>
    </row>
    <row r="51" spans="1:6" x14ac:dyDescent="0.2">
      <c r="A51" s="63" t="s">
        <v>214</v>
      </c>
      <c r="B51" s="63" t="s">
        <v>250</v>
      </c>
      <c r="C51" s="64">
        <v>34907</v>
      </c>
      <c r="D51" s="65" t="s">
        <v>54</v>
      </c>
      <c r="E51" s="66">
        <v>15240</v>
      </c>
      <c r="F51" s="67">
        <v>1</v>
      </c>
    </row>
    <row r="52" spans="1:6" x14ac:dyDescent="0.2">
      <c r="A52" s="63" t="s">
        <v>245</v>
      </c>
      <c r="B52" s="63" t="s">
        <v>71</v>
      </c>
      <c r="C52" s="64">
        <v>36391</v>
      </c>
      <c r="D52" s="65" t="s">
        <v>57</v>
      </c>
      <c r="E52" s="66">
        <v>23560</v>
      </c>
      <c r="F52" s="67">
        <v>3</v>
      </c>
    </row>
    <row r="53" spans="1:6" x14ac:dyDescent="0.2">
      <c r="A53" s="63" t="s">
        <v>127</v>
      </c>
      <c r="B53" s="63" t="s">
        <v>66</v>
      </c>
      <c r="C53" s="64">
        <v>34628</v>
      </c>
      <c r="D53" s="65" t="s">
        <v>60</v>
      </c>
      <c r="E53" s="66">
        <v>55450</v>
      </c>
      <c r="F53" s="67">
        <v>5</v>
      </c>
    </row>
    <row r="54" spans="1:6" x14ac:dyDescent="0.2">
      <c r="A54" s="63" t="s">
        <v>213</v>
      </c>
      <c r="B54" s="63" t="s">
        <v>71</v>
      </c>
      <c r="C54" s="64">
        <v>38827</v>
      </c>
      <c r="D54" s="65" t="s">
        <v>54</v>
      </c>
      <c r="E54" s="66">
        <v>54190</v>
      </c>
      <c r="F54" s="67">
        <v>4</v>
      </c>
    </row>
    <row r="55" spans="1:6" x14ac:dyDescent="0.2">
      <c r="A55" s="63" t="s">
        <v>242</v>
      </c>
      <c r="B55" s="63" t="s">
        <v>69</v>
      </c>
      <c r="C55" s="64">
        <v>33504</v>
      </c>
      <c r="D55" s="65" t="s">
        <v>54</v>
      </c>
      <c r="E55" s="66">
        <v>63190</v>
      </c>
      <c r="F55" s="67">
        <v>1</v>
      </c>
    </row>
    <row r="56" spans="1:6" x14ac:dyDescent="0.2">
      <c r="A56" s="63" t="s">
        <v>202</v>
      </c>
      <c r="B56" s="63" t="s">
        <v>64</v>
      </c>
      <c r="C56" s="64">
        <v>32851</v>
      </c>
      <c r="D56" s="65"/>
      <c r="E56" s="66">
        <v>64090</v>
      </c>
      <c r="F56" s="67">
        <v>2</v>
      </c>
    </row>
    <row r="57" spans="1:6" x14ac:dyDescent="0.2">
      <c r="A57" s="63" t="s">
        <v>218</v>
      </c>
      <c r="B57" s="63" t="s">
        <v>71</v>
      </c>
      <c r="C57" s="64">
        <v>33348</v>
      </c>
      <c r="D57" s="65"/>
      <c r="E57" s="66">
        <v>85980</v>
      </c>
      <c r="F57" s="67">
        <v>2</v>
      </c>
    </row>
    <row r="58" spans="1:6" x14ac:dyDescent="0.2">
      <c r="A58" s="63" t="s">
        <v>144</v>
      </c>
      <c r="B58" s="63" t="s">
        <v>66</v>
      </c>
      <c r="C58" s="64">
        <v>32441</v>
      </c>
      <c r="D58" s="65"/>
      <c r="E58" s="66">
        <v>22344</v>
      </c>
      <c r="F58" s="67">
        <v>4</v>
      </c>
    </row>
    <row r="59" spans="1:6" x14ac:dyDescent="0.2">
      <c r="A59" s="63" t="s">
        <v>176</v>
      </c>
      <c r="B59" s="63" t="s">
        <v>71</v>
      </c>
      <c r="C59" s="64">
        <v>34636</v>
      </c>
      <c r="D59" s="65"/>
      <c r="E59" s="66">
        <v>14332</v>
      </c>
      <c r="F59" s="67">
        <v>5</v>
      </c>
    </row>
    <row r="60" spans="1:6" x14ac:dyDescent="0.2">
      <c r="A60" s="63" t="s">
        <v>244</v>
      </c>
      <c r="B60" s="63" t="s">
        <v>74</v>
      </c>
      <c r="C60" s="64">
        <v>35681</v>
      </c>
      <c r="D60" s="65" t="s">
        <v>54</v>
      </c>
      <c r="E60" s="66">
        <v>63670</v>
      </c>
      <c r="F60" s="67">
        <v>5</v>
      </c>
    </row>
    <row r="61" spans="1:6" x14ac:dyDescent="0.2">
      <c r="A61" s="63" t="s">
        <v>84</v>
      </c>
      <c r="B61" s="63" t="s">
        <v>64</v>
      </c>
      <c r="C61" s="64">
        <v>38583</v>
      </c>
      <c r="D61" s="65"/>
      <c r="E61" s="66">
        <v>15744</v>
      </c>
      <c r="F61" s="67">
        <v>3</v>
      </c>
    </row>
    <row r="62" spans="1:6" x14ac:dyDescent="0.2">
      <c r="A62" s="63" t="s">
        <v>186</v>
      </c>
      <c r="B62" s="63" t="s">
        <v>66</v>
      </c>
      <c r="C62" s="64">
        <v>37564</v>
      </c>
      <c r="D62" s="65"/>
      <c r="E62" s="66">
        <v>59330</v>
      </c>
      <c r="F62" s="67">
        <v>4</v>
      </c>
    </row>
    <row r="63" spans="1:6" x14ac:dyDescent="0.2">
      <c r="A63" s="63" t="s">
        <v>187</v>
      </c>
      <c r="B63" s="63" t="s">
        <v>64</v>
      </c>
      <c r="C63" s="64">
        <v>38949</v>
      </c>
      <c r="D63" s="65"/>
      <c r="E63" s="66">
        <v>45710</v>
      </c>
      <c r="F63" s="67">
        <v>3</v>
      </c>
    </row>
    <row r="64" spans="1:6" x14ac:dyDescent="0.2">
      <c r="A64" s="63" t="s">
        <v>217</v>
      </c>
      <c r="B64" s="63" t="s">
        <v>71</v>
      </c>
      <c r="C64" s="64">
        <v>33483</v>
      </c>
      <c r="D64" s="65" t="s">
        <v>58</v>
      </c>
      <c r="E64" s="66">
        <v>10700</v>
      </c>
      <c r="F64" s="67">
        <v>4</v>
      </c>
    </row>
    <row r="65" spans="1:6" x14ac:dyDescent="0.2">
      <c r="A65" s="63" t="s">
        <v>153</v>
      </c>
      <c r="B65" s="63" t="s">
        <v>253</v>
      </c>
      <c r="C65" s="64">
        <v>31935</v>
      </c>
      <c r="D65" s="65"/>
      <c r="E65" s="66">
        <v>80050</v>
      </c>
      <c r="F65" s="67">
        <v>2</v>
      </c>
    </row>
    <row r="66" spans="1:6" x14ac:dyDescent="0.2">
      <c r="A66" s="63" t="s">
        <v>96</v>
      </c>
      <c r="B66" s="63" t="s">
        <v>67</v>
      </c>
      <c r="C66" s="64">
        <v>32757</v>
      </c>
      <c r="D66" s="65" t="s">
        <v>60</v>
      </c>
      <c r="E66" s="66">
        <v>86540</v>
      </c>
      <c r="F66" s="67">
        <v>4</v>
      </c>
    </row>
    <row r="67" spans="1:6" x14ac:dyDescent="0.2">
      <c r="A67" s="63" t="s">
        <v>178</v>
      </c>
      <c r="B67" s="63" t="s">
        <v>61</v>
      </c>
      <c r="C67" s="64">
        <v>32403</v>
      </c>
      <c r="D67" s="65" t="s">
        <v>54</v>
      </c>
      <c r="E67" s="66">
        <v>46220</v>
      </c>
      <c r="F67" s="67">
        <v>3</v>
      </c>
    </row>
    <row r="68" spans="1:6" x14ac:dyDescent="0.2">
      <c r="A68" s="63" t="s">
        <v>171</v>
      </c>
      <c r="B68" s="63" t="s">
        <v>66</v>
      </c>
      <c r="C68" s="64">
        <v>34046</v>
      </c>
      <c r="D68" s="65" t="s">
        <v>57</v>
      </c>
      <c r="E68" s="66">
        <v>45480</v>
      </c>
      <c r="F68" s="67">
        <v>4</v>
      </c>
    </row>
    <row r="69" spans="1:6" x14ac:dyDescent="0.2">
      <c r="A69" s="63" t="s">
        <v>173</v>
      </c>
      <c r="B69" s="63" t="s">
        <v>71</v>
      </c>
      <c r="C69" s="64">
        <v>33909</v>
      </c>
      <c r="D69" s="65" t="s">
        <v>54</v>
      </c>
      <c r="E69" s="66">
        <v>47340</v>
      </c>
      <c r="F69" s="67">
        <v>2</v>
      </c>
    </row>
    <row r="70" spans="1:6" x14ac:dyDescent="0.2">
      <c r="A70" s="63" t="s">
        <v>112</v>
      </c>
      <c r="B70" s="63" t="s">
        <v>66</v>
      </c>
      <c r="C70" s="64">
        <v>34519</v>
      </c>
      <c r="D70" s="65"/>
      <c r="E70" s="66">
        <v>29176</v>
      </c>
      <c r="F70" s="67">
        <v>3</v>
      </c>
    </row>
    <row r="71" spans="1:6" x14ac:dyDescent="0.2">
      <c r="A71" s="63" t="s">
        <v>200</v>
      </c>
      <c r="B71" s="63" t="s">
        <v>71</v>
      </c>
      <c r="C71" s="64">
        <v>31818</v>
      </c>
      <c r="D71" s="65" t="s">
        <v>60</v>
      </c>
      <c r="E71" s="66">
        <v>46110</v>
      </c>
      <c r="F71" s="67">
        <v>4</v>
      </c>
    </row>
    <row r="72" spans="1:6" x14ac:dyDescent="0.2">
      <c r="A72" s="63" t="s">
        <v>182</v>
      </c>
      <c r="B72" s="63" t="s">
        <v>73</v>
      </c>
      <c r="C72" s="64">
        <v>35239</v>
      </c>
      <c r="D72" s="65" t="s">
        <v>58</v>
      </c>
      <c r="E72" s="66">
        <v>35460</v>
      </c>
      <c r="F72" s="67">
        <v>1</v>
      </c>
    </row>
    <row r="73" spans="1:6" x14ac:dyDescent="0.2">
      <c r="A73" s="63" t="s">
        <v>118</v>
      </c>
      <c r="B73" s="63" t="s">
        <v>72</v>
      </c>
      <c r="C73" s="64">
        <v>36505</v>
      </c>
      <c r="D73" s="65" t="s">
        <v>54</v>
      </c>
      <c r="E73" s="66">
        <v>48740</v>
      </c>
      <c r="F73" s="67">
        <v>1</v>
      </c>
    </row>
    <row r="74" spans="1:6" x14ac:dyDescent="0.2">
      <c r="A74" s="63" t="s">
        <v>175</v>
      </c>
      <c r="B74" s="63" t="s">
        <v>67</v>
      </c>
      <c r="C74" s="64">
        <v>35061</v>
      </c>
      <c r="D74" s="65" t="s">
        <v>58</v>
      </c>
      <c r="E74" s="66">
        <v>26790</v>
      </c>
      <c r="F74" s="67">
        <v>2</v>
      </c>
    </row>
    <row r="75" spans="1:6" x14ac:dyDescent="0.2">
      <c r="A75" s="63" t="s">
        <v>87</v>
      </c>
      <c r="B75" s="63" t="s">
        <v>73</v>
      </c>
      <c r="C75" s="64">
        <v>32732</v>
      </c>
      <c r="D75" s="65" t="s">
        <v>60</v>
      </c>
      <c r="E75" s="66">
        <v>27710</v>
      </c>
      <c r="F75" s="67">
        <v>3</v>
      </c>
    </row>
    <row r="76" spans="1:6" x14ac:dyDescent="0.2">
      <c r="A76" s="63" t="s">
        <v>222</v>
      </c>
      <c r="B76" s="63" t="s">
        <v>71</v>
      </c>
      <c r="C76" s="64">
        <v>34718</v>
      </c>
      <c r="D76" s="65"/>
      <c r="E76" s="66">
        <v>16688</v>
      </c>
      <c r="F76" s="67">
        <v>3</v>
      </c>
    </row>
    <row r="77" spans="1:6" x14ac:dyDescent="0.2">
      <c r="A77" s="63" t="s">
        <v>91</v>
      </c>
      <c r="B77" s="63" t="s">
        <v>250</v>
      </c>
      <c r="C77" s="64">
        <v>38394</v>
      </c>
      <c r="D77" s="65" t="s">
        <v>55</v>
      </c>
      <c r="E77" s="66">
        <v>58290</v>
      </c>
      <c r="F77" s="67">
        <v>5</v>
      </c>
    </row>
    <row r="78" spans="1:6" x14ac:dyDescent="0.2">
      <c r="A78" s="63" t="s">
        <v>140</v>
      </c>
      <c r="B78" s="63" t="s">
        <v>64</v>
      </c>
      <c r="C78" s="64">
        <v>32399</v>
      </c>
      <c r="D78" s="65" t="s">
        <v>54</v>
      </c>
      <c r="E78" s="66">
        <v>34110</v>
      </c>
      <c r="F78" s="67">
        <v>4</v>
      </c>
    </row>
    <row r="79" spans="1:6" x14ac:dyDescent="0.2">
      <c r="A79" s="63" t="s">
        <v>89</v>
      </c>
      <c r="B79" s="63" t="s">
        <v>63</v>
      </c>
      <c r="C79" s="64">
        <v>35259</v>
      </c>
      <c r="D79" s="65" t="s">
        <v>58</v>
      </c>
      <c r="E79" s="66">
        <v>75060</v>
      </c>
      <c r="F79" s="67">
        <v>5</v>
      </c>
    </row>
    <row r="80" spans="1:6" x14ac:dyDescent="0.2">
      <c r="A80" s="63" t="s">
        <v>209</v>
      </c>
      <c r="B80" s="63" t="s">
        <v>67</v>
      </c>
      <c r="C80" s="64">
        <v>32392</v>
      </c>
      <c r="D80" s="65" t="s">
        <v>54</v>
      </c>
      <c r="E80" s="66">
        <v>37020</v>
      </c>
      <c r="F80" s="67">
        <v>2</v>
      </c>
    </row>
    <row r="81" spans="1:6" x14ac:dyDescent="0.2">
      <c r="A81" s="63" t="s">
        <v>122</v>
      </c>
      <c r="B81" s="63" t="s">
        <v>71</v>
      </c>
      <c r="C81" s="64">
        <v>32216</v>
      </c>
      <c r="D81" s="65" t="s">
        <v>60</v>
      </c>
      <c r="E81" s="66">
        <v>79400</v>
      </c>
      <c r="F81" s="67">
        <v>4</v>
      </c>
    </row>
    <row r="82" spans="1:6" x14ac:dyDescent="0.2">
      <c r="A82" s="63" t="s">
        <v>231</v>
      </c>
      <c r="B82" s="63" t="s">
        <v>247</v>
      </c>
      <c r="C82" s="64">
        <v>37107</v>
      </c>
      <c r="D82" s="65"/>
      <c r="E82" s="66">
        <v>42540</v>
      </c>
      <c r="F82" s="67">
        <v>5</v>
      </c>
    </row>
    <row r="83" spans="1:6" x14ac:dyDescent="0.2">
      <c r="A83" s="63" t="s">
        <v>246</v>
      </c>
      <c r="B83" s="63" t="s">
        <v>73</v>
      </c>
      <c r="C83" s="64">
        <v>32976</v>
      </c>
      <c r="D83" s="65" t="s">
        <v>58</v>
      </c>
      <c r="E83" s="66">
        <v>87220</v>
      </c>
      <c r="F83" s="67">
        <v>1</v>
      </c>
    </row>
    <row r="84" spans="1:6" x14ac:dyDescent="0.2">
      <c r="A84" s="63" t="s">
        <v>110</v>
      </c>
      <c r="B84" s="63" t="s">
        <v>66</v>
      </c>
      <c r="C84" s="64">
        <v>33846</v>
      </c>
      <c r="D84" s="65" t="s">
        <v>58</v>
      </c>
      <c r="E84" s="66">
        <v>86260</v>
      </c>
      <c r="F84" s="67">
        <v>3</v>
      </c>
    </row>
    <row r="85" spans="1:6" x14ac:dyDescent="0.2">
      <c r="A85" s="63" t="s">
        <v>236</v>
      </c>
      <c r="B85" s="63" t="s">
        <v>62</v>
      </c>
      <c r="C85" s="64">
        <v>32310</v>
      </c>
      <c r="D85" s="65"/>
      <c r="E85" s="66">
        <v>14568</v>
      </c>
      <c r="F85" s="67">
        <v>3</v>
      </c>
    </row>
    <row r="86" spans="1:6" x14ac:dyDescent="0.2">
      <c r="A86" s="63" t="s">
        <v>162</v>
      </c>
      <c r="B86" s="63" t="s">
        <v>72</v>
      </c>
      <c r="C86" s="64">
        <v>32144</v>
      </c>
      <c r="D86" s="65" t="s">
        <v>54</v>
      </c>
      <c r="E86" s="66">
        <v>67920</v>
      </c>
      <c r="F86" s="67">
        <v>4</v>
      </c>
    </row>
    <row r="87" spans="1:6" x14ac:dyDescent="0.2">
      <c r="A87" s="63" t="s">
        <v>205</v>
      </c>
      <c r="B87" s="63" t="s">
        <v>71</v>
      </c>
      <c r="C87" s="64">
        <v>36258</v>
      </c>
      <c r="D87" s="65" t="s">
        <v>57</v>
      </c>
      <c r="E87" s="66">
        <v>45100</v>
      </c>
      <c r="F87" s="67">
        <v>2</v>
      </c>
    </row>
    <row r="88" spans="1:6" x14ac:dyDescent="0.2">
      <c r="A88" s="63" t="s">
        <v>148</v>
      </c>
      <c r="B88" s="63" t="s">
        <v>66</v>
      </c>
      <c r="C88" s="64">
        <v>39264</v>
      </c>
      <c r="D88" s="65"/>
      <c r="E88" s="66">
        <v>28424</v>
      </c>
      <c r="F88" s="67">
        <v>4</v>
      </c>
    </row>
    <row r="89" spans="1:6" x14ac:dyDescent="0.2">
      <c r="A89" s="63" t="s">
        <v>194</v>
      </c>
      <c r="B89" s="63" t="s">
        <v>63</v>
      </c>
      <c r="C89" s="64">
        <v>37217</v>
      </c>
      <c r="D89" s="65"/>
      <c r="E89" s="66">
        <v>60060</v>
      </c>
      <c r="F89" s="67">
        <v>2</v>
      </c>
    </row>
    <row r="90" spans="1:6" x14ac:dyDescent="0.2">
      <c r="A90" s="63" t="s">
        <v>99</v>
      </c>
      <c r="B90" s="63" t="s">
        <v>71</v>
      </c>
      <c r="C90" s="64">
        <v>35939</v>
      </c>
      <c r="D90" s="65" t="s">
        <v>55</v>
      </c>
      <c r="E90" s="66">
        <v>12545</v>
      </c>
      <c r="F90" s="67">
        <v>4</v>
      </c>
    </row>
    <row r="91" spans="1:6" x14ac:dyDescent="0.2">
      <c r="A91" s="63" t="s">
        <v>129</v>
      </c>
      <c r="B91" s="63" t="s">
        <v>62</v>
      </c>
      <c r="C91" s="64">
        <v>38649</v>
      </c>
      <c r="D91" s="65"/>
      <c r="E91" s="66">
        <v>79460</v>
      </c>
      <c r="F91" s="67">
        <v>5</v>
      </c>
    </row>
    <row r="92" spans="1:6" x14ac:dyDescent="0.2">
      <c r="A92" s="63" t="s">
        <v>208</v>
      </c>
      <c r="B92" s="63" t="s">
        <v>70</v>
      </c>
      <c r="C92" s="64">
        <v>38347</v>
      </c>
      <c r="D92" s="65" t="s">
        <v>55</v>
      </c>
      <c r="E92" s="66">
        <v>80880</v>
      </c>
      <c r="F92" s="67">
        <v>1</v>
      </c>
    </row>
    <row r="93" spans="1:6" x14ac:dyDescent="0.2">
      <c r="A93" s="63" t="s">
        <v>100</v>
      </c>
      <c r="B93" s="63" t="s">
        <v>68</v>
      </c>
      <c r="C93" s="64">
        <v>34071</v>
      </c>
      <c r="D93" s="65"/>
      <c r="E93" s="66">
        <v>35312</v>
      </c>
      <c r="F93" s="67">
        <v>3</v>
      </c>
    </row>
    <row r="94" spans="1:6" x14ac:dyDescent="0.2">
      <c r="A94" s="63" t="s">
        <v>235</v>
      </c>
      <c r="B94" s="63" t="s">
        <v>68</v>
      </c>
      <c r="C94" s="64">
        <v>35926</v>
      </c>
      <c r="D94" s="65"/>
      <c r="E94" s="66">
        <v>29540</v>
      </c>
      <c r="F94" s="67">
        <v>3</v>
      </c>
    </row>
    <row r="95" spans="1:6" x14ac:dyDescent="0.2">
      <c r="A95" s="63" t="s">
        <v>212</v>
      </c>
      <c r="B95" s="63" t="s">
        <v>73</v>
      </c>
      <c r="C95" s="64">
        <v>38418</v>
      </c>
      <c r="D95" s="65"/>
      <c r="E95" s="66">
        <v>86040</v>
      </c>
      <c r="F95" s="67">
        <v>5</v>
      </c>
    </row>
    <row r="96" spans="1:6" x14ac:dyDescent="0.2">
      <c r="A96" s="63" t="s">
        <v>227</v>
      </c>
      <c r="B96" s="63" t="s">
        <v>62</v>
      </c>
      <c r="C96" s="64">
        <v>32436</v>
      </c>
      <c r="D96" s="65" t="s">
        <v>57</v>
      </c>
      <c r="E96" s="66">
        <v>31830</v>
      </c>
      <c r="F96" s="67">
        <v>3</v>
      </c>
    </row>
    <row r="97" spans="1:6" x14ac:dyDescent="0.2">
      <c r="A97" s="63" t="s">
        <v>184</v>
      </c>
      <c r="B97" s="63" t="s">
        <v>70</v>
      </c>
      <c r="C97" s="64">
        <v>38473</v>
      </c>
      <c r="D97" s="65"/>
      <c r="E97" s="66">
        <v>54000</v>
      </c>
      <c r="F97" s="67">
        <v>3</v>
      </c>
    </row>
    <row r="98" spans="1:6" x14ac:dyDescent="0.2">
      <c r="A98" s="63" t="s">
        <v>101</v>
      </c>
      <c r="B98" s="63" t="s">
        <v>67</v>
      </c>
      <c r="C98" s="64">
        <v>33637</v>
      </c>
      <c r="D98" s="65"/>
      <c r="E98" s="66">
        <v>81930</v>
      </c>
      <c r="F98" s="67">
        <v>5</v>
      </c>
    </row>
    <row r="99" spans="1:6" x14ac:dyDescent="0.2">
      <c r="A99" s="63" t="s">
        <v>195</v>
      </c>
      <c r="B99" s="63" t="s">
        <v>72</v>
      </c>
      <c r="C99" s="64">
        <v>36315</v>
      </c>
      <c r="D99" s="65" t="s">
        <v>58</v>
      </c>
      <c r="E99" s="66">
        <v>82490</v>
      </c>
      <c r="F99" s="67">
        <v>5</v>
      </c>
    </row>
    <row r="100" spans="1:6" x14ac:dyDescent="0.2">
      <c r="A100" s="63" t="s">
        <v>80</v>
      </c>
      <c r="B100" s="63" t="s">
        <v>73</v>
      </c>
      <c r="C100" s="64">
        <v>33650</v>
      </c>
      <c r="D100" s="65" t="s">
        <v>55</v>
      </c>
      <c r="E100" s="66">
        <v>23000</v>
      </c>
      <c r="F100" s="67">
        <v>4</v>
      </c>
    </row>
    <row r="101" spans="1:6" x14ac:dyDescent="0.2">
      <c r="A101" s="63" t="s">
        <v>233</v>
      </c>
      <c r="B101" s="63" t="s">
        <v>67</v>
      </c>
      <c r="C101" s="64">
        <v>37788</v>
      </c>
      <c r="D101" s="65" t="s">
        <v>58</v>
      </c>
      <c r="E101" s="66">
        <v>47705</v>
      </c>
      <c r="F101" s="67">
        <v>5</v>
      </c>
    </row>
    <row r="106" spans="1:6" x14ac:dyDescent="0.2">
      <c r="A106" s="63" t="s">
        <v>319</v>
      </c>
      <c r="B106" s="63" t="s">
        <v>66</v>
      </c>
      <c r="C106" s="64">
        <v>33289</v>
      </c>
      <c r="D106" s="65" t="s">
        <v>57</v>
      </c>
      <c r="E106" s="66">
        <v>86260</v>
      </c>
      <c r="F106" s="67">
        <v>4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  <pageSetUpPr autoPageBreaks="0"/>
  </sheetPr>
  <dimension ref="A1:J401"/>
  <sheetViews>
    <sheetView zoomScale="145" workbookViewId="0"/>
  </sheetViews>
  <sheetFormatPr defaultColWidth="8.85546875" defaultRowHeight="12.75" x14ac:dyDescent="0.2"/>
  <cols>
    <col min="1" max="1" width="11.28515625" style="14" bestFit="1" customWidth="1"/>
    <col min="2" max="2" width="15.5703125" style="56" customWidth="1"/>
    <col min="3" max="3" width="14" style="14" customWidth="1"/>
    <col min="4" max="4" width="10.5703125" style="14" bestFit="1" customWidth="1"/>
    <col min="5" max="5" width="8.7109375" style="14" bestFit="1" customWidth="1"/>
    <col min="6" max="6" width="11" style="14" bestFit="1" customWidth="1"/>
    <col min="7" max="7" width="12" style="14" bestFit="1" customWidth="1"/>
    <col min="8" max="8" width="4.5703125" style="14" customWidth="1"/>
    <col min="9" max="9" width="4" style="14" bestFit="1" customWidth="1"/>
    <col min="10" max="10" width="11.85546875" style="14" customWidth="1"/>
    <col min="11" max="14" width="11" style="14" bestFit="1" customWidth="1"/>
    <col min="15" max="15" width="10.5703125" style="14" customWidth="1"/>
    <col min="16" max="16" width="11.140625" style="14" bestFit="1" customWidth="1"/>
    <col min="17" max="16384" width="8.85546875" style="14"/>
  </cols>
  <sheetData>
    <row r="1" spans="1:10" ht="13.5" thickBot="1" x14ac:dyDescent="0.25">
      <c r="A1" s="50" t="s">
        <v>313</v>
      </c>
      <c r="B1" s="53" t="s">
        <v>312</v>
      </c>
      <c r="C1" s="49" t="s">
        <v>311</v>
      </c>
      <c r="D1" s="49" t="s">
        <v>310</v>
      </c>
      <c r="E1" s="49" t="s">
        <v>292</v>
      </c>
      <c r="F1" s="48" t="s">
        <v>309</v>
      </c>
      <c r="G1" s="47" t="s">
        <v>294</v>
      </c>
      <c r="H1" s="46"/>
    </row>
    <row r="2" spans="1:10" x14ac:dyDescent="0.2">
      <c r="A2" s="14" t="s">
        <v>299</v>
      </c>
      <c r="B2" s="54">
        <v>265</v>
      </c>
      <c r="C2" s="51">
        <v>85834</v>
      </c>
      <c r="D2" s="43">
        <v>39588</v>
      </c>
      <c r="E2" s="42">
        <v>0.73038415760640873</v>
      </c>
      <c r="F2" s="14" t="s">
        <v>45</v>
      </c>
      <c r="G2" s="14">
        <f t="shared" ref="G2:G65" ca="1" si="0">RAND()</f>
        <v>0.1882750828460853</v>
      </c>
      <c r="H2" s="41"/>
      <c r="I2" s="45">
        <f t="array" ref="I2">SUM(1/COUNTIF(A2:A401,A2:A401))</f>
        <v>6.9999999999999956</v>
      </c>
      <c r="J2" s="45" t="s">
        <v>308</v>
      </c>
    </row>
    <row r="3" spans="1:10" x14ac:dyDescent="0.2">
      <c r="A3" s="14" t="s">
        <v>296</v>
      </c>
      <c r="B3" s="54">
        <v>16</v>
      </c>
      <c r="C3" s="51">
        <v>46284</v>
      </c>
      <c r="D3" s="43">
        <v>39482</v>
      </c>
      <c r="E3" s="42">
        <v>0.46866661567059964</v>
      </c>
      <c r="F3" s="14" t="s">
        <v>300</v>
      </c>
      <c r="G3" s="14">
        <f t="shared" ca="1" si="0"/>
        <v>0.61416871591211974</v>
      </c>
      <c r="H3" s="41"/>
      <c r="I3" s="45">
        <f t="array" ref="I3">SUM(1/COUNTIF(D2:D401,D2:D401))</f>
        <v>240.00000000000026</v>
      </c>
      <c r="J3" s="45" t="s">
        <v>307</v>
      </c>
    </row>
    <row r="4" spans="1:10" x14ac:dyDescent="0.2">
      <c r="A4" s="14" t="s">
        <v>301</v>
      </c>
      <c r="B4" s="54">
        <v>32</v>
      </c>
      <c r="C4" s="51">
        <v>47636</v>
      </c>
      <c r="D4" s="43">
        <v>39521</v>
      </c>
      <c r="E4" s="42">
        <v>0.49148287488333153</v>
      </c>
      <c r="F4" s="14" t="s">
        <v>300</v>
      </c>
      <c r="G4" s="14">
        <f t="shared" ca="1" si="0"/>
        <v>0.82039316385250083</v>
      </c>
      <c r="H4" s="41"/>
      <c r="I4" s="45">
        <f t="array" ref="I4">SUM(1/COUNTIF(F1:F398,F1:F398))</f>
        <v>6.0000000000000107</v>
      </c>
      <c r="J4" s="45" t="s">
        <v>306</v>
      </c>
    </row>
    <row r="5" spans="1:10" x14ac:dyDescent="0.2">
      <c r="A5" s="14" t="s">
        <v>301</v>
      </c>
      <c r="B5" s="54">
        <v>213</v>
      </c>
      <c r="C5" s="51">
        <v>86023</v>
      </c>
      <c r="D5" s="43">
        <v>39356</v>
      </c>
      <c r="E5" s="42">
        <v>0.69596001902607496</v>
      </c>
      <c r="F5" s="14" t="s">
        <v>75</v>
      </c>
      <c r="G5" s="14">
        <f t="shared" ca="1" si="0"/>
        <v>0.90079459752092761</v>
      </c>
      <c r="H5" s="41"/>
      <c r="J5" s="45" t="s">
        <v>305</v>
      </c>
    </row>
    <row r="6" spans="1:10" x14ac:dyDescent="0.2">
      <c r="A6" s="14" t="s">
        <v>299</v>
      </c>
      <c r="B6" s="54">
        <v>50</v>
      </c>
      <c r="C6" s="51">
        <v>56717</v>
      </c>
      <c r="D6" s="43">
        <v>39208</v>
      </c>
      <c r="E6" s="42">
        <v>0.58065034742128319</v>
      </c>
      <c r="F6" s="14" t="s">
        <v>75</v>
      </c>
      <c r="G6" s="14">
        <f t="shared" ca="1" si="0"/>
        <v>0.18511553107176493</v>
      </c>
      <c r="H6" s="41"/>
    </row>
    <row r="7" spans="1:10" x14ac:dyDescent="0.2">
      <c r="A7" s="14" t="s">
        <v>299</v>
      </c>
      <c r="B7" s="54">
        <v>254</v>
      </c>
      <c r="C7" s="51">
        <v>89343</v>
      </c>
      <c r="D7" s="43">
        <v>39545</v>
      </c>
      <c r="E7" s="42">
        <v>0.35036391416239587</v>
      </c>
      <c r="F7" s="14" t="s">
        <v>300</v>
      </c>
      <c r="G7" s="14">
        <f t="shared" ca="1" si="0"/>
        <v>0.9026409028024639</v>
      </c>
      <c r="H7" s="41"/>
    </row>
    <row r="8" spans="1:10" x14ac:dyDescent="0.2">
      <c r="A8" s="14" t="s">
        <v>299</v>
      </c>
      <c r="B8" s="54">
        <v>73</v>
      </c>
      <c r="C8" s="51">
        <v>46837</v>
      </c>
      <c r="D8" s="43">
        <v>39342</v>
      </c>
      <c r="E8" s="42">
        <v>0.69569169721296475</v>
      </c>
      <c r="F8" s="14" t="s">
        <v>75</v>
      </c>
      <c r="G8" s="14">
        <f t="shared" ca="1" si="0"/>
        <v>0.98931692578052255</v>
      </c>
      <c r="H8" s="41"/>
      <c r="J8" s="57">
        <v>5</v>
      </c>
    </row>
    <row r="9" spans="1:10" x14ac:dyDescent="0.2">
      <c r="A9" s="14" t="s">
        <v>299</v>
      </c>
      <c r="B9" s="54">
        <v>53</v>
      </c>
      <c r="C9" s="51">
        <v>56580</v>
      </c>
      <c r="D9" s="43">
        <v>39238</v>
      </c>
      <c r="E9" s="42">
        <v>0.60951601193039551</v>
      </c>
      <c r="F9" s="14" t="s">
        <v>300</v>
      </c>
      <c r="G9" s="14">
        <f t="shared" ca="1" si="0"/>
        <v>0.50595361720487586</v>
      </c>
      <c r="H9" s="41"/>
      <c r="J9" s="44"/>
    </row>
    <row r="10" spans="1:10" x14ac:dyDescent="0.2">
      <c r="A10" s="14" t="s">
        <v>301</v>
      </c>
      <c r="B10" s="54">
        <v>535</v>
      </c>
      <c r="C10" s="51">
        <v>93151</v>
      </c>
      <c r="D10" s="43">
        <v>39580</v>
      </c>
      <c r="E10" s="42">
        <v>0.71457989587493864</v>
      </c>
      <c r="F10" s="14" t="s">
        <v>295</v>
      </c>
      <c r="G10" s="14">
        <f t="shared" ca="1" si="0"/>
        <v>0.4589023531912364</v>
      </c>
      <c r="H10" s="41"/>
    </row>
    <row r="11" spans="1:10" x14ac:dyDescent="0.2">
      <c r="A11" s="14" t="s">
        <v>296</v>
      </c>
      <c r="B11" s="54">
        <v>251</v>
      </c>
      <c r="C11" s="51">
        <v>68315</v>
      </c>
      <c r="D11" s="43">
        <v>39671</v>
      </c>
      <c r="E11" s="42">
        <v>0.58865500702309725</v>
      </c>
      <c r="F11" s="14" t="s">
        <v>295</v>
      </c>
      <c r="G11" s="14">
        <f t="shared" ca="1" si="0"/>
        <v>0.16464067049279674</v>
      </c>
      <c r="H11" s="41"/>
    </row>
    <row r="12" spans="1:10" x14ac:dyDescent="0.2">
      <c r="A12" s="14" t="s">
        <v>303</v>
      </c>
      <c r="B12" s="54">
        <v>665</v>
      </c>
      <c r="C12" s="51">
        <v>93612</v>
      </c>
      <c r="D12" s="43">
        <v>39265</v>
      </c>
      <c r="E12" s="42">
        <v>0.37127418444928628</v>
      </c>
      <c r="F12" s="14" t="s">
        <v>75</v>
      </c>
      <c r="G12" s="14">
        <f t="shared" ca="1" si="0"/>
        <v>0.62703966057503124</v>
      </c>
      <c r="H12" s="41"/>
    </row>
    <row r="13" spans="1:10" x14ac:dyDescent="0.2">
      <c r="A13" s="14" t="s">
        <v>302</v>
      </c>
      <c r="B13" s="54">
        <v>138</v>
      </c>
      <c r="C13" s="51">
        <v>72316</v>
      </c>
      <c r="D13" s="43">
        <v>39544</v>
      </c>
      <c r="E13" s="42">
        <v>0.78940341393111646</v>
      </c>
      <c r="F13" s="14" t="s">
        <v>45</v>
      </c>
      <c r="G13" s="14">
        <f t="shared" ca="1" si="0"/>
        <v>0.51573542375307979</v>
      </c>
      <c r="H13" s="41"/>
    </row>
    <row r="14" spans="1:10" x14ac:dyDescent="0.2">
      <c r="A14" s="14" t="s">
        <v>303</v>
      </c>
      <c r="B14" s="54">
        <v>118</v>
      </c>
      <c r="C14" s="51">
        <v>72044</v>
      </c>
      <c r="D14" s="43">
        <v>39609</v>
      </c>
      <c r="E14" s="42">
        <v>0.58344667028052299</v>
      </c>
      <c r="F14" s="14" t="s">
        <v>45</v>
      </c>
      <c r="G14" s="14">
        <f t="shared" ca="1" si="0"/>
        <v>0.13501052487250298</v>
      </c>
      <c r="H14" s="41"/>
    </row>
    <row r="15" spans="1:10" x14ac:dyDescent="0.2">
      <c r="A15" s="14" t="s">
        <v>303</v>
      </c>
      <c r="B15" s="54">
        <v>176</v>
      </c>
      <c r="C15" s="51">
        <v>75211</v>
      </c>
      <c r="D15" s="43">
        <v>39280</v>
      </c>
      <c r="E15" s="42">
        <v>0.40329001030704603</v>
      </c>
      <c r="F15" s="14" t="s">
        <v>298</v>
      </c>
      <c r="G15" s="14">
        <f t="shared" ca="1" si="0"/>
        <v>0.58664270138026819</v>
      </c>
      <c r="H15" s="41"/>
    </row>
    <row r="16" spans="1:10" x14ac:dyDescent="0.2">
      <c r="A16" s="14" t="s">
        <v>296</v>
      </c>
      <c r="B16" s="54">
        <v>222</v>
      </c>
      <c r="C16" s="51">
        <v>74897</v>
      </c>
      <c r="D16" s="43">
        <v>39112</v>
      </c>
      <c r="E16" s="42">
        <v>0.47168180371363633</v>
      </c>
      <c r="F16" s="14" t="s">
        <v>75</v>
      </c>
      <c r="G16" s="14">
        <f t="shared" ca="1" si="0"/>
        <v>0.81268812577795213</v>
      </c>
      <c r="H16" s="41"/>
    </row>
    <row r="17" spans="1:8" x14ac:dyDescent="0.2">
      <c r="A17" s="14" t="s">
        <v>296</v>
      </c>
      <c r="B17" s="54">
        <v>90</v>
      </c>
      <c r="C17" s="51">
        <v>68959</v>
      </c>
      <c r="D17" s="43">
        <v>39612</v>
      </c>
      <c r="E17" s="42">
        <v>0.42483585732706314</v>
      </c>
      <c r="F17" s="14" t="s">
        <v>45</v>
      </c>
      <c r="G17" s="14">
        <f t="shared" ca="1" si="0"/>
        <v>4.4563756437089208E-2</v>
      </c>
      <c r="H17" s="41"/>
    </row>
    <row r="18" spans="1:8" x14ac:dyDescent="0.2">
      <c r="A18" s="14" t="s">
        <v>302</v>
      </c>
      <c r="B18" s="54">
        <v>267</v>
      </c>
      <c r="C18" s="51">
        <v>90114</v>
      </c>
      <c r="D18" s="43">
        <v>39320</v>
      </c>
      <c r="E18" s="42">
        <v>0.53642063811635887</v>
      </c>
      <c r="F18" s="14" t="s">
        <v>45</v>
      </c>
      <c r="G18" s="14">
        <f t="shared" ca="1" si="0"/>
        <v>0.20809242570871533</v>
      </c>
      <c r="H18" s="41"/>
    </row>
    <row r="19" spans="1:8" x14ac:dyDescent="0.2">
      <c r="A19" s="14" t="s">
        <v>303</v>
      </c>
      <c r="B19" s="54">
        <v>241</v>
      </c>
      <c r="C19" s="51">
        <v>78012</v>
      </c>
      <c r="D19" s="43">
        <v>39679</v>
      </c>
      <c r="E19" s="42">
        <v>0.38451707137501973</v>
      </c>
      <c r="F19" s="14" t="s">
        <v>300</v>
      </c>
      <c r="G19" s="14">
        <f t="shared" ca="1" si="0"/>
        <v>0.45044756185551804</v>
      </c>
      <c r="H19" s="41"/>
    </row>
    <row r="20" spans="1:8" x14ac:dyDescent="0.2">
      <c r="A20" s="14" t="s">
        <v>296</v>
      </c>
      <c r="B20" s="54">
        <v>118</v>
      </c>
      <c r="C20" s="51">
        <v>54104</v>
      </c>
      <c r="D20" s="43">
        <v>39299</v>
      </c>
      <c r="E20" s="42">
        <v>0.5146979263790854</v>
      </c>
      <c r="F20" s="14" t="s">
        <v>295</v>
      </c>
      <c r="G20" s="14">
        <f t="shared" ca="1" si="0"/>
        <v>0.42444461689381641</v>
      </c>
      <c r="H20" s="41"/>
    </row>
    <row r="21" spans="1:8" x14ac:dyDescent="0.2">
      <c r="A21" s="14" t="s">
        <v>303</v>
      </c>
      <c r="B21" s="54">
        <v>41</v>
      </c>
      <c r="C21" s="51">
        <v>44091</v>
      </c>
      <c r="D21" s="43">
        <v>39086</v>
      </c>
      <c r="E21" s="42">
        <v>0.6402884983519167</v>
      </c>
      <c r="F21" s="14" t="s">
        <v>75</v>
      </c>
      <c r="G21" s="14">
        <f t="shared" ca="1" si="0"/>
        <v>0.40820046433783086</v>
      </c>
      <c r="H21" s="41"/>
    </row>
    <row r="22" spans="1:8" x14ac:dyDescent="0.2">
      <c r="A22" s="14" t="s">
        <v>299</v>
      </c>
      <c r="B22" s="54">
        <v>692</v>
      </c>
      <c r="C22" s="51">
        <v>93295</v>
      </c>
      <c r="D22" s="43">
        <v>39313</v>
      </c>
      <c r="E22" s="42">
        <v>0.74602757410301979</v>
      </c>
      <c r="F22" s="14" t="s">
        <v>75</v>
      </c>
      <c r="G22" s="14">
        <f t="shared" ca="1" si="0"/>
        <v>0.45366836801736443</v>
      </c>
      <c r="H22" s="41"/>
    </row>
    <row r="23" spans="1:8" x14ac:dyDescent="0.2">
      <c r="A23" s="14" t="s">
        <v>297</v>
      </c>
      <c r="B23" s="54">
        <v>73</v>
      </c>
      <c r="C23" s="51">
        <v>67127</v>
      </c>
      <c r="D23" s="43">
        <v>39612</v>
      </c>
      <c r="E23" s="42">
        <v>0.61844508933518227</v>
      </c>
      <c r="F23" s="14" t="s">
        <v>45</v>
      </c>
      <c r="G23" s="14">
        <f t="shared" ca="1" si="0"/>
        <v>2.4992256987626527E-2</v>
      </c>
      <c r="H23" s="41"/>
    </row>
    <row r="24" spans="1:8" x14ac:dyDescent="0.2">
      <c r="A24" s="14" t="s">
        <v>304</v>
      </c>
      <c r="B24" s="54">
        <v>33</v>
      </c>
      <c r="C24" s="51">
        <v>43322</v>
      </c>
      <c r="D24" s="43">
        <v>39383</v>
      </c>
      <c r="E24" s="42">
        <v>0.64026949970317071</v>
      </c>
      <c r="F24" s="14" t="s">
        <v>295</v>
      </c>
      <c r="G24" s="14">
        <f t="shared" ca="1" si="0"/>
        <v>0.85615011466489832</v>
      </c>
      <c r="H24" s="41"/>
    </row>
    <row r="25" spans="1:8" x14ac:dyDescent="0.2">
      <c r="A25" s="14" t="s">
        <v>299</v>
      </c>
      <c r="B25" s="54">
        <v>85</v>
      </c>
      <c r="C25" s="51">
        <v>55856</v>
      </c>
      <c r="D25" s="43">
        <v>39321</v>
      </c>
      <c r="E25" s="42">
        <v>0.70287530026890477</v>
      </c>
      <c r="F25" s="14" t="s">
        <v>295</v>
      </c>
      <c r="G25" s="14">
        <f t="shared" ca="1" si="0"/>
        <v>0.48098591487163622</v>
      </c>
      <c r="H25" s="41"/>
    </row>
    <row r="26" spans="1:8" x14ac:dyDescent="0.2">
      <c r="A26" s="14" t="s">
        <v>296</v>
      </c>
      <c r="B26" s="54">
        <v>203</v>
      </c>
      <c r="C26" s="51">
        <v>81029</v>
      </c>
      <c r="D26" s="43">
        <v>39117</v>
      </c>
      <c r="E26" s="42">
        <v>0.44744797424073113</v>
      </c>
      <c r="F26" s="14" t="s">
        <v>45</v>
      </c>
      <c r="G26" s="14">
        <f t="shared" ca="1" si="0"/>
        <v>0.84349233566711801</v>
      </c>
      <c r="H26" s="41"/>
    </row>
    <row r="27" spans="1:8" x14ac:dyDescent="0.2">
      <c r="A27" s="14" t="s">
        <v>301</v>
      </c>
      <c r="B27" s="54">
        <v>110</v>
      </c>
      <c r="C27" s="51">
        <v>52338</v>
      </c>
      <c r="D27" s="43">
        <v>39587</v>
      </c>
      <c r="E27" s="42">
        <v>0.5816553309033452</v>
      </c>
      <c r="F27" s="14" t="s">
        <v>75</v>
      </c>
      <c r="G27" s="14">
        <f t="shared" ca="1" si="0"/>
        <v>0.47502006711924682</v>
      </c>
      <c r="H27" s="41"/>
    </row>
    <row r="28" spans="1:8" x14ac:dyDescent="0.2">
      <c r="A28" s="14" t="s">
        <v>302</v>
      </c>
      <c r="B28" s="54">
        <v>31</v>
      </c>
      <c r="C28" s="51">
        <v>49005</v>
      </c>
      <c r="D28" s="43">
        <v>39252</v>
      </c>
      <c r="E28" s="42">
        <v>0.65790965515050936</v>
      </c>
      <c r="F28" s="14" t="s">
        <v>298</v>
      </c>
      <c r="G28" s="14">
        <f t="shared" ca="1" si="0"/>
        <v>0.51839986141111749</v>
      </c>
      <c r="H28" s="41"/>
    </row>
    <row r="29" spans="1:8" x14ac:dyDescent="0.2">
      <c r="A29" s="14" t="s">
        <v>304</v>
      </c>
      <c r="B29" s="54">
        <v>149</v>
      </c>
      <c r="C29" s="51">
        <v>76188</v>
      </c>
      <c r="D29" s="43">
        <v>39644</v>
      </c>
      <c r="E29" s="42">
        <v>0.61903945593201237</v>
      </c>
      <c r="F29" s="14" t="s">
        <v>300</v>
      </c>
      <c r="G29" s="14">
        <f t="shared" ca="1" si="0"/>
        <v>0.71918730031030254</v>
      </c>
      <c r="H29" s="41"/>
    </row>
    <row r="30" spans="1:8" x14ac:dyDescent="0.2">
      <c r="A30" s="14" t="s">
        <v>296</v>
      </c>
      <c r="B30" s="54">
        <v>69</v>
      </c>
      <c r="C30" s="51">
        <v>63909</v>
      </c>
      <c r="D30" s="43">
        <v>39154</v>
      </c>
      <c r="E30" s="42">
        <v>0.64649234639493136</v>
      </c>
      <c r="F30" s="14" t="s">
        <v>298</v>
      </c>
      <c r="G30" s="14">
        <f t="shared" ca="1" si="0"/>
        <v>0.92945488493208839</v>
      </c>
      <c r="H30" s="41"/>
    </row>
    <row r="31" spans="1:8" x14ac:dyDescent="0.2">
      <c r="A31" s="14" t="s">
        <v>302</v>
      </c>
      <c r="B31" s="54">
        <v>39</v>
      </c>
      <c r="C31" s="51">
        <v>45095</v>
      </c>
      <c r="D31" s="43">
        <v>39586</v>
      </c>
      <c r="E31" s="42">
        <v>0.57351415410380469</v>
      </c>
      <c r="F31" s="14" t="s">
        <v>75</v>
      </c>
      <c r="G31" s="14">
        <f t="shared" ca="1" si="0"/>
        <v>2.8955658087468472E-2</v>
      </c>
      <c r="H31" s="41"/>
    </row>
    <row r="32" spans="1:8" x14ac:dyDescent="0.2">
      <c r="A32" s="14" t="s">
        <v>303</v>
      </c>
      <c r="B32" s="54">
        <v>248</v>
      </c>
      <c r="C32" s="51">
        <v>83030</v>
      </c>
      <c r="D32" s="43">
        <v>39707</v>
      </c>
      <c r="E32" s="42">
        <v>0.49081936649474756</v>
      </c>
      <c r="F32" s="14" t="s">
        <v>295</v>
      </c>
      <c r="G32" s="14">
        <f t="shared" ca="1" si="0"/>
        <v>0.46946569873958255</v>
      </c>
      <c r="H32" s="41"/>
    </row>
    <row r="33" spans="1:8" x14ac:dyDescent="0.2">
      <c r="A33" s="14" t="s">
        <v>304</v>
      </c>
      <c r="B33" s="54">
        <v>221</v>
      </c>
      <c r="C33" s="51">
        <v>77827</v>
      </c>
      <c r="D33" s="43">
        <v>39497</v>
      </c>
      <c r="E33" s="42">
        <v>0.54496392159050322</v>
      </c>
      <c r="F33" s="14" t="s">
        <v>298</v>
      </c>
      <c r="G33" s="14">
        <f t="shared" ca="1" si="0"/>
        <v>0.75918418656274778</v>
      </c>
      <c r="H33" s="41"/>
    </row>
    <row r="34" spans="1:8" x14ac:dyDescent="0.2">
      <c r="A34" s="14" t="s">
        <v>302</v>
      </c>
      <c r="B34" s="54">
        <v>63</v>
      </c>
      <c r="C34" s="51">
        <v>58218</v>
      </c>
      <c r="D34" s="43">
        <v>39740</v>
      </c>
      <c r="E34" s="42">
        <v>0.33926647449474479</v>
      </c>
      <c r="F34" s="14" t="s">
        <v>75</v>
      </c>
      <c r="G34" s="14">
        <f t="shared" ca="1" si="0"/>
        <v>0.78952655025988783</v>
      </c>
      <c r="H34" s="41"/>
    </row>
    <row r="35" spans="1:8" x14ac:dyDescent="0.2">
      <c r="A35" s="14" t="s">
        <v>302</v>
      </c>
      <c r="B35" s="54">
        <v>93</v>
      </c>
      <c r="C35" s="51">
        <v>71171</v>
      </c>
      <c r="D35" s="43">
        <v>39441</v>
      </c>
      <c r="E35" s="42">
        <v>0.58742893573139554</v>
      </c>
      <c r="F35" s="14" t="s">
        <v>295</v>
      </c>
      <c r="G35" s="14">
        <f t="shared" ca="1" si="0"/>
        <v>0.72897746189224732</v>
      </c>
      <c r="H35" s="41"/>
    </row>
    <row r="36" spans="1:8" x14ac:dyDescent="0.2">
      <c r="A36" s="14" t="s">
        <v>301</v>
      </c>
      <c r="B36" s="54">
        <v>88</v>
      </c>
      <c r="C36" s="51">
        <v>62650</v>
      </c>
      <c r="D36" s="43">
        <v>39441</v>
      </c>
      <c r="E36" s="42">
        <v>0.37547463921468233</v>
      </c>
      <c r="F36" s="14" t="s">
        <v>295</v>
      </c>
      <c r="G36" s="14">
        <f t="shared" ca="1" si="0"/>
        <v>0.4267979433812672</v>
      </c>
      <c r="H36" s="41"/>
    </row>
    <row r="37" spans="1:8" x14ac:dyDescent="0.2">
      <c r="A37" s="14" t="s">
        <v>299</v>
      </c>
      <c r="B37" s="54">
        <v>55</v>
      </c>
      <c r="C37" s="51">
        <v>50792</v>
      </c>
      <c r="D37" s="43">
        <v>39300</v>
      </c>
      <c r="E37" s="42">
        <v>0.55961712737325797</v>
      </c>
      <c r="F37" s="14" t="s">
        <v>298</v>
      </c>
      <c r="G37" s="14">
        <f t="shared" ca="1" si="0"/>
        <v>0.58418665247476409</v>
      </c>
      <c r="H37" s="41"/>
    </row>
    <row r="38" spans="1:8" x14ac:dyDescent="0.2">
      <c r="A38" s="14" t="s">
        <v>302</v>
      </c>
      <c r="B38" s="54">
        <v>55</v>
      </c>
      <c r="C38" s="51">
        <v>47793</v>
      </c>
      <c r="D38" s="43">
        <v>39532</v>
      </c>
      <c r="E38" s="42">
        <v>0.40975185522953933</v>
      </c>
      <c r="F38" s="14" t="s">
        <v>295</v>
      </c>
      <c r="G38" s="14">
        <f t="shared" ca="1" si="0"/>
        <v>9.9652292384452279E-3</v>
      </c>
      <c r="H38" s="41"/>
    </row>
    <row r="39" spans="1:8" x14ac:dyDescent="0.2">
      <c r="A39" s="14" t="s">
        <v>297</v>
      </c>
      <c r="B39" s="54">
        <v>236</v>
      </c>
      <c r="C39" s="51">
        <v>88898</v>
      </c>
      <c r="D39" s="43">
        <v>39108</v>
      </c>
      <c r="E39" s="42">
        <v>0.38592031406066479</v>
      </c>
      <c r="F39" s="14" t="s">
        <v>45</v>
      </c>
      <c r="G39" s="14">
        <f t="shared" ca="1" si="0"/>
        <v>0.50767720778327341</v>
      </c>
      <c r="H39" s="41"/>
    </row>
    <row r="40" spans="1:8" x14ac:dyDescent="0.2">
      <c r="A40" s="14" t="s">
        <v>301</v>
      </c>
      <c r="B40" s="54">
        <v>26</v>
      </c>
      <c r="C40" s="51">
        <v>50386</v>
      </c>
      <c r="D40" s="43">
        <v>39572</v>
      </c>
      <c r="E40" s="42">
        <v>0.72249546880008597</v>
      </c>
      <c r="F40" s="14" t="s">
        <v>298</v>
      </c>
      <c r="G40" s="14">
        <f t="shared" ca="1" si="0"/>
        <v>0.36594385126620554</v>
      </c>
      <c r="H40" s="41"/>
    </row>
    <row r="41" spans="1:8" x14ac:dyDescent="0.2">
      <c r="A41" s="14" t="s">
        <v>301</v>
      </c>
      <c r="B41" s="54">
        <v>403</v>
      </c>
      <c r="C41" s="51">
        <v>92796</v>
      </c>
      <c r="D41" s="43">
        <v>39600</v>
      </c>
      <c r="E41" s="42">
        <v>0.7666896035746239</v>
      </c>
      <c r="F41" s="14" t="s">
        <v>298</v>
      </c>
      <c r="G41" s="14">
        <f t="shared" ca="1" si="0"/>
        <v>5.1989561440120124E-2</v>
      </c>
      <c r="H41" s="41"/>
    </row>
    <row r="42" spans="1:8" x14ac:dyDescent="0.2">
      <c r="A42" s="14" t="s">
        <v>301</v>
      </c>
      <c r="B42" s="54">
        <v>34</v>
      </c>
      <c r="C42" s="51">
        <v>46782</v>
      </c>
      <c r="D42" s="43">
        <v>39531</v>
      </c>
      <c r="E42" s="42">
        <v>0.66486901741423787</v>
      </c>
      <c r="F42" s="14" t="s">
        <v>298</v>
      </c>
      <c r="G42" s="14">
        <f t="shared" ca="1" si="0"/>
        <v>0.15207507962067812</v>
      </c>
      <c r="H42" s="41"/>
    </row>
    <row r="43" spans="1:8" x14ac:dyDescent="0.2">
      <c r="A43" s="14" t="s">
        <v>301</v>
      </c>
      <c r="B43" s="54">
        <v>122</v>
      </c>
      <c r="C43" s="51">
        <v>76829</v>
      </c>
      <c r="D43" s="43">
        <v>39700</v>
      </c>
      <c r="E43" s="42">
        <v>0.46889709259486756</v>
      </c>
      <c r="F43" s="14" t="s">
        <v>300</v>
      </c>
      <c r="G43" s="14">
        <f t="shared" ca="1" si="0"/>
        <v>0.93779495155508585</v>
      </c>
      <c r="H43" s="41"/>
    </row>
    <row r="44" spans="1:8" x14ac:dyDescent="0.2">
      <c r="A44" s="14" t="s">
        <v>296</v>
      </c>
      <c r="B44" s="54">
        <v>106</v>
      </c>
      <c r="C44" s="51">
        <v>53588</v>
      </c>
      <c r="D44" s="43">
        <v>39243</v>
      </c>
      <c r="E44" s="42">
        <v>0.78835366529741202</v>
      </c>
      <c r="F44" s="14" t="s">
        <v>45</v>
      </c>
      <c r="G44" s="14">
        <f t="shared" ca="1" si="0"/>
        <v>0.83459200877008699</v>
      </c>
      <c r="H44" s="41"/>
    </row>
    <row r="45" spans="1:8" x14ac:dyDescent="0.2">
      <c r="A45" s="14" t="s">
        <v>301</v>
      </c>
      <c r="B45" s="54">
        <v>329</v>
      </c>
      <c r="C45" s="51">
        <v>77111</v>
      </c>
      <c r="D45" s="43">
        <v>39259</v>
      </c>
      <c r="E45" s="42">
        <v>0.65515785351772138</v>
      </c>
      <c r="F45" s="14" t="s">
        <v>45</v>
      </c>
      <c r="G45" s="14">
        <f t="shared" ca="1" si="0"/>
        <v>0.52035406774983162</v>
      </c>
      <c r="H45" s="41"/>
    </row>
    <row r="46" spans="1:8" x14ac:dyDescent="0.2">
      <c r="A46" s="14" t="s">
        <v>296</v>
      </c>
      <c r="B46" s="54">
        <v>643</v>
      </c>
      <c r="C46" s="51">
        <v>88094</v>
      </c>
      <c r="D46" s="43">
        <v>39691</v>
      </c>
      <c r="E46" s="42">
        <v>0.65790960880121929</v>
      </c>
      <c r="F46" s="14" t="s">
        <v>45</v>
      </c>
      <c r="G46" s="14">
        <f t="shared" ca="1" si="0"/>
        <v>0.31462568351832554</v>
      </c>
      <c r="H46" s="41"/>
    </row>
    <row r="47" spans="1:8" x14ac:dyDescent="0.2">
      <c r="A47" s="14" t="s">
        <v>302</v>
      </c>
      <c r="B47" s="54">
        <v>418</v>
      </c>
      <c r="C47" s="51">
        <v>85580</v>
      </c>
      <c r="D47" s="43">
        <v>39524</v>
      </c>
      <c r="E47" s="42">
        <v>0.40107487307981654</v>
      </c>
      <c r="F47" s="14" t="s">
        <v>45</v>
      </c>
      <c r="G47" s="14">
        <f t="shared" ca="1" si="0"/>
        <v>0.75742940460637975</v>
      </c>
      <c r="H47" s="41"/>
    </row>
    <row r="48" spans="1:8" x14ac:dyDescent="0.2">
      <c r="A48" s="14" t="s">
        <v>303</v>
      </c>
      <c r="B48" s="54">
        <v>176</v>
      </c>
      <c r="C48" s="51">
        <v>82740</v>
      </c>
      <c r="D48" s="43">
        <v>39334</v>
      </c>
      <c r="E48" s="42">
        <v>0.44737934481865221</v>
      </c>
      <c r="F48" s="14" t="s">
        <v>45</v>
      </c>
      <c r="G48" s="14">
        <f t="shared" ca="1" si="0"/>
        <v>0.33575377814490615</v>
      </c>
      <c r="H48" s="41"/>
    </row>
    <row r="49" spans="1:8" x14ac:dyDescent="0.2">
      <c r="A49" s="14" t="s">
        <v>302</v>
      </c>
      <c r="B49" s="54">
        <v>90</v>
      </c>
      <c r="C49" s="51">
        <v>49228</v>
      </c>
      <c r="D49" s="43">
        <v>39500</v>
      </c>
      <c r="E49" s="42">
        <v>0.46157382160913585</v>
      </c>
      <c r="F49" s="14" t="s">
        <v>298</v>
      </c>
      <c r="G49" s="14">
        <f t="shared" ca="1" si="0"/>
        <v>0.7698137813662228</v>
      </c>
      <c r="H49" s="41"/>
    </row>
    <row r="50" spans="1:8" x14ac:dyDescent="0.2">
      <c r="A50" s="14" t="s">
        <v>303</v>
      </c>
      <c r="B50" s="54">
        <v>45</v>
      </c>
      <c r="C50" s="51">
        <v>53776</v>
      </c>
      <c r="D50" s="43">
        <v>39595</v>
      </c>
      <c r="E50" s="42">
        <v>0.6339389014065091</v>
      </c>
      <c r="F50" s="14" t="s">
        <v>300</v>
      </c>
      <c r="G50" s="14">
        <f t="shared" ca="1" si="0"/>
        <v>0.44305560711923841</v>
      </c>
      <c r="H50" s="41"/>
    </row>
    <row r="51" spans="1:8" x14ac:dyDescent="0.2">
      <c r="A51" s="14" t="s">
        <v>302</v>
      </c>
      <c r="B51" s="54">
        <v>298</v>
      </c>
      <c r="C51" s="51">
        <v>88648</v>
      </c>
      <c r="D51" s="43">
        <v>39769</v>
      </c>
      <c r="E51" s="42">
        <v>0.57896215087635028</v>
      </c>
      <c r="F51" s="14" t="s">
        <v>298</v>
      </c>
      <c r="G51" s="14">
        <f t="shared" ca="1" si="0"/>
        <v>0.94314221991675518</v>
      </c>
      <c r="H51" s="41"/>
    </row>
    <row r="52" spans="1:8" x14ac:dyDescent="0.2">
      <c r="A52" s="14" t="s">
        <v>299</v>
      </c>
      <c r="B52" s="54">
        <v>135</v>
      </c>
      <c r="C52" s="51">
        <v>76384</v>
      </c>
      <c r="D52" s="43">
        <v>39273</v>
      </c>
      <c r="E52" s="42">
        <v>0.42118587917434525</v>
      </c>
      <c r="F52" s="14" t="s">
        <v>75</v>
      </c>
      <c r="G52" s="14">
        <f t="shared" ca="1" si="0"/>
        <v>0.14945023057972628</v>
      </c>
      <c r="H52" s="41"/>
    </row>
    <row r="53" spans="1:8" x14ac:dyDescent="0.2">
      <c r="A53" s="14" t="s">
        <v>302</v>
      </c>
      <c r="B53" s="54">
        <v>327</v>
      </c>
      <c r="C53" s="51">
        <v>88159</v>
      </c>
      <c r="D53" s="43">
        <v>39528</v>
      </c>
      <c r="E53" s="42">
        <v>0.70074927856793079</v>
      </c>
      <c r="F53" s="14" t="s">
        <v>300</v>
      </c>
      <c r="G53" s="14">
        <f t="shared" ca="1" si="0"/>
        <v>0.12989225096906742</v>
      </c>
      <c r="H53" s="41"/>
    </row>
    <row r="54" spans="1:8" x14ac:dyDescent="0.2">
      <c r="A54" s="14" t="s">
        <v>301</v>
      </c>
      <c r="B54" s="54">
        <v>358</v>
      </c>
      <c r="C54" s="51">
        <v>70268</v>
      </c>
      <c r="D54" s="43">
        <v>39399</v>
      </c>
      <c r="E54" s="42">
        <v>0.44202446734880141</v>
      </c>
      <c r="F54" s="14" t="s">
        <v>295</v>
      </c>
      <c r="G54" s="14">
        <f t="shared" ca="1" si="0"/>
        <v>0.99498573518464506</v>
      </c>
      <c r="H54" s="41"/>
    </row>
    <row r="55" spans="1:8" x14ac:dyDescent="0.2">
      <c r="A55" s="14" t="s">
        <v>301</v>
      </c>
      <c r="B55" s="54">
        <v>199</v>
      </c>
      <c r="C55" s="51">
        <v>82834</v>
      </c>
      <c r="D55" s="43">
        <v>39482</v>
      </c>
      <c r="E55" s="42">
        <v>0.77845732466160678</v>
      </c>
      <c r="F55" s="14" t="s">
        <v>45</v>
      </c>
      <c r="G55" s="14">
        <f t="shared" ca="1" si="0"/>
        <v>0.38372987773357514</v>
      </c>
      <c r="H55" s="41"/>
    </row>
    <row r="56" spans="1:8" x14ac:dyDescent="0.2">
      <c r="A56" s="14" t="s">
        <v>304</v>
      </c>
      <c r="B56" s="54">
        <v>24</v>
      </c>
      <c r="C56" s="51">
        <v>47983</v>
      </c>
      <c r="D56" s="43">
        <v>39637</v>
      </c>
      <c r="E56" s="42">
        <v>0.70828789463401631</v>
      </c>
      <c r="F56" s="14" t="s">
        <v>295</v>
      </c>
      <c r="G56" s="14">
        <f t="shared" ca="1" si="0"/>
        <v>0.91602429777503525</v>
      </c>
      <c r="H56" s="41"/>
    </row>
    <row r="57" spans="1:8" x14ac:dyDescent="0.2">
      <c r="A57" s="14" t="s">
        <v>299</v>
      </c>
      <c r="B57" s="54">
        <v>267</v>
      </c>
      <c r="C57" s="51">
        <v>88484</v>
      </c>
      <c r="D57" s="43">
        <v>39475</v>
      </c>
      <c r="E57" s="42">
        <v>0.34390464046055058</v>
      </c>
      <c r="F57" s="14" t="s">
        <v>45</v>
      </c>
      <c r="G57" s="14">
        <f t="shared" ca="1" si="0"/>
        <v>0.89199690469235215</v>
      </c>
      <c r="H57" s="41"/>
    </row>
    <row r="58" spans="1:8" x14ac:dyDescent="0.2">
      <c r="A58" s="14" t="s">
        <v>304</v>
      </c>
      <c r="B58" s="54">
        <v>182</v>
      </c>
      <c r="C58" s="51">
        <v>82627</v>
      </c>
      <c r="D58" s="43">
        <v>39245</v>
      </c>
      <c r="E58" s="42">
        <v>0.7737237699963847</v>
      </c>
      <c r="F58" s="14" t="s">
        <v>298</v>
      </c>
      <c r="G58" s="14">
        <f t="shared" ca="1" si="0"/>
        <v>0.87442837302672771</v>
      </c>
      <c r="H58" s="41"/>
    </row>
    <row r="59" spans="1:8" x14ac:dyDescent="0.2">
      <c r="A59" s="14" t="s">
        <v>297</v>
      </c>
      <c r="B59" s="54">
        <v>50</v>
      </c>
      <c r="C59" s="51">
        <v>43907</v>
      </c>
      <c r="D59" s="43">
        <v>39210</v>
      </c>
      <c r="E59" s="42">
        <v>0.67567469279189629</v>
      </c>
      <c r="F59" s="14" t="s">
        <v>75</v>
      </c>
      <c r="G59" s="14">
        <f t="shared" ca="1" si="0"/>
        <v>0.16668130085968957</v>
      </c>
      <c r="H59" s="41"/>
    </row>
    <row r="60" spans="1:8" x14ac:dyDescent="0.2">
      <c r="A60" s="14" t="s">
        <v>299</v>
      </c>
      <c r="B60" s="54">
        <v>63</v>
      </c>
      <c r="C60" s="51">
        <v>52582</v>
      </c>
      <c r="D60" s="43">
        <v>39413</v>
      </c>
      <c r="E60" s="42">
        <v>0.3679833755799109</v>
      </c>
      <c r="F60" s="14" t="s">
        <v>295</v>
      </c>
      <c r="G60" s="14">
        <f t="shared" ca="1" si="0"/>
        <v>0.5463456027134701</v>
      </c>
      <c r="H60" s="41"/>
    </row>
    <row r="61" spans="1:8" x14ac:dyDescent="0.2">
      <c r="A61" s="14" t="s">
        <v>303</v>
      </c>
      <c r="B61" s="54">
        <v>199</v>
      </c>
      <c r="C61" s="51">
        <v>67752</v>
      </c>
      <c r="D61" s="43">
        <v>39273</v>
      </c>
      <c r="E61" s="42">
        <v>0.43334894314352823</v>
      </c>
      <c r="F61" s="14" t="s">
        <v>300</v>
      </c>
      <c r="G61" s="14">
        <f t="shared" ca="1" si="0"/>
        <v>0.8783244938346173</v>
      </c>
      <c r="H61" s="41"/>
    </row>
    <row r="62" spans="1:8" x14ac:dyDescent="0.2">
      <c r="A62" s="14" t="s">
        <v>299</v>
      </c>
      <c r="B62" s="54">
        <v>46</v>
      </c>
      <c r="C62" s="51">
        <v>44788</v>
      </c>
      <c r="D62" s="43">
        <v>39735</v>
      </c>
      <c r="E62" s="42">
        <v>0.56752785043704534</v>
      </c>
      <c r="F62" s="14" t="s">
        <v>45</v>
      </c>
      <c r="G62" s="14">
        <f t="shared" ca="1" si="0"/>
        <v>0.2389599353903733</v>
      </c>
      <c r="H62" s="41"/>
    </row>
    <row r="63" spans="1:8" x14ac:dyDescent="0.2">
      <c r="A63" s="14" t="s">
        <v>299</v>
      </c>
      <c r="B63" s="54">
        <v>218</v>
      </c>
      <c r="C63" s="51">
        <v>84465</v>
      </c>
      <c r="D63" s="43">
        <v>39231</v>
      </c>
      <c r="E63" s="42">
        <v>0.71067640136694388</v>
      </c>
      <c r="F63" s="14" t="s">
        <v>298</v>
      </c>
      <c r="G63" s="14">
        <f t="shared" ca="1" si="0"/>
        <v>8.8101150696024422E-2</v>
      </c>
      <c r="H63" s="41"/>
    </row>
    <row r="64" spans="1:8" x14ac:dyDescent="0.2">
      <c r="A64" s="14" t="s">
        <v>299</v>
      </c>
      <c r="B64" s="54">
        <v>245</v>
      </c>
      <c r="C64" s="51">
        <v>86989</v>
      </c>
      <c r="D64" s="43">
        <v>39700</v>
      </c>
      <c r="E64" s="42">
        <v>0.52325146915355469</v>
      </c>
      <c r="F64" s="14" t="s">
        <v>300</v>
      </c>
      <c r="G64" s="14">
        <f t="shared" ca="1" si="0"/>
        <v>0.5344023417813436</v>
      </c>
      <c r="H64" s="41"/>
    </row>
    <row r="65" spans="1:8" x14ac:dyDescent="0.2">
      <c r="A65" s="14" t="s">
        <v>301</v>
      </c>
      <c r="B65" s="54">
        <v>74</v>
      </c>
      <c r="C65" s="51">
        <v>51214</v>
      </c>
      <c r="D65" s="43">
        <v>39419</v>
      </c>
      <c r="E65" s="42">
        <v>0.72563785994952923</v>
      </c>
      <c r="F65" s="14" t="s">
        <v>300</v>
      </c>
      <c r="G65" s="14">
        <f t="shared" ca="1" si="0"/>
        <v>0.77743972837678299</v>
      </c>
      <c r="H65" s="41"/>
    </row>
    <row r="66" spans="1:8" x14ac:dyDescent="0.2">
      <c r="A66" s="14" t="s">
        <v>302</v>
      </c>
      <c r="B66" s="54">
        <v>396</v>
      </c>
      <c r="C66" s="51">
        <v>88832</v>
      </c>
      <c r="D66" s="43">
        <v>39399</v>
      </c>
      <c r="E66" s="42">
        <v>0.74113177622931903</v>
      </c>
      <c r="F66" s="14" t="s">
        <v>300</v>
      </c>
      <c r="G66" s="14">
        <f t="shared" ref="G66:G129" ca="1" si="1">RAND()</f>
        <v>0.11603778646979901</v>
      </c>
      <c r="H66" s="41"/>
    </row>
    <row r="67" spans="1:8" x14ac:dyDescent="0.2">
      <c r="A67" s="14" t="s">
        <v>302</v>
      </c>
      <c r="B67" s="54">
        <v>413</v>
      </c>
      <c r="C67" s="51">
        <v>91099</v>
      </c>
      <c r="D67" s="43">
        <v>39203</v>
      </c>
      <c r="E67" s="42">
        <v>0.62582425574718548</v>
      </c>
      <c r="F67" s="14" t="s">
        <v>300</v>
      </c>
      <c r="G67" s="14">
        <f t="shared" ca="1" si="1"/>
        <v>5.4505648154589026E-2</v>
      </c>
      <c r="H67" s="41"/>
    </row>
    <row r="68" spans="1:8" x14ac:dyDescent="0.2">
      <c r="A68" s="14" t="s">
        <v>301</v>
      </c>
      <c r="B68" s="54">
        <v>153</v>
      </c>
      <c r="C68" s="51">
        <v>61769</v>
      </c>
      <c r="D68" s="43">
        <v>39171</v>
      </c>
      <c r="E68" s="42">
        <v>0.38269848340432117</v>
      </c>
      <c r="F68" s="14" t="s">
        <v>45</v>
      </c>
      <c r="G68" s="14">
        <f t="shared" ca="1" si="1"/>
        <v>0.89599067953332534</v>
      </c>
      <c r="H68" s="41"/>
    </row>
    <row r="69" spans="1:8" x14ac:dyDescent="0.2">
      <c r="A69" s="14" t="s">
        <v>302</v>
      </c>
      <c r="B69" s="54">
        <v>47</v>
      </c>
      <c r="C69" s="51">
        <v>44992</v>
      </c>
      <c r="D69" s="43">
        <v>39567</v>
      </c>
      <c r="E69" s="42">
        <v>0.64031098519626539</v>
      </c>
      <c r="F69" s="14" t="s">
        <v>300</v>
      </c>
      <c r="G69" s="14">
        <f t="shared" ca="1" si="1"/>
        <v>0.23085351606361282</v>
      </c>
      <c r="H69" s="41"/>
    </row>
    <row r="70" spans="1:8" x14ac:dyDescent="0.2">
      <c r="A70" s="14" t="s">
        <v>296</v>
      </c>
      <c r="B70" s="54">
        <v>218</v>
      </c>
      <c r="C70" s="51">
        <v>82396</v>
      </c>
      <c r="D70" s="43">
        <v>39782</v>
      </c>
      <c r="E70" s="42">
        <v>0.64991832297513008</v>
      </c>
      <c r="F70" s="14" t="s">
        <v>295</v>
      </c>
      <c r="G70" s="14">
        <f t="shared" ca="1" si="1"/>
        <v>0.24634477245736319</v>
      </c>
      <c r="H70" s="41"/>
    </row>
    <row r="71" spans="1:8" x14ac:dyDescent="0.2">
      <c r="A71" s="14" t="s">
        <v>301</v>
      </c>
      <c r="B71" s="54">
        <v>57</v>
      </c>
      <c r="C71" s="51">
        <v>46113</v>
      </c>
      <c r="D71" s="43">
        <v>39475</v>
      </c>
      <c r="E71" s="42">
        <v>0.42138473134150445</v>
      </c>
      <c r="F71" s="14" t="s">
        <v>298</v>
      </c>
      <c r="G71" s="14">
        <f t="shared" ca="1" si="1"/>
        <v>0.64542429199935247</v>
      </c>
      <c r="H71" s="41"/>
    </row>
    <row r="72" spans="1:8" x14ac:dyDescent="0.2">
      <c r="A72" s="14" t="s">
        <v>299</v>
      </c>
      <c r="B72" s="54">
        <v>433</v>
      </c>
      <c r="C72" s="51">
        <v>85099</v>
      </c>
      <c r="D72" s="43">
        <v>39341</v>
      </c>
      <c r="E72" s="42">
        <v>0.72209894704682642</v>
      </c>
      <c r="F72" s="14" t="s">
        <v>300</v>
      </c>
      <c r="G72" s="14">
        <f t="shared" ca="1" si="1"/>
        <v>0.57665733126889351</v>
      </c>
      <c r="H72" s="41"/>
    </row>
    <row r="73" spans="1:8" x14ac:dyDescent="0.2">
      <c r="A73" s="14" t="s">
        <v>301</v>
      </c>
      <c r="B73" s="54">
        <v>284</v>
      </c>
      <c r="C73" s="51">
        <v>88305</v>
      </c>
      <c r="D73" s="43">
        <v>39406</v>
      </c>
      <c r="E73" s="42">
        <v>0.59565859215342698</v>
      </c>
      <c r="F73" s="14" t="s">
        <v>75</v>
      </c>
      <c r="G73" s="14">
        <f t="shared" ca="1" si="1"/>
        <v>0.65349622373942717</v>
      </c>
      <c r="H73" s="41"/>
    </row>
    <row r="74" spans="1:8" x14ac:dyDescent="0.2">
      <c r="A74" s="14" t="s">
        <v>301</v>
      </c>
      <c r="B74" s="54">
        <v>74</v>
      </c>
      <c r="C74" s="51">
        <v>66689</v>
      </c>
      <c r="D74" s="43">
        <v>39749</v>
      </c>
      <c r="E74" s="42">
        <v>0.63391699371269772</v>
      </c>
      <c r="F74" s="14" t="s">
        <v>295</v>
      </c>
      <c r="G74" s="14">
        <f t="shared" ca="1" si="1"/>
        <v>0.28387168909520921</v>
      </c>
      <c r="H74" s="41"/>
    </row>
    <row r="75" spans="1:8" x14ac:dyDescent="0.2">
      <c r="A75" s="14" t="s">
        <v>297</v>
      </c>
      <c r="B75" s="54">
        <v>159</v>
      </c>
      <c r="C75" s="51">
        <v>81526</v>
      </c>
      <c r="D75" s="43">
        <v>39776</v>
      </c>
      <c r="E75" s="42">
        <v>0.40470196713840778</v>
      </c>
      <c r="F75" s="14" t="s">
        <v>45</v>
      </c>
      <c r="G75" s="14">
        <f t="shared" ca="1" si="1"/>
        <v>0.29782318787359707</v>
      </c>
      <c r="H75" s="41"/>
    </row>
    <row r="76" spans="1:8" x14ac:dyDescent="0.2">
      <c r="A76" s="14" t="s">
        <v>301</v>
      </c>
      <c r="B76" s="54">
        <v>261</v>
      </c>
      <c r="C76" s="51">
        <v>84662</v>
      </c>
      <c r="D76" s="43">
        <v>39629</v>
      </c>
      <c r="E76" s="42">
        <v>0.38727026623454702</v>
      </c>
      <c r="F76" s="14" t="s">
        <v>295</v>
      </c>
      <c r="G76" s="14">
        <f t="shared" ca="1" si="1"/>
        <v>0.47060605647646958</v>
      </c>
      <c r="H76" s="41"/>
    </row>
    <row r="77" spans="1:8" x14ac:dyDescent="0.2">
      <c r="A77" s="14" t="s">
        <v>302</v>
      </c>
      <c r="B77" s="54">
        <v>103</v>
      </c>
      <c r="C77" s="51">
        <v>58613</v>
      </c>
      <c r="D77" s="43">
        <v>39614</v>
      </c>
      <c r="E77" s="42">
        <v>0.57053407534609346</v>
      </c>
      <c r="F77" s="14" t="s">
        <v>300</v>
      </c>
      <c r="G77" s="14">
        <f t="shared" ca="1" si="1"/>
        <v>0.54913416349654831</v>
      </c>
      <c r="H77" s="41"/>
    </row>
    <row r="78" spans="1:8" x14ac:dyDescent="0.2">
      <c r="A78" s="14" t="s">
        <v>297</v>
      </c>
      <c r="B78" s="54">
        <v>41</v>
      </c>
      <c r="C78" s="51">
        <v>54541</v>
      </c>
      <c r="D78" s="43">
        <v>39318</v>
      </c>
      <c r="E78" s="42">
        <v>0.69502054307459571</v>
      </c>
      <c r="F78" s="14" t="s">
        <v>298</v>
      </c>
      <c r="G78" s="14">
        <f t="shared" ca="1" si="1"/>
        <v>3.2830287289489779E-2</v>
      </c>
      <c r="H78" s="41"/>
    </row>
    <row r="79" spans="1:8" x14ac:dyDescent="0.2">
      <c r="A79" s="14" t="s">
        <v>299</v>
      </c>
      <c r="B79" s="54">
        <v>59</v>
      </c>
      <c r="C79" s="51">
        <v>61304</v>
      </c>
      <c r="D79" s="43">
        <v>39259</v>
      </c>
      <c r="E79" s="42">
        <v>0.71300268160731173</v>
      </c>
      <c r="F79" s="14" t="s">
        <v>295</v>
      </c>
      <c r="G79" s="14">
        <f t="shared" ca="1" si="1"/>
        <v>0.23092320682738199</v>
      </c>
      <c r="H79" s="41"/>
    </row>
    <row r="80" spans="1:8" x14ac:dyDescent="0.2">
      <c r="A80" s="14" t="s">
        <v>296</v>
      </c>
      <c r="B80" s="54">
        <v>56</v>
      </c>
      <c r="C80" s="51">
        <v>45875</v>
      </c>
      <c r="D80" s="43">
        <v>39085</v>
      </c>
      <c r="E80" s="42">
        <v>0.60330553660734654</v>
      </c>
      <c r="F80" s="14" t="s">
        <v>298</v>
      </c>
      <c r="G80" s="14">
        <f t="shared" ca="1" si="1"/>
        <v>0.45045472478838589</v>
      </c>
      <c r="H80" s="41"/>
    </row>
    <row r="81" spans="1:8" x14ac:dyDescent="0.2">
      <c r="A81" s="14" t="s">
        <v>304</v>
      </c>
      <c r="B81" s="54">
        <v>166</v>
      </c>
      <c r="C81" s="51">
        <v>73559</v>
      </c>
      <c r="D81" s="43">
        <v>39413</v>
      </c>
      <c r="E81" s="42">
        <v>0.42214014519186094</v>
      </c>
      <c r="F81" s="14" t="s">
        <v>75</v>
      </c>
      <c r="G81" s="14">
        <f t="shared" ca="1" si="1"/>
        <v>0.28794977005231637</v>
      </c>
      <c r="H81" s="41"/>
    </row>
    <row r="82" spans="1:8" x14ac:dyDescent="0.2">
      <c r="A82" s="14" t="s">
        <v>296</v>
      </c>
      <c r="B82" s="54">
        <v>77</v>
      </c>
      <c r="C82" s="51">
        <v>50465</v>
      </c>
      <c r="D82" s="43">
        <v>39580</v>
      </c>
      <c r="E82" s="42">
        <v>0.49204449260582805</v>
      </c>
      <c r="F82" s="14" t="s">
        <v>298</v>
      </c>
      <c r="G82" s="14">
        <f t="shared" ca="1" si="1"/>
        <v>0.87992420225495149</v>
      </c>
      <c r="H82" s="41"/>
    </row>
    <row r="83" spans="1:8" x14ac:dyDescent="0.2">
      <c r="A83" s="14" t="s">
        <v>297</v>
      </c>
      <c r="B83" s="54">
        <v>189</v>
      </c>
      <c r="C83" s="51">
        <v>81232</v>
      </c>
      <c r="D83" s="43">
        <v>39209</v>
      </c>
      <c r="E83" s="42">
        <v>0.78020216879114435</v>
      </c>
      <c r="F83" s="14" t="s">
        <v>45</v>
      </c>
      <c r="G83" s="14">
        <f t="shared" ca="1" si="1"/>
        <v>6.9400723657524366E-2</v>
      </c>
      <c r="H83" s="41"/>
    </row>
    <row r="84" spans="1:8" x14ac:dyDescent="0.2">
      <c r="A84" s="14" t="s">
        <v>301</v>
      </c>
      <c r="B84" s="54">
        <v>191</v>
      </c>
      <c r="C84" s="51">
        <v>71566</v>
      </c>
      <c r="D84" s="43">
        <v>39539</v>
      </c>
      <c r="E84" s="42">
        <v>0.6356230634397283</v>
      </c>
      <c r="F84" s="14" t="s">
        <v>75</v>
      </c>
      <c r="G84" s="14">
        <f t="shared" ca="1" si="1"/>
        <v>0.5444638784719944</v>
      </c>
      <c r="H84" s="41"/>
    </row>
    <row r="85" spans="1:8" x14ac:dyDescent="0.2">
      <c r="A85" s="14" t="s">
        <v>297</v>
      </c>
      <c r="B85" s="54">
        <v>91</v>
      </c>
      <c r="C85" s="51">
        <v>68569</v>
      </c>
      <c r="D85" s="43">
        <v>39350</v>
      </c>
      <c r="E85" s="42">
        <v>0.62824788905061268</v>
      </c>
      <c r="F85" s="14" t="s">
        <v>298</v>
      </c>
      <c r="G85" s="14">
        <f t="shared" ca="1" si="1"/>
        <v>0.68292022466213809</v>
      </c>
      <c r="H85" s="41"/>
    </row>
    <row r="86" spans="1:8" x14ac:dyDescent="0.2">
      <c r="A86" s="14" t="s">
        <v>304</v>
      </c>
      <c r="B86" s="54">
        <v>272</v>
      </c>
      <c r="C86" s="51">
        <v>84163</v>
      </c>
      <c r="D86" s="43">
        <v>39523</v>
      </c>
      <c r="E86" s="42">
        <v>0.63031806746209895</v>
      </c>
      <c r="F86" s="14" t="s">
        <v>300</v>
      </c>
      <c r="G86" s="14">
        <f t="shared" ca="1" si="1"/>
        <v>0.6574310861175674</v>
      </c>
      <c r="H86" s="41"/>
    </row>
    <row r="87" spans="1:8" x14ac:dyDescent="0.2">
      <c r="A87" s="14" t="s">
        <v>302</v>
      </c>
      <c r="B87" s="54">
        <v>17</v>
      </c>
      <c r="C87" s="51">
        <v>42925</v>
      </c>
      <c r="D87" s="43">
        <v>39544</v>
      </c>
      <c r="E87" s="42">
        <v>0.65653407657994955</v>
      </c>
      <c r="F87" s="14" t="s">
        <v>75</v>
      </c>
      <c r="G87" s="14">
        <f t="shared" ca="1" si="1"/>
        <v>0.26767227512651204</v>
      </c>
      <c r="H87" s="41"/>
    </row>
    <row r="88" spans="1:8" x14ac:dyDescent="0.2">
      <c r="A88" s="14" t="s">
        <v>302</v>
      </c>
      <c r="B88" s="54">
        <v>208</v>
      </c>
      <c r="C88" s="51">
        <v>82213</v>
      </c>
      <c r="D88" s="43">
        <v>39252</v>
      </c>
      <c r="E88" s="42">
        <v>0.42573727279254098</v>
      </c>
      <c r="F88" s="14" t="s">
        <v>75</v>
      </c>
      <c r="G88" s="14">
        <f t="shared" ca="1" si="1"/>
        <v>0.88141036980810716</v>
      </c>
      <c r="H88" s="41"/>
    </row>
    <row r="89" spans="1:8" x14ac:dyDescent="0.2">
      <c r="A89" s="14" t="s">
        <v>303</v>
      </c>
      <c r="B89" s="54">
        <v>157</v>
      </c>
      <c r="C89" s="51">
        <v>62121</v>
      </c>
      <c r="D89" s="43">
        <v>39738</v>
      </c>
      <c r="E89" s="42">
        <v>0.6922848577058478</v>
      </c>
      <c r="F89" s="14" t="s">
        <v>75</v>
      </c>
      <c r="G89" s="14">
        <f t="shared" ca="1" si="1"/>
        <v>0.53717160937372432</v>
      </c>
      <c r="H89" s="41"/>
    </row>
    <row r="90" spans="1:8" x14ac:dyDescent="0.2">
      <c r="A90" s="14" t="s">
        <v>301</v>
      </c>
      <c r="B90" s="54">
        <v>84</v>
      </c>
      <c r="C90" s="51">
        <v>70709</v>
      </c>
      <c r="D90" s="43">
        <v>39286</v>
      </c>
      <c r="E90" s="42">
        <v>0.56151471849254142</v>
      </c>
      <c r="F90" s="14" t="s">
        <v>295</v>
      </c>
      <c r="G90" s="14">
        <f t="shared" ca="1" si="1"/>
        <v>0.4196459693036283</v>
      </c>
      <c r="H90" s="41"/>
    </row>
    <row r="91" spans="1:8" x14ac:dyDescent="0.2">
      <c r="A91" s="14" t="s">
        <v>299</v>
      </c>
      <c r="B91" s="54">
        <v>107</v>
      </c>
      <c r="C91" s="51">
        <v>70787</v>
      </c>
      <c r="D91" s="43">
        <v>39412</v>
      </c>
      <c r="E91" s="42">
        <v>0.52479862000886135</v>
      </c>
      <c r="F91" s="14" t="s">
        <v>75</v>
      </c>
      <c r="G91" s="14">
        <f t="shared" ca="1" si="1"/>
        <v>0.60049389835911615</v>
      </c>
      <c r="H91" s="41"/>
    </row>
    <row r="92" spans="1:8" x14ac:dyDescent="0.2">
      <c r="A92" s="14" t="s">
        <v>296</v>
      </c>
      <c r="B92" s="54">
        <v>96</v>
      </c>
      <c r="C92" s="51">
        <v>68020</v>
      </c>
      <c r="D92" s="43">
        <v>39096</v>
      </c>
      <c r="E92" s="42">
        <v>0.55121192770434391</v>
      </c>
      <c r="F92" s="14" t="s">
        <v>300</v>
      </c>
      <c r="G92" s="14">
        <f t="shared" ca="1" si="1"/>
        <v>0.22714466685974577</v>
      </c>
      <c r="H92" s="41"/>
    </row>
    <row r="93" spans="1:8" x14ac:dyDescent="0.2">
      <c r="A93" s="14" t="s">
        <v>303</v>
      </c>
      <c r="B93" s="54">
        <v>48</v>
      </c>
      <c r="C93" s="51">
        <v>49632</v>
      </c>
      <c r="D93" s="43">
        <v>39749</v>
      </c>
      <c r="E93" s="42">
        <v>0.36000880132121438</v>
      </c>
      <c r="F93" s="14" t="s">
        <v>45</v>
      </c>
      <c r="G93" s="14">
        <f t="shared" ca="1" si="1"/>
        <v>0.58015443545048662</v>
      </c>
      <c r="H93" s="41"/>
    </row>
    <row r="94" spans="1:8" x14ac:dyDescent="0.2">
      <c r="A94" s="14" t="s">
        <v>296</v>
      </c>
      <c r="B94" s="54">
        <v>191</v>
      </c>
      <c r="C94" s="51">
        <v>84923</v>
      </c>
      <c r="D94" s="43">
        <v>39707</v>
      </c>
      <c r="E94" s="42">
        <v>0.63725414597975794</v>
      </c>
      <c r="F94" s="14" t="s">
        <v>300</v>
      </c>
      <c r="G94" s="14">
        <f t="shared" ca="1" si="1"/>
        <v>0.38125866232351979</v>
      </c>
      <c r="H94" s="41"/>
    </row>
    <row r="95" spans="1:8" x14ac:dyDescent="0.2">
      <c r="A95" s="14" t="s">
        <v>299</v>
      </c>
      <c r="B95" s="54">
        <v>93</v>
      </c>
      <c r="C95" s="51">
        <v>58118</v>
      </c>
      <c r="D95" s="43">
        <v>39180</v>
      </c>
      <c r="E95" s="42">
        <v>0.74021464080074872</v>
      </c>
      <c r="F95" s="14" t="s">
        <v>300</v>
      </c>
      <c r="G95" s="14">
        <f t="shared" ca="1" si="1"/>
        <v>5.3326390958490788E-2</v>
      </c>
      <c r="H95" s="41"/>
    </row>
    <row r="96" spans="1:8" x14ac:dyDescent="0.2">
      <c r="A96" s="14" t="s">
        <v>297</v>
      </c>
      <c r="B96" s="54">
        <v>27</v>
      </c>
      <c r="C96" s="51">
        <v>44613</v>
      </c>
      <c r="D96" s="43">
        <v>39532</v>
      </c>
      <c r="E96" s="42">
        <v>0.6278111650116216</v>
      </c>
      <c r="F96" s="14" t="s">
        <v>75</v>
      </c>
      <c r="G96" s="14">
        <f t="shared" ca="1" si="1"/>
        <v>0.11754525640549796</v>
      </c>
      <c r="H96" s="41"/>
    </row>
    <row r="97" spans="1:8" x14ac:dyDescent="0.2">
      <c r="A97" s="14" t="s">
        <v>301</v>
      </c>
      <c r="B97" s="54">
        <v>115</v>
      </c>
      <c r="C97" s="51">
        <v>65837</v>
      </c>
      <c r="D97" s="43">
        <v>39237</v>
      </c>
      <c r="E97" s="42">
        <v>0.43824024149713148</v>
      </c>
      <c r="F97" s="14" t="s">
        <v>300</v>
      </c>
      <c r="G97" s="14">
        <f t="shared" ca="1" si="1"/>
        <v>5.1267349302576815E-2</v>
      </c>
      <c r="H97" s="41"/>
    </row>
    <row r="98" spans="1:8" x14ac:dyDescent="0.2">
      <c r="A98" s="14" t="s">
        <v>297</v>
      </c>
      <c r="B98" s="54">
        <v>150</v>
      </c>
      <c r="C98" s="51">
        <v>59067</v>
      </c>
      <c r="D98" s="43">
        <v>39803</v>
      </c>
      <c r="E98" s="42">
        <v>0.41944898239148642</v>
      </c>
      <c r="F98" s="14" t="s">
        <v>45</v>
      </c>
      <c r="G98" s="14">
        <f t="shared" ca="1" si="1"/>
        <v>0.59244365402882093</v>
      </c>
      <c r="H98" s="41"/>
    </row>
    <row r="99" spans="1:8" x14ac:dyDescent="0.2">
      <c r="A99" s="14" t="s">
        <v>296</v>
      </c>
      <c r="B99" s="54">
        <v>226</v>
      </c>
      <c r="C99" s="51">
        <v>74752</v>
      </c>
      <c r="D99" s="43">
        <v>39250</v>
      </c>
      <c r="E99" s="42">
        <v>0.56763745108730745</v>
      </c>
      <c r="F99" s="14" t="s">
        <v>298</v>
      </c>
      <c r="G99" s="14">
        <f t="shared" ca="1" si="1"/>
        <v>0.56591054269844043</v>
      </c>
      <c r="H99" s="41"/>
    </row>
    <row r="100" spans="1:8" x14ac:dyDescent="0.2">
      <c r="A100" s="14" t="s">
        <v>297</v>
      </c>
      <c r="B100" s="54">
        <v>112</v>
      </c>
      <c r="C100" s="51">
        <v>54898</v>
      </c>
      <c r="D100" s="43">
        <v>39747</v>
      </c>
      <c r="E100" s="42">
        <v>0.35161588535628907</v>
      </c>
      <c r="F100" s="14" t="s">
        <v>45</v>
      </c>
      <c r="G100" s="14">
        <f t="shared" ca="1" si="1"/>
        <v>0.26106203424026198</v>
      </c>
      <c r="H100" s="41"/>
    </row>
    <row r="101" spans="1:8" x14ac:dyDescent="0.2">
      <c r="A101" s="14" t="s">
        <v>296</v>
      </c>
      <c r="B101" s="54">
        <v>71</v>
      </c>
      <c r="C101" s="51">
        <v>56173</v>
      </c>
      <c r="D101" s="43">
        <v>39306</v>
      </c>
      <c r="E101" s="42">
        <v>0.57778338041710708</v>
      </c>
      <c r="F101" s="14" t="s">
        <v>298</v>
      </c>
      <c r="G101" s="14">
        <f t="shared" ca="1" si="1"/>
        <v>0.65354924191896735</v>
      </c>
      <c r="H101" s="41"/>
    </row>
    <row r="102" spans="1:8" x14ac:dyDescent="0.2">
      <c r="A102" s="14" t="s">
        <v>299</v>
      </c>
      <c r="B102" s="54">
        <v>323</v>
      </c>
      <c r="C102" s="51">
        <v>75817</v>
      </c>
      <c r="D102" s="43">
        <v>39539</v>
      </c>
      <c r="E102" s="42">
        <v>0.73735307168961606</v>
      </c>
      <c r="F102" s="14" t="s">
        <v>298</v>
      </c>
      <c r="G102" s="14">
        <f t="shared" ca="1" si="1"/>
        <v>0.57463293118131797</v>
      </c>
      <c r="H102" s="41"/>
    </row>
    <row r="103" spans="1:8" x14ac:dyDescent="0.2">
      <c r="A103" s="14" t="s">
        <v>297</v>
      </c>
      <c r="B103" s="54">
        <v>95</v>
      </c>
      <c r="C103" s="51">
        <v>55776</v>
      </c>
      <c r="D103" s="43">
        <v>39476</v>
      </c>
      <c r="E103" s="42">
        <v>0.67624562657276022</v>
      </c>
      <c r="F103" s="14" t="s">
        <v>300</v>
      </c>
      <c r="G103" s="14">
        <f t="shared" ca="1" si="1"/>
        <v>0.22604670995777043</v>
      </c>
      <c r="H103" s="41"/>
    </row>
    <row r="104" spans="1:8" x14ac:dyDescent="0.2">
      <c r="A104" s="14" t="s">
        <v>301</v>
      </c>
      <c r="B104" s="54">
        <v>23</v>
      </c>
      <c r="C104" s="51">
        <v>46415</v>
      </c>
      <c r="D104" s="43">
        <v>39570</v>
      </c>
      <c r="E104" s="42">
        <v>0.40804811811081737</v>
      </c>
      <c r="F104" s="14" t="s">
        <v>300</v>
      </c>
      <c r="G104" s="14">
        <f t="shared" ca="1" si="1"/>
        <v>1.9429628108190378E-2</v>
      </c>
      <c r="H104" s="41"/>
    </row>
    <row r="105" spans="1:8" x14ac:dyDescent="0.2">
      <c r="A105" s="14" t="s">
        <v>301</v>
      </c>
      <c r="B105" s="54">
        <v>344</v>
      </c>
      <c r="C105" s="51">
        <v>89048</v>
      </c>
      <c r="D105" s="43">
        <v>39748</v>
      </c>
      <c r="E105" s="42">
        <v>0.38725234453651564</v>
      </c>
      <c r="F105" s="14" t="s">
        <v>45</v>
      </c>
      <c r="G105" s="14">
        <f t="shared" ca="1" si="1"/>
        <v>0.96015851787510798</v>
      </c>
      <c r="H105" s="41"/>
    </row>
    <row r="106" spans="1:8" x14ac:dyDescent="0.2">
      <c r="A106" s="14" t="s">
        <v>299</v>
      </c>
      <c r="B106" s="54">
        <v>215</v>
      </c>
      <c r="C106" s="51">
        <v>80372</v>
      </c>
      <c r="D106" s="43">
        <v>39336</v>
      </c>
      <c r="E106" s="42">
        <v>0.75657511304321667</v>
      </c>
      <c r="F106" s="14" t="s">
        <v>298</v>
      </c>
      <c r="G106" s="14">
        <f t="shared" ca="1" si="1"/>
        <v>6.6422564514437843E-2</v>
      </c>
      <c r="H106" s="41"/>
    </row>
    <row r="107" spans="1:8" x14ac:dyDescent="0.2">
      <c r="A107" s="14" t="s">
        <v>299</v>
      </c>
      <c r="B107" s="54">
        <v>145</v>
      </c>
      <c r="C107" s="51">
        <v>75122</v>
      </c>
      <c r="D107" s="43">
        <v>39770</v>
      </c>
      <c r="E107" s="42">
        <v>0.75484377527997515</v>
      </c>
      <c r="F107" s="14" t="s">
        <v>295</v>
      </c>
      <c r="G107" s="14">
        <f t="shared" ca="1" si="1"/>
        <v>5.5214427664566856E-2</v>
      </c>
      <c r="H107" s="41"/>
    </row>
    <row r="108" spans="1:8" x14ac:dyDescent="0.2">
      <c r="A108" s="14" t="s">
        <v>302</v>
      </c>
      <c r="B108" s="54">
        <v>339</v>
      </c>
      <c r="C108" s="51">
        <v>83335</v>
      </c>
      <c r="D108" s="43">
        <v>39307</v>
      </c>
      <c r="E108" s="42">
        <v>0.44490455463831802</v>
      </c>
      <c r="F108" s="14" t="s">
        <v>295</v>
      </c>
      <c r="G108" s="14">
        <f t="shared" ca="1" si="1"/>
        <v>0.28807079062371888</v>
      </c>
      <c r="H108" s="41"/>
    </row>
    <row r="109" spans="1:8" x14ac:dyDescent="0.2">
      <c r="A109" s="14" t="s">
        <v>296</v>
      </c>
      <c r="B109" s="54">
        <v>133</v>
      </c>
      <c r="C109" s="51">
        <v>76643</v>
      </c>
      <c r="D109" s="43">
        <v>39700</v>
      </c>
      <c r="E109" s="42">
        <v>0.39491592211527404</v>
      </c>
      <c r="F109" s="14" t="s">
        <v>298</v>
      </c>
      <c r="G109" s="14">
        <f t="shared" ca="1" si="1"/>
        <v>0.24517287862572801</v>
      </c>
      <c r="H109" s="41"/>
    </row>
    <row r="110" spans="1:8" x14ac:dyDescent="0.2">
      <c r="A110" s="14" t="s">
        <v>297</v>
      </c>
      <c r="B110" s="54">
        <v>454</v>
      </c>
      <c r="C110" s="51">
        <v>83243</v>
      </c>
      <c r="D110" s="43">
        <v>39532</v>
      </c>
      <c r="E110" s="42">
        <v>0.75203863715406294</v>
      </c>
      <c r="F110" s="14" t="s">
        <v>298</v>
      </c>
      <c r="G110" s="14">
        <f t="shared" ca="1" si="1"/>
        <v>0.3373953022856464</v>
      </c>
      <c r="H110" s="41"/>
    </row>
    <row r="111" spans="1:8" x14ac:dyDescent="0.2">
      <c r="A111" s="14" t="s">
        <v>301</v>
      </c>
      <c r="B111" s="54">
        <v>582</v>
      </c>
      <c r="C111" s="51">
        <v>93097</v>
      </c>
      <c r="D111" s="43">
        <v>39755</v>
      </c>
      <c r="E111" s="42">
        <v>0.65865236238551128</v>
      </c>
      <c r="F111" s="14" t="s">
        <v>75</v>
      </c>
      <c r="G111" s="14">
        <f t="shared" ca="1" si="1"/>
        <v>0.65169550735983706</v>
      </c>
      <c r="H111" s="41"/>
    </row>
    <row r="112" spans="1:8" x14ac:dyDescent="0.2">
      <c r="A112" s="14" t="s">
        <v>297</v>
      </c>
      <c r="B112" s="54">
        <v>87</v>
      </c>
      <c r="C112" s="51">
        <v>69756</v>
      </c>
      <c r="D112" s="43">
        <v>39395</v>
      </c>
      <c r="E112" s="42">
        <v>0.69432786550851233</v>
      </c>
      <c r="F112" s="14" t="s">
        <v>75</v>
      </c>
      <c r="G112" s="14">
        <f t="shared" ca="1" si="1"/>
        <v>0.63271225028820888</v>
      </c>
      <c r="H112" s="41"/>
    </row>
    <row r="113" spans="1:8" x14ac:dyDescent="0.2">
      <c r="A113" s="14" t="s">
        <v>296</v>
      </c>
      <c r="B113" s="54">
        <v>82</v>
      </c>
      <c r="C113" s="51">
        <v>65950</v>
      </c>
      <c r="D113" s="43">
        <v>39161</v>
      </c>
      <c r="E113" s="42">
        <v>0.71858936811956187</v>
      </c>
      <c r="F113" s="14" t="s">
        <v>300</v>
      </c>
      <c r="G113" s="14">
        <f t="shared" ca="1" si="1"/>
        <v>0.10017314725987281</v>
      </c>
      <c r="H113" s="41"/>
    </row>
    <row r="114" spans="1:8" x14ac:dyDescent="0.2">
      <c r="A114" s="14" t="s">
        <v>303</v>
      </c>
      <c r="B114" s="54">
        <v>81</v>
      </c>
      <c r="C114" s="51">
        <v>52674</v>
      </c>
      <c r="D114" s="43">
        <v>39392</v>
      </c>
      <c r="E114" s="42">
        <v>0.67300017416520552</v>
      </c>
      <c r="F114" s="14" t="s">
        <v>45</v>
      </c>
      <c r="G114" s="14">
        <f t="shared" ca="1" si="1"/>
        <v>0.99696126094720039</v>
      </c>
      <c r="H114" s="41"/>
    </row>
    <row r="115" spans="1:8" x14ac:dyDescent="0.2">
      <c r="A115" s="14" t="s">
        <v>304</v>
      </c>
      <c r="B115" s="54">
        <v>94</v>
      </c>
      <c r="C115" s="51">
        <v>66210</v>
      </c>
      <c r="D115" s="43">
        <v>39364</v>
      </c>
      <c r="E115" s="42">
        <v>0.46210214858933796</v>
      </c>
      <c r="F115" s="14" t="s">
        <v>300</v>
      </c>
      <c r="G115" s="14">
        <f t="shared" ca="1" si="1"/>
        <v>0.40309314137799168</v>
      </c>
      <c r="H115" s="41"/>
    </row>
    <row r="116" spans="1:8" x14ac:dyDescent="0.2">
      <c r="A116" s="14" t="s">
        <v>296</v>
      </c>
      <c r="B116" s="54">
        <v>122</v>
      </c>
      <c r="C116" s="51">
        <v>61390</v>
      </c>
      <c r="D116" s="43">
        <v>39657</v>
      </c>
      <c r="E116" s="42">
        <v>0.63714415875188024</v>
      </c>
      <c r="F116" s="14" t="s">
        <v>300</v>
      </c>
      <c r="G116" s="14">
        <f t="shared" ca="1" si="1"/>
        <v>0.50166709833569478</v>
      </c>
      <c r="H116" s="41"/>
    </row>
    <row r="117" spans="1:8" x14ac:dyDescent="0.2">
      <c r="A117" s="14" t="s">
        <v>304</v>
      </c>
      <c r="B117" s="54">
        <v>108</v>
      </c>
      <c r="C117" s="51">
        <v>66408</v>
      </c>
      <c r="D117" s="43">
        <v>39297</v>
      </c>
      <c r="E117" s="42">
        <v>0.47773936144479495</v>
      </c>
      <c r="F117" s="14" t="s">
        <v>45</v>
      </c>
      <c r="G117" s="14">
        <f t="shared" ca="1" si="1"/>
        <v>0.88350143482048027</v>
      </c>
      <c r="H117" s="41"/>
    </row>
    <row r="118" spans="1:8" x14ac:dyDescent="0.2">
      <c r="A118" s="14" t="s">
        <v>303</v>
      </c>
      <c r="B118" s="54">
        <v>196</v>
      </c>
      <c r="C118" s="51">
        <v>80774</v>
      </c>
      <c r="D118" s="43">
        <v>39432</v>
      </c>
      <c r="E118" s="42">
        <v>0.60025737504683252</v>
      </c>
      <c r="F118" s="14" t="s">
        <v>300</v>
      </c>
      <c r="G118" s="14">
        <f t="shared" ca="1" si="1"/>
        <v>0.73435839605311604</v>
      </c>
      <c r="H118" s="41"/>
    </row>
    <row r="119" spans="1:8" x14ac:dyDescent="0.2">
      <c r="A119" s="14" t="s">
        <v>304</v>
      </c>
      <c r="B119" s="54">
        <v>217</v>
      </c>
      <c r="C119" s="51">
        <v>79714</v>
      </c>
      <c r="D119" s="43">
        <v>39112</v>
      </c>
      <c r="E119" s="42">
        <v>0.48531336702656819</v>
      </c>
      <c r="F119" s="14" t="s">
        <v>45</v>
      </c>
      <c r="G119" s="14">
        <f t="shared" ca="1" si="1"/>
        <v>0.53528134318749632</v>
      </c>
      <c r="H119" s="41"/>
    </row>
    <row r="120" spans="1:8" x14ac:dyDescent="0.2">
      <c r="A120" s="14" t="s">
        <v>296</v>
      </c>
      <c r="B120" s="54">
        <v>21</v>
      </c>
      <c r="C120" s="51">
        <v>44342</v>
      </c>
      <c r="D120" s="43">
        <v>39101</v>
      </c>
      <c r="E120" s="42">
        <v>0.65363870581211359</v>
      </c>
      <c r="F120" s="14" t="s">
        <v>300</v>
      </c>
      <c r="G120" s="14">
        <f t="shared" ca="1" si="1"/>
        <v>0.55718046294595924</v>
      </c>
      <c r="H120" s="41"/>
    </row>
    <row r="121" spans="1:8" x14ac:dyDescent="0.2">
      <c r="A121" s="14" t="s">
        <v>296</v>
      </c>
      <c r="B121" s="54">
        <v>177</v>
      </c>
      <c r="C121" s="51">
        <v>78507</v>
      </c>
      <c r="D121" s="43">
        <v>39808</v>
      </c>
      <c r="E121" s="42">
        <v>0.69782790650045468</v>
      </c>
      <c r="F121" s="14" t="s">
        <v>298</v>
      </c>
      <c r="G121" s="14">
        <f t="shared" ca="1" si="1"/>
        <v>0.38707247591272376</v>
      </c>
      <c r="H121" s="41"/>
    </row>
    <row r="122" spans="1:8" x14ac:dyDescent="0.2">
      <c r="A122" s="14" t="s">
        <v>304</v>
      </c>
      <c r="B122" s="54">
        <v>185</v>
      </c>
      <c r="C122" s="51">
        <v>74041</v>
      </c>
      <c r="D122" s="43">
        <v>39528</v>
      </c>
      <c r="E122" s="42">
        <v>0.43434904028401888</v>
      </c>
      <c r="F122" s="14" t="s">
        <v>295</v>
      </c>
      <c r="G122" s="14">
        <f t="shared" ca="1" si="1"/>
        <v>8.9311315079043552E-2</v>
      </c>
      <c r="H122" s="41"/>
    </row>
    <row r="123" spans="1:8" x14ac:dyDescent="0.2">
      <c r="A123" s="14" t="s">
        <v>296</v>
      </c>
      <c r="B123" s="54">
        <v>112</v>
      </c>
      <c r="C123" s="51">
        <v>72412</v>
      </c>
      <c r="D123" s="43">
        <v>39343</v>
      </c>
      <c r="E123" s="42">
        <v>0.42365252504832068</v>
      </c>
      <c r="F123" s="14" t="s">
        <v>75</v>
      </c>
      <c r="G123" s="14">
        <f t="shared" ca="1" si="1"/>
        <v>0.655789268019078</v>
      </c>
      <c r="H123" s="41"/>
    </row>
    <row r="124" spans="1:8" x14ac:dyDescent="0.2">
      <c r="A124" s="14" t="s">
        <v>304</v>
      </c>
      <c r="B124" s="54">
        <v>193</v>
      </c>
      <c r="C124" s="51">
        <v>72710</v>
      </c>
      <c r="D124" s="43">
        <v>39460</v>
      </c>
      <c r="E124" s="42">
        <v>0.70705308454735882</v>
      </c>
      <c r="F124" s="14" t="s">
        <v>298</v>
      </c>
      <c r="G124" s="14">
        <f t="shared" ca="1" si="1"/>
        <v>0.93539516672972456</v>
      </c>
      <c r="H124" s="41"/>
    </row>
    <row r="125" spans="1:8" x14ac:dyDescent="0.2">
      <c r="A125" s="14" t="s">
        <v>296</v>
      </c>
      <c r="B125" s="54">
        <v>81</v>
      </c>
      <c r="C125" s="51">
        <v>63963</v>
      </c>
      <c r="D125" s="43">
        <v>39355</v>
      </c>
      <c r="E125" s="42">
        <v>0.36487089837904324</v>
      </c>
      <c r="F125" s="14" t="s">
        <v>295</v>
      </c>
      <c r="G125" s="14">
        <f t="shared" ca="1" si="1"/>
        <v>0.40644389859413677</v>
      </c>
      <c r="H125" s="41"/>
    </row>
    <row r="126" spans="1:8" x14ac:dyDescent="0.2">
      <c r="A126" s="14" t="s">
        <v>303</v>
      </c>
      <c r="B126" s="54">
        <v>41</v>
      </c>
      <c r="C126" s="51">
        <v>45210</v>
      </c>
      <c r="D126" s="43">
        <v>39322</v>
      </c>
      <c r="E126" s="42">
        <v>0.74247785431786428</v>
      </c>
      <c r="F126" s="14" t="s">
        <v>298</v>
      </c>
      <c r="G126" s="14">
        <f t="shared" ca="1" si="1"/>
        <v>0.45837447595753789</v>
      </c>
      <c r="H126" s="41"/>
    </row>
    <row r="127" spans="1:8" x14ac:dyDescent="0.2">
      <c r="A127" s="14" t="s">
        <v>299</v>
      </c>
      <c r="B127" s="54">
        <v>379</v>
      </c>
      <c r="C127" s="51">
        <v>90711</v>
      </c>
      <c r="D127" s="43">
        <v>39720</v>
      </c>
      <c r="E127" s="42">
        <v>0.4537812719122864</v>
      </c>
      <c r="F127" s="14" t="s">
        <v>295</v>
      </c>
      <c r="G127" s="14">
        <f t="shared" ca="1" si="1"/>
        <v>0.25881530764524086</v>
      </c>
      <c r="H127" s="41"/>
    </row>
    <row r="128" spans="1:8" x14ac:dyDescent="0.2">
      <c r="A128" s="14" t="s">
        <v>304</v>
      </c>
      <c r="B128" s="54">
        <v>182</v>
      </c>
      <c r="C128" s="51">
        <v>81857</v>
      </c>
      <c r="D128" s="43">
        <v>39558</v>
      </c>
      <c r="E128" s="42">
        <v>0.66956837288106874</v>
      </c>
      <c r="F128" s="14" t="s">
        <v>45</v>
      </c>
      <c r="G128" s="14">
        <f t="shared" ca="1" si="1"/>
        <v>3.726824829660369E-2</v>
      </c>
      <c r="H128" s="41"/>
    </row>
    <row r="129" spans="1:8" x14ac:dyDescent="0.2">
      <c r="A129" s="14" t="s">
        <v>303</v>
      </c>
      <c r="B129" s="54">
        <v>77</v>
      </c>
      <c r="C129" s="51">
        <v>67470</v>
      </c>
      <c r="D129" s="43">
        <v>39490</v>
      </c>
      <c r="E129" s="42">
        <v>0.66021362024703956</v>
      </c>
      <c r="F129" s="14" t="s">
        <v>75</v>
      </c>
      <c r="G129" s="14">
        <f t="shared" ca="1" si="1"/>
        <v>0.86835054311659887</v>
      </c>
      <c r="H129" s="41"/>
    </row>
    <row r="130" spans="1:8" x14ac:dyDescent="0.2">
      <c r="A130" s="14" t="s">
        <v>304</v>
      </c>
      <c r="B130" s="54">
        <v>89</v>
      </c>
      <c r="C130" s="51">
        <v>55072</v>
      </c>
      <c r="D130" s="43">
        <v>39264</v>
      </c>
      <c r="E130" s="42">
        <v>0.76698298140172483</v>
      </c>
      <c r="F130" s="14" t="s">
        <v>300</v>
      </c>
      <c r="G130" s="14">
        <f t="shared" ref="G130:G193" ca="1" si="2">RAND()</f>
        <v>0.77293044519452103</v>
      </c>
      <c r="H130" s="41"/>
    </row>
    <row r="131" spans="1:8" x14ac:dyDescent="0.2">
      <c r="A131" s="14" t="s">
        <v>299</v>
      </c>
      <c r="B131" s="54">
        <v>411</v>
      </c>
      <c r="C131" s="51">
        <v>92058</v>
      </c>
      <c r="D131" s="43">
        <v>39271</v>
      </c>
      <c r="E131" s="42">
        <v>0.64543182407040456</v>
      </c>
      <c r="F131" s="14" t="s">
        <v>300</v>
      </c>
      <c r="G131" s="14">
        <f t="shared" ca="1" si="2"/>
        <v>0.27260664901176412</v>
      </c>
      <c r="H131" s="41"/>
    </row>
    <row r="132" spans="1:8" x14ac:dyDescent="0.2">
      <c r="A132" s="14" t="s">
        <v>301</v>
      </c>
      <c r="B132" s="54">
        <v>53</v>
      </c>
      <c r="C132" s="51">
        <v>48668</v>
      </c>
      <c r="D132" s="43">
        <v>39574</v>
      </c>
      <c r="E132" s="42">
        <v>0.69899937081822827</v>
      </c>
      <c r="F132" s="14" t="s">
        <v>45</v>
      </c>
      <c r="G132" s="14">
        <f t="shared" ca="1" si="2"/>
        <v>0.78717538339613269</v>
      </c>
      <c r="H132" s="41"/>
    </row>
    <row r="133" spans="1:8" x14ac:dyDescent="0.2">
      <c r="A133" s="14" t="s">
        <v>304</v>
      </c>
      <c r="B133" s="54">
        <v>153</v>
      </c>
      <c r="C133" s="51">
        <v>80588</v>
      </c>
      <c r="D133" s="43">
        <v>39406</v>
      </c>
      <c r="E133" s="42">
        <v>0.68322763863091041</v>
      </c>
      <c r="F133" s="14" t="s">
        <v>300</v>
      </c>
      <c r="G133" s="14">
        <f t="shared" ca="1" si="2"/>
        <v>0.62716529813402855</v>
      </c>
      <c r="H133" s="41"/>
    </row>
    <row r="134" spans="1:8" x14ac:dyDescent="0.2">
      <c r="A134" s="14" t="s">
        <v>304</v>
      </c>
      <c r="B134" s="54">
        <v>145</v>
      </c>
      <c r="C134" s="51">
        <v>76915</v>
      </c>
      <c r="D134" s="43">
        <v>39500</v>
      </c>
      <c r="E134" s="42">
        <v>0.67936118675883483</v>
      </c>
      <c r="F134" s="14" t="s">
        <v>45</v>
      </c>
      <c r="G134" s="14">
        <f t="shared" ca="1" si="2"/>
        <v>0.31997896933320769</v>
      </c>
      <c r="H134" s="41"/>
    </row>
    <row r="135" spans="1:8" x14ac:dyDescent="0.2">
      <c r="A135" s="14" t="s">
        <v>299</v>
      </c>
      <c r="B135" s="54">
        <v>58</v>
      </c>
      <c r="C135" s="51">
        <v>59906</v>
      </c>
      <c r="D135" s="43">
        <v>39195</v>
      </c>
      <c r="E135" s="42">
        <v>0.59020969786718069</v>
      </c>
      <c r="F135" s="14" t="s">
        <v>75</v>
      </c>
      <c r="G135" s="14">
        <f t="shared" ca="1" si="2"/>
        <v>0.13252308782878253</v>
      </c>
      <c r="H135" s="41"/>
    </row>
    <row r="136" spans="1:8" x14ac:dyDescent="0.2">
      <c r="A136" s="14" t="s">
        <v>301</v>
      </c>
      <c r="B136" s="54">
        <v>96</v>
      </c>
      <c r="C136" s="51">
        <v>57469</v>
      </c>
      <c r="D136" s="43">
        <v>39444</v>
      </c>
      <c r="E136" s="42">
        <v>0.61728724489277442</v>
      </c>
      <c r="F136" s="14" t="s">
        <v>75</v>
      </c>
      <c r="G136" s="14">
        <f t="shared" ca="1" si="2"/>
        <v>0.50352703551880584</v>
      </c>
      <c r="H136" s="41"/>
    </row>
    <row r="137" spans="1:8" x14ac:dyDescent="0.2">
      <c r="A137" s="14" t="s">
        <v>299</v>
      </c>
      <c r="B137" s="54">
        <v>122</v>
      </c>
      <c r="C137" s="51">
        <v>69029</v>
      </c>
      <c r="D137" s="43">
        <v>39609</v>
      </c>
      <c r="E137" s="42">
        <v>0.49958837587947375</v>
      </c>
      <c r="F137" s="14" t="s">
        <v>298</v>
      </c>
      <c r="G137" s="14">
        <f t="shared" ca="1" si="2"/>
        <v>0.7636399150764801</v>
      </c>
      <c r="H137" s="41"/>
    </row>
    <row r="138" spans="1:8" x14ac:dyDescent="0.2">
      <c r="A138" s="14" t="s">
        <v>297</v>
      </c>
      <c r="B138" s="54">
        <v>205</v>
      </c>
      <c r="C138" s="51">
        <v>73885</v>
      </c>
      <c r="D138" s="43">
        <v>39269</v>
      </c>
      <c r="E138" s="42">
        <v>0.75681747862957616</v>
      </c>
      <c r="F138" s="14" t="s">
        <v>45</v>
      </c>
      <c r="G138" s="14">
        <f t="shared" ca="1" si="2"/>
        <v>2.131282434058468E-3</v>
      </c>
      <c r="H138" s="41"/>
    </row>
    <row r="139" spans="1:8" x14ac:dyDescent="0.2">
      <c r="A139" s="14" t="s">
        <v>304</v>
      </c>
      <c r="B139" s="54">
        <v>66</v>
      </c>
      <c r="C139" s="51">
        <v>64554</v>
      </c>
      <c r="D139" s="43">
        <v>39084</v>
      </c>
      <c r="E139" s="42">
        <v>0.43564424319417111</v>
      </c>
      <c r="F139" s="14" t="s">
        <v>300</v>
      </c>
      <c r="G139" s="14">
        <f t="shared" ca="1" si="2"/>
        <v>0.59192782167310509</v>
      </c>
      <c r="H139" s="41"/>
    </row>
    <row r="140" spans="1:8" x14ac:dyDescent="0.2">
      <c r="A140" s="14" t="s">
        <v>304</v>
      </c>
      <c r="B140" s="54">
        <v>340</v>
      </c>
      <c r="C140" s="51">
        <v>92249</v>
      </c>
      <c r="D140" s="43">
        <v>39103</v>
      </c>
      <c r="E140" s="42">
        <v>0.63909336268640493</v>
      </c>
      <c r="F140" s="14" t="s">
        <v>298</v>
      </c>
      <c r="G140" s="14">
        <f t="shared" ca="1" si="2"/>
        <v>0.78640780247579478</v>
      </c>
      <c r="H140" s="41"/>
    </row>
    <row r="141" spans="1:8" x14ac:dyDescent="0.2">
      <c r="A141" s="14" t="s">
        <v>297</v>
      </c>
      <c r="B141" s="54">
        <v>205</v>
      </c>
      <c r="C141" s="51">
        <v>60533</v>
      </c>
      <c r="D141" s="43">
        <v>39740</v>
      </c>
      <c r="E141" s="42">
        <v>0.78288841904020501</v>
      </c>
      <c r="F141" s="14" t="s">
        <v>300</v>
      </c>
      <c r="G141" s="14">
        <f t="shared" ca="1" si="2"/>
        <v>0.18454121439821203</v>
      </c>
      <c r="H141" s="41"/>
    </row>
    <row r="142" spans="1:8" x14ac:dyDescent="0.2">
      <c r="A142" s="14" t="s">
        <v>303</v>
      </c>
      <c r="B142" s="54">
        <v>243</v>
      </c>
      <c r="C142" s="51">
        <v>86771</v>
      </c>
      <c r="D142" s="43">
        <v>39654</v>
      </c>
      <c r="E142" s="42">
        <v>0.66262521224920568</v>
      </c>
      <c r="F142" s="14" t="s">
        <v>45</v>
      </c>
      <c r="G142" s="14">
        <f t="shared" ca="1" si="2"/>
        <v>0.32074856594698198</v>
      </c>
      <c r="H142" s="41"/>
    </row>
    <row r="143" spans="1:8" x14ac:dyDescent="0.2">
      <c r="A143" s="14" t="s">
        <v>297</v>
      </c>
      <c r="B143" s="54">
        <v>73</v>
      </c>
      <c r="C143" s="51">
        <v>61880</v>
      </c>
      <c r="D143" s="43">
        <v>39238</v>
      </c>
      <c r="E143" s="42">
        <v>0.364403344445274</v>
      </c>
      <c r="F143" s="14" t="s">
        <v>300</v>
      </c>
      <c r="G143" s="14">
        <f t="shared" ca="1" si="2"/>
        <v>0.15237422330547445</v>
      </c>
      <c r="H143" s="41"/>
    </row>
    <row r="144" spans="1:8" x14ac:dyDescent="0.2">
      <c r="A144" s="14" t="s">
        <v>303</v>
      </c>
      <c r="B144" s="54">
        <v>259</v>
      </c>
      <c r="C144" s="51">
        <v>86179</v>
      </c>
      <c r="D144" s="43">
        <v>39776</v>
      </c>
      <c r="E144" s="42">
        <v>0.43894207051183309</v>
      </c>
      <c r="F144" s="14" t="s">
        <v>300</v>
      </c>
      <c r="G144" s="14">
        <f t="shared" ca="1" si="2"/>
        <v>0.6014234691944379</v>
      </c>
      <c r="H144" s="41"/>
    </row>
    <row r="145" spans="1:8" x14ac:dyDescent="0.2">
      <c r="A145" s="14" t="s">
        <v>296</v>
      </c>
      <c r="B145" s="54">
        <v>153</v>
      </c>
      <c r="C145" s="51">
        <v>58807</v>
      </c>
      <c r="D145" s="43">
        <v>39530</v>
      </c>
      <c r="E145" s="42">
        <v>0.61844767455522742</v>
      </c>
      <c r="F145" s="14" t="s">
        <v>298</v>
      </c>
      <c r="G145" s="14">
        <f t="shared" ca="1" si="2"/>
        <v>0.32008969029477452</v>
      </c>
      <c r="H145" s="41"/>
    </row>
    <row r="146" spans="1:8" x14ac:dyDescent="0.2">
      <c r="A146" s="14" t="s">
        <v>299</v>
      </c>
      <c r="B146" s="54">
        <v>111</v>
      </c>
      <c r="C146" s="51">
        <v>49760</v>
      </c>
      <c r="D146" s="43">
        <v>39671</v>
      </c>
      <c r="E146" s="42">
        <v>0.56766304301815274</v>
      </c>
      <c r="F146" s="14" t="s">
        <v>298</v>
      </c>
      <c r="G146" s="14">
        <f t="shared" ca="1" si="2"/>
        <v>3.9419431670706939E-2</v>
      </c>
      <c r="H146" s="41"/>
    </row>
    <row r="147" spans="1:8" x14ac:dyDescent="0.2">
      <c r="A147" s="14" t="s">
        <v>297</v>
      </c>
      <c r="B147" s="54">
        <v>339</v>
      </c>
      <c r="C147" s="51">
        <v>91967</v>
      </c>
      <c r="D147" s="43">
        <v>39334</v>
      </c>
      <c r="E147" s="42">
        <v>0.51264711119495132</v>
      </c>
      <c r="F147" s="14" t="s">
        <v>75</v>
      </c>
      <c r="G147" s="14">
        <f t="shared" ca="1" si="2"/>
        <v>0.28030023245919833</v>
      </c>
      <c r="H147" s="41"/>
    </row>
    <row r="148" spans="1:8" x14ac:dyDescent="0.2">
      <c r="A148" s="14" t="s">
        <v>302</v>
      </c>
      <c r="B148" s="54">
        <v>160</v>
      </c>
      <c r="C148" s="51">
        <v>79004</v>
      </c>
      <c r="D148" s="43">
        <v>39159</v>
      </c>
      <c r="E148" s="42">
        <v>0.33478521560850061</v>
      </c>
      <c r="F148" s="14" t="s">
        <v>75</v>
      </c>
      <c r="G148" s="14">
        <f t="shared" ca="1" si="2"/>
        <v>0.86010532457659294</v>
      </c>
      <c r="H148" s="41"/>
    </row>
    <row r="149" spans="1:8" x14ac:dyDescent="0.2">
      <c r="A149" s="14" t="s">
        <v>301</v>
      </c>
      <c r="B149" s="54">
        <v>140</v>
      </c>
      <c r="C149" s="51">
        <v>64935</v>
      </c>
      <c r="D149" s="43">
        <v>39787</v>
      </c>
      <c r="E149" s="42">
        <v>0.34896972118038622</v>
      </c>
      <c r="F149" s="14" t="s">
        <v>45</v>
      </c>
      <c r="G149" s="14">
        <f t="shared" ca="1" si="2"/>
        <v>0.66680658120615788</v>
      </c>
      <c r="H149" s="41"/>
    </row>
    <row r="150" spans="1:8" x14ac:dyDescent="0.2">
      <c r="A150" s="14" t="s">
        <v>304</v>
      </c>
      <c r="B150" s="54">
        <v>99</v>
      </c>
      <c r="C150" s="51">
        <v>74213</v>
      </c>
      <c r="D150" s="43">
        <v>39364</v>
      </c>
      <c r="E150" s="42">
        <v>0.6271735838728697</v>
      </c>
      <c r="F150" s="14" t="s">
        <v>75</v>
      </c>
      <c r="G150" s="14">
        <f t="shared" ca="1" si="2"/>
        <v>0.68179348179332699</v>
      </c>
      <c r="H150" s="41"/>
    </row>
    <row r="151" spans="1:8" x14ac:dyDescent="0.2">
      <c r="A151" s="14" t="s">
        <v>297</v>
      </c>
      <c r="B151" s="54">
        <v>108</v>
      </c>
      <c r="C151" s="51">
        <v>52140</v>
      </c>
      <c r="D151" s="43">
        <v>39227</v>
      </c>
      <c r="E151" s="42">
        <v>0.60888868179066935</v>
      </c>
      <c r="F151" s="14" t="s">
        <v>298</v>
      </c>
      <c r="G151" s="14">
        <f t="shared" ca="1" si="2"/>
        <v>0.91610537118335456</v>
      </c>
      <c r="H151" s="41"/>
    </row>
    <row r="152" spans="1:8" x14ac:dyDescent="0.2">
      <c r="A152" s="14" t="s">
        <v>299</v>
      </c>
      <c r="B152" s="54">
        <v>492</v>
      </c>
      <c r="C152" s="51">
        <v>91172</v>
      </c>
      <c r="D152" s="43">
        <v>39581</v>
      </c>
      <c r="E152" s="42">
        <v>0.37355041396256183</v>
      </c>
      <c r="F152" s="14" t="s">
        <v>295</v>
      </c>
      <c r="G152" s="14">
        <f t="shared" ca="1" si="2"/>
        <v>0.64981167853234134</v>
      </c>
      <c r="H152" s="41"/>
    </row>
    <row r="153" spans="1:8" x14ac:dyDescent="0.2">
      <c r="A153" s="14" t="s">
        <v>304</v>
      </c>
      <c r="B153" s="54">
        <v>90</v>
      </c>
      <c r="C153" s="51">
        <v>72227</v>
      </c>
      <c r="D153" s="43">
        <v>39630</v>
      </c>
      <c r="E153" s="42">
        <v>0.52065464222850244</v>
      </c>
      <c r="F153" s="14" t="s">
        <v>295</v>
      </c>
      <c r="G153" s="14">
        <f t="shared" ca="1" si="2"/>
        <v>2.8878567114161591E-2</v>
      </c>
      <c r="H153" s="41"/>
    </row>
    <row r="154" spans="1:8" x14ac:dyDescent="0.2">
      <c r="A154" s="14" t="s">
        <v>297</v>
      </c>
      <c r="B154" s="54">
        <v>37</v>
      </c>
      <c r="C154" s="51">
        <v>48438</v>
      </c>
      <c r="D154" s="43">
        <v>39615</v>
      </c>
      <c r="E154" s="42">
        <v>0.45663190297208683</v>
      </c>
      <c r="F154" s="14" t="s">
        <v>75</v>
      </c>
      <c r="G154" s="14">
        <f t="shared" ca="1" si="2"/>
        <v>0.47314991825824559</v>
      </c>
      <c r="H154" s="41"/>
    </row>
    <row r="155" spans="1:8" x14ac:dyDescent="0.2">
      <c r="A155" s="14" t="s">
        <v>304</v>
      </c>
      <c r="B155" s="54">
        <v>151</v>
      </c>
      <c r="C155" s="51">
        <v>75721</v>
      </c>
      <c r="D155" s="43">
        <v>39777</v>
      </c>
      <c r="E155" s="42">
        <v>0.67109305235593786</v>
      </c>
      <c r="F155" s="14" t="s">
        <v>75</v>
      </c>
      <c r="G155" s="14">
        <f t="shared" ca="1" si="2"/>
        <v>0.3984756472134523</v>
      </c>
      <c r="H155" s="41"/>
    </row>
    <row r="156" spans="1:8" x14ac:dyDescent="0.2">
      <c r="A156" s="14" t="s">
        <v>303</v>
      </c>
      <c r="B156" s="54">
        <v>229</v>
      </c>
      <c r="C156" s="51">
        <v>87380</v>
      </c>
      <c r="D156" s="43">
        <v>39091</v>
      </c>
      <c r="E156" s="42">
        <v>0.50731218276189338</v>
      </c>
      <c r="F156" s="14" t="s">
        <v>300</v>
      </c>
      <c r="G156" s="14">
        <f t="shared" ca="1" si="2"/>
        <v>0.41701874474831169</v>
      </c>
      <c r="H156" s="41"/>
    </row>
    <row r="157" spans="1:8" x14ac:dyDescent="0.2">
      <c r="A157" s="14" t="s">
        <v>297</v>
      </c>
      <c r="B157" s="54">
        <v>89</v>
      </c>
      <c r="C157" s="51">
        <v>64019</v>
      </c>
      <c r="D157" s="43">
        <v>39749</v>
      </c>
      <c r="E157" s="42">
        <v>0.35622951236200606</v>
      </c>
      <c r="F157" s="14" t="s">
        <v>75</v>
      </c>
      <c r="G157" s="14">
        <f t="shared" ca="1" si="2"/>
        <v>0.58446912942977691</v>
      </c>
      <c r="H157" s="41"/>
    </row>
    <row r="158" spans="1:8" x14ac:dyDescent="0.2">
      <c r="A158" s="14" t="s">
        <v>301</v>
      </c>
      <c r="B158" s="54">
        <v>81</v>
      </c>
      <c r="C158" s="51">
        <v>58528</v>
      </c>
      <c r="D158" s="43">
        <v>39798</v>
      </c>
      <c r="E158" s="42">
        <v>0.65976272344172082</v>
      </c>
      <c r="F158" s="14" t="s">
        <v>295</v>
      </c>
      <c r="G158" s="14">
        <f t="shared" ca="1" si="2"/>
        <v>0.90244701453604392</v>
      </c>
      <c r="H158" s="41"/>
    </row>
    <row r="159" spans="1:8" x14ac:dyDescent="0.2">
      <c r="A159" s="14" t="s">
        <v>297</v>
      </c>
      <c r="B159" s="54">
        <v>304</v>
      </c>
      <c r="C159" s="51">
        <v>79785</v>
      </c>
      <c r="D159" s="43">
        <v>39192</v>
      </c>
      <c r="E159" s="42">
        <v>0.69830902928500405</v>
      </c>
      <c r="F159" s="14" t="s">
        <v>298</v>
      </c>
      <c r="G159" s="14">
        <f t="shared" ca="1" si="2"/>
        <v>0.33773815710791044</v>
      </c>
      <c r="H159" s="41"/>
    </row>
    <row r="160" spans="1:8" x14ac:dyDescent="0.2">
      <c r="A160" s="14" t="s">
        <v>302</v>
      </c>
      <c r="B160" s="54">
        <v>376</v>
      </c>
      <c r="C160" s="51">
        <v>91497</v>
      </c>
      <c r="D160" s="43">
        <v>39762</v>
      </c>
      <c r="E160" s="42">
        <v>0.52412258164614889</v>
      </c>
      <c r="F160" s="14" t="s">
        <v>300</v>
      </c>
      <c r="G160" s="14">
        <f t="shared" ca="1" si="2"/>
        <v>0.46287728272734296</v>
      </c>
      <c r="H160" s="41"/>
    </row>
    <row r="161" spans="1:8" x14ac:dyDescent="0.2">
      <c r="A161" s="14" t="s">
        <v>296</v>
      </c>
      <c r="B161" s="54">
        <v>209</v>
      </c>
      <c r="C161" s="51">
        <v>57982</v>
      </c>
      <c r="D161" s="43">
        <v>39150</v>
      </c>
      <c r="E161" s="42">
        <v>0.78836294226577286</v>
      </c>
      <c r="F161" s="14" t="s">
        <v>300</v>
      </c>
      <c r="G161" s="14">
        <f t="shared" ca="1" si="2"/>
        <v>0.77017274182999595</v>
      </c>
      <c r="H161" s="41"/>
    </row>
    <row r="162" spans="1:8" x14ac:dyDescent="0.2">
      <c r="A162" s="14" t="s">
        <v>302</v>
      </c>
      <c r="B162" s="54">
        <v>254</v>
      </c>
      <c r="C162" s="51">
        <v>87902</v>
      </c>
      <c r="D162" s="43">
        <v>39531</v>
      </c>
      <c r="E162" s="42">
        <v>0.56794809368905885</v>
      </c>
      <c r="F162" s="14" t="s">
        <v>295</v>
      </c>
      <c r="G162" s="14">
        <f t="shared" ca="1" si="2"/>
        <v>0.68939633546527967</v>
      </c>
      <c r="H162" s="41"/>
    </row>
    <row r="163" spans="1:8" x14ac:dyDescent="0.2">
      <c r="A163" s="14" t="s">
        <v>299</v>
      </c>
      <c r="B163" s="54">
        <v>937</v>
      </c>
      <c r="C163" s="51">
        <v>93840</v>
      </c>
      <c r="D163" s="43">
        <v>39349</v>
      </c>
      <c r="E163" s="42">
        <v>0.36746229066117542</v>
      </c>
      <c r="F163" s="14" t="s">
        <v>295</v>
      </c>
      <c r="G163" s="14">
        <f t="shared" ca="1" si="2"/>
        <v>0.96288981567940224</v>
      </c>
      <c r="H163" s="41"/>
    </row>
    <row r="164" spans="1:8" x14ac:dyDescent="0.2">
      <c r="A164" s="14" t="s">
        <v>302</v>
      </c>
      <c r="B164" s="54">
        <v>267</v>
      </c>
      <c r="C164" s="51">
        <v>64749</v>
      </c>
      <c r="D164" s="43">
        <v>39728</v>
      </c>
      <c r="E164" s="42">
        <v>0.76665575055089141</v>
      </c>
      <c r="F164" s="14" t="s">
        <v>295</v>
      </c>
      <c r="G164" s="14">
        <f t="shared" ca="1" si="2"/>
        <v>0.77684390482536325</v>
      </c>
      <c r="H164" s="41"/>
    </row>
    <row r="165" spans="1:8" x14ac:dyDescent="0.2">
      <c r="A165" s="14" t="s">
        <v>302</v>
      </c>
      <c r="B165" s="54">
        <v>96</v>
      </c>
      <c r="C165" s="51">
        <v>71453</v>
      </c>
      <c r="D165" s="43">
        <v>39385</v>
      </c>
      <c r="E165" s="42">
        <v>0.63636748438030588</v>
      </c>
      <c r="F165" s="14" t="s">
        <v>75</v>
      </c>
      <c r="G165" s="14">
        <f t="shared" ca="1" si="2"/>
        <v>0.70183452943174585</v>
      </c>
      <c r="H165" s="41"/>
    </row>
    <row r="166" spans="1:8" x14ac:dyDescent="0.2">
      <c r="A166" s="14" t="s">
        <v>304</v>
      </c>
      <c r="B166" s="54">
        <v>168</v>
      </c>
      <c r="C166" s="51">
        <v>80055</v>
      </c>
      <c r="D166" s="43">
        <v>39447</v>
      </c>
      <c r="E166" s="42">
        <v>0.39948854114428894</v>
      </c>
      <c r="F166" s="14" t="s">
        <v>75</v>
      </c>
      <c r="G166" s="14">
        <f t="shared" ca="1" si="2"/>
        <v>0.18720688823482745</v>
      </c>
      <c r="H166" s="41"/>
    </row>
    <row r="167" spans="1:8" x14ac:dyDescent="0.2">
      <c r="A167" s="14" t="s">
        <v>301</v>
      </c>
      <c r="B167" s="54">
        <v>57</v>
      </c>
      <c r="C167" s="51">
        <v>48854</v>
      </c>
      <c r="D167" s="43">
        <v>39168</v>
      </c>
      <c r="E167" s="42">
        <v>0.76810883669960128</v>
      </c>
      <c r="F167" s="14" t="s">
        <v>298</v>
      </c>
      <c r="G167" s="14">
        <f t="shared" ca="1" si="2"/>
        <v>8.5524579336910378E-2</v>
      </c>
      <c r="H167" s="41"/>
    </row>
    <row r="168" spans="1:8" x14ac:dyDescent="0.2">
      <c r="A168" s="14" t="s">
        <v>297</v>
      </c>
      <c r="B168" s="54">
        <v>143</v>
      </c>
      <c r="C168" s="51">
        <v>59759</v>
      </c>
      <c r="D168" s="43">
        <v>39749</v>
      </c>
      <c r="E168" s="42">
        <v>0.47791123112832185</v>
      </c>
      <c r="F168" s="14" t="s">
        <v>298</v>
      </c>
      <c r="G168" s="14">
        <f t="shared" ca="1" si="2"/>
        <v>0.18938503135705187</v>
      </c>
      <c r="H168" s="41"/>
    </row>
    <row r="169" spans="1:8" x14ac:dyDescent="0.2">
      <c r="A169" s="14" t="s">
        <v>303</v>
      </c>
      <c r="B169" s="54">
        <v>130</v>
      </c>
      <c r="C169" s="51">
        <v>70536</v>
      </c>
      <c r="D169" s="43">
        <v>39490</v>
      </c>
      <c r="E169" s="42">
        <v>0.58866387334956016</v>
      </c>
      <c r="F169" s="14" t="s">
        <v>300</v>
      </c>
      <c r="G169" s="14">
        <f t="shared" ca="1" si="2"/>
        <v>0.83197649416759456</v>
      </c>
      <c r="H169" s="41"/>
    </row>
    <row r="170" spans="1:8" x14ac:dyDescent="0.2">
      <c r="A170" s="14" t="s">
        <v>297</v>
      </c>
      <c r="B170" s="54">
        <v>144</v>
      </c>
      <c r="C170" s="51">
        <v>75954</v>
      </c>
      <c r="D170" s="43">
        <v>39789</v>
      </c>
      <c r="E170" s="42">
        <v>0.64130135798480603</v>
      </c>
      <c r="F170" s="14" t="s">
        <v>298</v>
      </c>
      <c r="G170" s="14">
        <f t="shared" ca="1" si="2"/>
        <v>0.88462064548706876</v>
      </c>
      <c r="H170" s="41"/>
    </row>
    <row r="171" spans="1:8" x14ac:dyDescent="0.2">
      <c r="A171" s="14" t="s">
        <v>296</v>
      </c>
      <c r="B171" s="54">
        <v>508</v>
      </c>
      <c r="C171" s="51">
        <v>84301</v>
      </c>
      <c r="D171" s="43">
        <v>39124</v>
      </c>
      <c r="E171" s="42">
        <v>0.52529939754375243</v>
      </c>
      <c r="F171" s="14" t="s">
        <v>295</v>
      </c>
      <c r="G171" s="14">
        <f t="shared" ca="1" si="2"/>
        <v>0.44755842389764655</v>
      </c>
      <c r="H171" s="41"/>
    </row>
    <row r="172" spans="1:8" x14ac:dyDescent="0.2">
      <c r="A172" s="14" t="s">
        <v>297</v>
      </c>
      <c r="B172" s="54">
        <v>81</v>
      </c>
      <c r="C172" s="51">
        <v>50255</v>
      </c>
      <c r="D172" s="43">
        <v>39762</v>
      </c>
      <c r="E172" s="42">
        <v>0.65989091245739928</v>
      </c>
      <c r="F172" s="14" t="s">
        <v>300</v>
      </c>
      <c r="G172" s="14">
        <f t="shared" ca="1" si="2"/>
        <v>0.13610154776238814</v>
      </c>
      <c r="H172" s="41"/>
    </row>
    <row r="173" spans="1:8" x14ac:dyDescent="0.2">
      <c r="A173" s="14" t="s">
        <v>299</v>
      </c>
      <c r="B173" s="54">
        <v>135</v>
      </c>
      <c r="C173" s="51">
        <v>77711</v>
      </c>
      <c r="D173" s="43">
        <v>39703</v>
      </c>
      <c r="E173" s="42">
        <v>0.62447967550660155</v>
      </c>
      <c r="F173" s="14" t="s">
        <v>75</v>
      </c>
      <c r="G173" s="14">
        <f t="shared" ca="1" si="2"/>
        <v>0.94229488869967171</v>
      </c>
      <c r="H173" s="41"/>
    </row>
    <row r="174" spans="1:8" x14ac:dyDescent="0.2">
      <c r="A174" s="14" t="s">
        <v>304</v>
      </c>
      <c r="B174" s="54">
        <v>166</v>
      </c>
      <c r="C174" s="51">
        <v>55654</v>
      </c>
      <c r="D174" s="43">
        <v>39516</v>
      </c>
      <c r="E174" s="42">
        <v>0.52475750055206538</v>
      </c>
      <c r="F174" s="14" t="s">
        <v>295</v>
      </c>
      <c r="G174" s="14">
        <f t="shared" ca="1" si="2"/>
        <v>0.33600829307151692</v>
      </c>
      <c r="H174" s="41"/>
    </row>
    <row r="175" spans="1:8" x14ac:dyDescent="0.2">
      <c r="A175" s="14" t="s">
        <v>304</v>
      </c>
      <c r="B175" s="54">
        <v>259</v>
      </c>
      <c r="C175" s="51">
        <v>89213</v>
      </c>
      <c r="D175" s="43">
        <v>39420</v>
      </c>
      <c r="E175" s="42">
        <v>0.61957234260315397</v>
      </c>
      <c r="F175" s="14" t="s">
        <v>298</v>
      </c>
      <c r="G175" s="14">
        <f t="shared" ca="1" si="2"/>
        <v>0.52864393299225687</v>
      </c>
      <c r="H175" s="41"/>
    </row>
    <row r="176" spans="1:8" x14ac:dyDescent="0.2">
      <c r="A176" s="14" t="s">
        <v>301</v>
      </c>
      <c r="B176" s="54">
        <v>101</v>
      </c>
      <c r="C176" s="51">
        <v>70176</v>
      </c>
      <c r="D176" s="43">
        <v>39329</v>
      </c>
      <c r="E176" s="42">
        <v>0.73529623799860633</v>
      </c>
      <c r="F176" s="14" t="s">
        <v>45</v>
      </c>
      <c r="G176" s="14">
        <f t="shared" ca="1" si="2"/>
        <v>0.73730128655524763</v>
      </c>
      <c r="H176" s="41"/>
    </row>
    <row r="177" spans="1:8" x14ac:dyDescent="0.2">
      <c r="A177" s="14" t="s">
        <v>297</v>
      </c>
      <c r="B177" s="54">
        <v>86</v>
      </c>
      <c r="C177" s="51">
        <v>62465</v>
      </c>
      <c r="D177" s="43">
        <v>39271</v>
      </c>
      <c r="E177" s="42">
        <v>0.59581449293921196</v>
      </c>
      <c r="F177" s="14" t="s">
        <v>75</v>
      </c>
      <c r="G177" s="14">
        <f t="shared" ca="1" si="2"/>
        <v>0.44785534911511271</v>
      </c>
      <c r="H177" s="41"/>
    </row>
    <row r="178" spans="1:8" x14ac:dyDescent="0.2">
      <c r="A178" s="14" t="s">
        <v>302</v>
      </c>
      <c r="B178" s="54">
        <v>257</v>
      </c>
      <c r="C178" s="51">
        <v>83676</v>
      </c>
      <c r="D178" s="43">
        <v>39623</v>
      </c>
      <c r="E178" s="42">
        <v>0.61986985580445741</v>
      </c>
      <c r="F178" s="14" t="s">
        <v>298</v>
      </c>
      <c r="G178" s="14">
        <f t="shared" ca="1" si="2"/>
        <v>7.4348480112710336E-2</v>
      </c>
      <c r="H178" s="41"/>
    </row>
    <row r="179" spans="1:8" x14ac:dyDescent="0.2">
      <c r="A179" s="14" t="s">
        <v>296</v>
      </c>
      <c r="B179" s="54">
        <v>90</v>
      </c>
      <c r="C179" s="51">
        <v>60425</v>
      </c>
      <c r="D179" s="43">
        <v>39286</v>
      </c>
      <c r="E179" s="42">
        <v>0.40707566078337248</v>
      </c>
      <c r="F179" s="14" t="s">
        <v>75</v>
      </c>
      <c r="G179" s="14">
        <f t="shared" ca="1" si="2"/>
        <v>0.79188287139122016</v>
      </c>
      <c r="H179" s="41"/>
    </row>
    <row r="180" spans="1:8" x14ac:dyDescent="0.2">
      <c r="A180" s="14" t="s">
        <v>299</v>
      </c>
      <c r="B180" s="54">
        <v>224</v>
      </c>
      <c r="C180" s="51">
        <v>81329</v>
      </c>
      <c r="D180" s="43">
        <v>39777</v>
      </c>
      <c r="E180" s="42">
        <v>0.37390071556505211</v>
      </c>
      <c r="F180" s="14" t="s">
        <v>45</v>
      </c>
      <c r="G180" s="14">
        <f t="shared" ca="1" si="2"/>
        <v>0.67241467355049989</v>
      </c>
      <c r="H180" s="41"/>
    </row>
    <row r="181" spans="1:8" x14ac:dyDescent="0.2">
      <c r="A181" s="14" t="s">
        <v>297</v>
      </c>
      <c r="B181" s="54">
        <v>67</v>
      </c>
      <c r="C181" s="51">
        <v>49573</v>
      </c>
      <c r="D181" s="43">
        <v>39762</v>
      </c>
      <c r="E181" s="42">
        <v>0.66294610922201025</v>
      </c>
      <c r="F181" s="14" t="s">
        <v>295</v>
      </c>
      <c r="G181" s="14">
        <f t="shared" ca="1" si="2"/>
        <v>0.93762008356307969</v>
      </c>
      <c r="H181" s="41"/>
    </row>
    <row r="182" spans="1:8" x14ac:dyDescent="0.2">
      <c r="A182" s="14" t="s">
        <v>297</v>
      </c>
      <c r="B182" s="54">
        <v>95</v>
      </c>
      <c r="C182" s="51">
        <v>55564</v>
      </c>
      <c r="D182" s="43">
        <v>39706</v>
      </c>
      <c r="E182" s="42">
        <v>0.62367533271572029</v>
      </c>
      <c r="F182" s="14" t="s">
        <v>298</v>
      </c>
      <c r="G182" s="14">
        <f t="shared" ca="1" si="2"/>
        <v>0.46821137851907357</v>
      </c>
      <c r="H182" s="41"/>
    </row>
    <row r="183" spans="1:8" x14ac:dyDescent="0.2">
      <c r="A183" s="14" t="s">
        <v>303</v>
      </c>
      <c r="B183" s="54">
        <v>31</v>
      </c>
      <c r="C183" s="51">
        <v>48240</v>
      </c>
      <c r="D183" s="43">
        <v>39686</v>
      </c>
      <c r="E183" s="42">
        <v>0.56873601804227292</v>
      </c>
      <c r="F183" s="14" t="s">
        <v>298</v>
      </c>
      <c r="G183" s="14">
        <f t="shared" ca="1" si="2"/>
        <v>0.73760839311416926</v>
      </c>
      <c r="H183" s="41"/>
    </row>
    <row r="184" spans="1:8" x14ac:dyDescent="0.2">
      <c r="A184" s="14" t="s">
        <v>302</v>
      </c>
      <c r="B184" s="54">
        <v>55</v>
      </c>
      <c r="C184" s="51">
        <v>61478</v>
      </c>
      <c r="D184" s="43">
        <v>39342</v>
      </c>
      <c r="E184" s="42">
        <v>0.43623008022840892</v>
      </c>
      <c r="F184" s="14" t="s">
        <v>300</v>
      </c>
      <c r="G184" s="14">
        <f t="shared" ca="1" si="2"/>
        <v>0.69655740472325289</v>
      </c>
      <c r="H184" s="41"/>
    </row>
    <row r="185" spans="1:8" x14ac:dyDescent="0.2">
      <c r="A185" s="14" t="s">
        <v>297</v>
      </c>
      <c r="B185" s="54">
        <v>367</v>
      </c>
      <c r="C185" s="51">
        <v>92550</v>
      </c>
      <c r="D185" s="43">
        <v>39196</v>
      </c>
      <c r="E185" s="42">
        <v>0.66803465128919015</v>
      </c>
      <c r="F185" s="14" t="s">
        <v>300</v>
      </c>
      <c r="G185" s="14">
        <f t="shared" ca="1" si="2"/>
        <v>0.91249300448495974</v>
      </c>
      <c r="H185" s="41"/>
    </row>
    <row r="186" spans="1:8" x14ac:dyDescent="0.2">
      <c r="A186" s="14" t="s">
        <v>296</v>
      </c>
      <c r="B186" s="54">
        <v>31</v>
      </c>
      <c r="C186" s="51">
        <v>43262</v>
      </c>
      <c r="D186" s="43">
        <v>39601</v>
      </c>
      <c r="E186" s="42">
        <v>0.58483702341807964</v>
      </c>
      <c r="F186" s="14" t="s">
        <v>300</v>
      </c>
      <c r="G186" s="14">
        <f t="shared" ca="1" si="2"/>
        <v>7.1552434829177614E-2</v>
      </c>
      <c r="H186" s="41"/>
    </row>
    <row r="187" spans="1:8" x14ac:dyDescent="0.2">
      <c r="A187" s="14" t="s">
        <v>297</v>
      </c>
      <c r="B187" s="54">
        <v>230</v>
      </c>
      <c r="C187" s="51">
        <v>81937</v>
      </c>
      <c r="D187" s="43">
        <v>39117</v>
      </c>
      <c r="E187" s="42">
        <v>0.56982853370978614</v>
      </c>
      <c r="F187" s="14" t="s">
        <v>75</v>
      </c>
      <c r="G187" s="14">
        <f t="shared" ca="1" si="2"/>
        <v>0.8761483839559695</v>
      </c>
      <c r="H187" s="41"/>
    </row>
    <row r="188" spans="1:8" x14ac:dyDescent="0.2">
      <c r="A188" s="14" t="s">
        <v>299</v>
      </c>
      <c r="B188" s="54">
        <v>545</v>
      </c>
      <c r="C188" s="51">
        <v>90658</v>
      </c>
      <c r="D188" s="43">
        <v>39378</v>
      </c>
      <c r="E188" s="42">
        <v>0.40910688420198466</v>
      </c>
      <c r="F188" s="14" t="s">
        <v>298</v>
      </c>
      <c r="G188" s="14">
        <f t="shared" ca="1" si="2"/>
        <v>0.76126576667509427</v>
      </c>
      <c r="H188" s="41"/>
    </row>
    <row r="189" spans="1:8" x14ac:dyDescent="0.2">
      <c r="A189" s="14" t="s">
        <v>303</v>
      </c>
      <c r="B189" s="54">
        <v>123</v>
      </c>
      <c r="C189" s="51">
        <v>59380</v>
      </c>
      <c r="D189" s="43">
        <v>39741</v>
      </c>
      <c r="E189" s="42">
        <v>0.53412471223449154</v>
      </c>
      <c r="F189" s="14" t="s">
        <v>298</v>
      </c>
      <c r="G189" s="14">
        <f t="shared" ca="1" si="2"/>
        <v>0.93931202627577848</v>
      </c>
      <c r="H189" s="41"/>
    </row>
    <row r="190" spans="1:8" x14ac:dyDescent="0.2">
      <c r="A190" s="14" t="s">
        <v>302</v>
      </c>
      <c r="B190" s="54">
        <v>125</v>
      </c>
      <c r="C190" s="51">
        <v>68871</v>
      </c>
      <c r="D190" s="43">
        <v>39091</v>
      </c>
      <c r="E190" s="42">
        <v>0.52774058700144144</v>
      </c>
      <c r="F190" s="14" t="s">
        <v>298</v>
      </c>
      <c r="G190" s="14">
        <f t="shared" ca="1" si="2"/>
        <v>0.99510198745601341</v>
      </c>
      <c r="H190" s="41"/>
    </row>
    <row r="191" spans="1:8" x14ac:dyDescent="0.2">
      <c r="A191" s="14" t="s">
        <v>303</v>
      </c>
      <c r="B191" s="54">
        <v>208</v>
      </c>
      <c r="C191" s="51">
        <v>85509</v>
      </c>
      <c r="D191" s="43">
        <v>39740</v>
      </c>
      <c r="E191" s="42">
        <v>0.5734459562090326</v>
      </c>
      <c r="F191" s="14" t="s">
        <v>300</v>
      </c>
      <c r="G191" s="14">
        <f t="shared" ca="1" si="2"/>
        <v>9.6462045643468053E-2</v>
      </c>
      <c r="H191" s="41"/>
    </row>
    <row r="192" spans="1:8" x14ac:dyDescent="0.2">
      <c r="A192" s="14" t="s">
        <v>299</v>
      </c>
      <c r="B192" s="54">
        <v>221</v>
      </c>
      <c r="C192" s="51">
        <v>77607</v>
      </c>
      <c r="D192" s="43">
        <v>39619</v>
      </c>
      <c r="E192" s="42">
        <v>0.48458486153708746</v>
      </c>
      <c r="F192" s="14" t="s">
        <v>75</v>
      </c>
      <c r="G192" s="14">
        <f t="shared" ca="1" si="2"/>
        <v>0.11311611592486137</v>
      </c>
      <c r="H192" s="41"/>
    </row>
    <row r="193" spans="1:8" x14ac:dyDescent="0.2">
      <c r="A193" s="14" t="s">
        <v>301</v>
      </c>
      <c r="B193" s="54">
        <v>116</v>
      </c>
      <c r="C193" s="51">
        <v>73971</v>
      </c>
      <c r="D193" s="43">
        <v>39175</v>
      </c>
      <c r="E193" s="42">
        <v>0.67736703203108084</v>
      </c>
      <c r="F193" s="14" t="s">
        <v>295</v>
      </c>
      <c r="G193" s="14">
        <f t="shared" ca="1" si="2"/>
        <v>3.901716644373443E-3</v>
      </c>
      <c r="H193" s="41"/>
    </row>
    <row r="194" spans="1:8" x14ac:dyDescent="0.2">
      <c r="A194" s="14" t="s">
        <v>303</v>
      </c>
      <c r="B194" s="54">
        <v>265</v>
      </c>
      <c r="C194" s="51">
        <v>81117</v>
      </c>
      <c r="D194" s="43">
        <v>39560</v>
      </c>
      <c r="E194" s="42">
        <v>0.45400969845547934</v>
      </c>
      <c r="F194" s="14" t="s">
        <v>295</v>
      </c>
      <c r="G194" s="14">
        <f t="shared" ref="G194:G257" ca="1" si="3">RAND()</f>
        <v>0.81432521683021442</v>
      </c>
      <c r="H194" s="41"/>
    </row>
    <row r="195" spans="1:8" x14ac:dyDescent="0.2">
      <c r="A195" s="14" t="s">
        <v>303</v>
      </c>
      <c r="B195" s="54">
        <v>80</v>
      </c>
      <c r="C195" s="51">
        <v>48605</v>
      </c>
      <c r="D195" s="43">
        <v>39507</v>
      </c>
      <c r="E195" s="42">
        <v>0.72952005644439555</v>
      </c>
      <c r="F195" s="14" t="s">
        <v>45</v>
      </c>
      <c r="G195" s="14">
        <f t="shared" ca="1" si="3"/>
        <v>0.15796051399428868</v>
      </c>
      <c r="H195" s="41"/>
    </row>
    <row r="196" spans="1:8" x14ac:dyDescent="0.2">
      <c r="A196" s="14" t="s">
        <v>296</v>
      </c>
      <c r="B196" s="54">
        <v>82</v>
      </c>
      <c r="C196" s="51">
        <v>55441</v>
      </c>
      <c r="D196" s="43">
        <v>39350</v>
      </c>
      <c r="E196" s="42">
        <v>0.78926380871568347</v>
      </c>
      <c r="F196" s="14" t="s">
        <v>45</v>
      </c>
      <c r="G196" s="14">
        <f t="shared" ca="1" si="3"/>
        <v>9.6969059462461704E-2</v>
      </c>
      <c r="H196" s="41"/>
    </row>
    <row r="197" spans="1:8" x14ac:dyDescent="0.2">
      <c r="A197" s="14" t="s">
        <v>297</v>
      </c>
      <c r="B197" s="54">
        <v>407</v>
      </c>
      <c r="C197" s="51">
        <v>92724</v>
      </c>
      <c r="D197" s="43">
        <v>39329</v>
      </c>
      <c r="E197" s="42">
        <v>0.65186573131287184</v>
      </c>
      <c r="F197" s="14" t="s">
        <v>45</v>
      </c>
      <c r="G197" s="14">
        <f t="shared" ca="1" si="3"/>
        <v>0.95103569702667901</v>
      </c>
      <c r="H197" s="41"/>
    </row>
    <row r="198" spans="1:8" x14ac:dyDescent="0.2">
      <c r="A198" s="14" t="s">
        <v>303</v>
      </c>
      <c r="B198" s="54">
        <v>56</v>
      </c>
      <c r="C198" s="51">
        <v>47079</v>
      </c>
      <c r="D198" s="43">
        <v>39342</v>
      </c>
      <c r="E198" s="42">
        <v>0.52947131752030907</v>
      </c>
      <c r="F198" s="14" t="s">
        <v>295</v>
      </c>
      <c r="G198" s="14">
        <f t="shared" ca="1" si="3"/>
        <v>0.82152916217146665</v>
      </c>
      <c r="H198" s="41"/>
    </row>
    <row r="199" spans="1:8" x14ac:dyDescent="0.2">
      <c r="A199" s="14" t="s">
        <v>299</v>
      </c>
      <c r="B199" s="54">
        <v>409</v>
      </c>
      <c r="C199" s="51">
        <v>89786</v>
      </c>
      <c r="D199" s="43">
        <v>39530</v>
      </c>
      <c r="E199" s="42">
        <v>0.52069198804671635</v>
      </c>
      <c r="F199" s="14" t="s">
        <v>75</v>
      </c>
      <c r="G199" s="14">
        <f t="shared" ca="1" si="3"/>
        <v>0.24181224359909514</v>
      </c>
      <c r="H199" s="41"/>
    </row>
    <row r="200" spans="1:8" x14ac:dyDescent="0.2">
      <c r="A200" s="14" t="s">
        <v>303</v>
      </c>
      <c r="B200" s="54">
        <v>271</v>
      </c>
      <c r="C200" s="51">
        <v>73016</v>
      </c>
      <c r="D200" s="43">
        <v>39574</v>
      </c>
      <c r="E200" s="42">
        <v>0.76718904271187205</v>
      </c>
      <c r="F200" s="14" t="s">
        <v>75</v>
      </c>
      <c r="G200" s="14">
        <f t="shared" ca="1" si="3"/>
        <v>0.2931486948626979</v>
      </c>
      <c r="H200" s="41"/>
    </row>
    <row r="201" spans="1:8" x14ac:dyDescent="0.2">
      <c r="A201" s="14" t="s">
        <v>301</v>
      </c>
      <c r="B201" s="54">
        <v>72</v>
      </c>
      <c r="C201" s="51">
        <v>53225</v>
      </c>
      <c r="D201" s="43">
        <v>39325</v>
      </c>
      <c r="E201" s="42">
        <v>0.56339903753640397</v>
      </c>
      <c r="F201" s="14" t="s">
        <v>298</v>
      </c>
      <c r="G201" s="14">
        <f t="shared" ca="1" si="3"/>
        <v>0.21400830996802567</v>
      </c>
      <c r="H201" s="41"/>
    </row>
    <row r="202" spans="1:8" x14ac:dyDescent="0.2">
      <c r="A202" s="14" t="s">
        <v>304</v>
      </c>
      <c r="B202" s="54">
        <v>226</v>
      </c>
      <c r="C202" s="51">
        <v>86463</v>
      </c>
      <c r="D202" s="43">
        <v>39244</v>
      </c>
      <c r="E202" s="42">
        <v>0.55180302901142864</v>
      </c>
      <c r="F202" s="14" t="s">
        <v>300</v>
      </c>
      <c r="G202" s="14">
        <f t="shared" ca="1" si="3"/>
        <v>0.52339570095133181</v>
      </c>
      <c r="H202" s="41"/>
    </row>
    <row r="203" spans="1:8" x14ac:dyDescent="0.2">
      <c r="A203" s="14" t="s">
        <v>304</v>
      </c>
      <c r="B203" s="54">
        <v>99</v>
      </c>
      <c r="C203" s="51">
        <v>69369</v>
      </c>
      <c r="D203" s="43">
        <v>39461</v>
      </c>
      <c r="E203" s="42">
        <v>0.3569931405019891</v>
      </c>
      <c r="F203" s="14" t="s">
        <v>45</v>
      </c>
      <c r="G203" s="14">
        <f t="shared" ca="1" si="3"/>
        <v>0.72271973099000197</v>
      </c>
      <c r="H203" s="41"/>
    </row>
    <row r="204" spans="1:8" x14ac:dyDescent="0.2">
      <c r="A204" s="14" t="s">
        <v>301</v>
      </c>
      <c r="B204" s="54">
        <v>454</v>
      </c>
      <c r="C204" s="51">
        <v>83814</v>
      </c>
      <c r="D204" s="43">
        <v>39658</v>
      </c>
      <c r="E204" s="42">
        <v>0.4156327955828753</v>
      </c>
      <c r="F204" s="14" t="s">
        <v>75</v>
      </c>
      <c r="G204" s="14">
        <f t="shared" ca="1" si="3"/>
        <v>7.5742746738179378E-2</v>
      </c>
      <c r="H204" s="41"/>
    </row>
    <row r="205" spans="1:8" x14ac:dyDescent="0.2">
      <c r="A205" s="14" t="s">
        <v>301</v>
      </c>
      <c r="B205" s="54">
        <v>480</v>
      </c>
      <c r="C205" s="51">
        <v>90844</v>
      </c>
      <c r="D205" s="43">
        <v>39265</v>
      </c>
      <c r="E205" s="42">
        <v>0.58960143451459623</v>
      </c>
      <c r="F205" s="14" t="s">
        <v>45</v>
      </c>
      <c r="G205" s="14">
        <f t="shared" ca="1" si="3"/>
        <v>0.93488544957770781</v>
      </c>
      <c r="H205" s="41"/>
    </row>
    <row r="206" spans="1:8" x14ac:dyDescent="0.2">
      <c r="A206" s="14" t="s">
        <v>297</v>
      </c>
      <c r="B206" s="54">
        <v>101</v>
      </c>
      <c r="C206" s="51">
        <v>70928</v>
      </c>
      <c r="D206" s="43">
        <v>39119</v>
      </c>
      <c r="E206" s="42">
        <v>0.62329106598398698</v>
      </c>
      <c r="F206" s="14" t="s">
        <v>298</v>
      </c>
      <c r="G206" s="14">
        <f t="shared" ca="1" si="3"/>
        <v>0.41967374303465055</v>
      </c>
      <c r="H206" s="41"/>
    </row>
    <row r="207" spans="1:8" x14ac:dyDescent="0.2">
      <c r="A207" s="14" t="s">
        <v>296</v>
      </c>
      <c r="B207" s="54">
        <v>177</v>
      </c>
      <c r="C207" s="51">
        <v>80273</v>
      </c>
      <c r="D207" s="43">
        <v>39369</v>
      </c>
      <c r="E207" s="42">
        <v>0.60585877867837712</v>
      </c>
      <c r="F207" s="14" t="s">
        <v>298</v>
      </c>
      <c r="G207" s="14">
        <f t="shared" ca="1" si="3"/>
        <v>0.2966859697639217</v>
      </c>
      <c r="H207" s="41"/>
    </row>
    <row r="208" spans="1:8" x14ac:dyDescent="0.2">
      <c r="A208" s="14" t="s">
        <v>303</v>
      </c>
      <c r="B208" s="54">
        <v>52</v>
      </c>
      <c r="C208" s="51">
        <v>53420</v>
      </c>
      <c r="D208" s="43">
        <v>39147</v>
      </c>
      <c r="E208" s="42">
        <v>0.53959258772908925</v>
      </c>
      <c r="F208" s="14" t="s">
        <v>295</v>
      </c>
      <c r="G208" s="14">
        <f t="shared" ca="1" si="3"/>
        <v>0.85145436000318098</v>
      </c>
      <c r="H208" s="41"/>
    </row>
    <row r="209" spans="1:8" x14ac:dyDescent="0.2">
      <c r="A209" s="14" t="s">
        <v>303</v>
      </c>
      <c r="B209" s="54">
        <v>66</v>
      </c>
      <c r="C209" s="51">
        <v>65164</v>
      </c>
      <c r="D209" s="43">
        <v>39497</v>
      </c>
      <c r="E209" s="42">
        <v>0.75069840746967509</v>
      </c>
      <c r="F209" s="14" t="s">
        <v>298</v>
      </c>
      <c r="G209" s="14">
        <f t="shared" ca="1" si="3"/>
        <v>0.78129316316294639</v>
      </c>
      <c r="H209" s="41"/>
    </row>
    <row r="210" spans="1:8" x14ac:dyDescent="0.2">
      <c r="A210" s="14" t="s">
        <v>303</v>
      </c>
      <c r="B210" s="54">
        <v>44</v>
      </c>
      <c r="C210" s="51">
        <v>50567</v>
      </c>
      <c r="D210" s="43">
        <v>39217</v>
      </c>
      <c r="E210" s="42">
        <v>0.5986666742175355</v>
      </c>
      <c r="F210" s="14" t="s">
        <v>45</v>
      </c>
      <c r="G210" s="14">
        <f t="shared" ca="1" si="3"/>
        <v>8.4554136351917109E-2</v>
      </c>
      <c r="H210" s="41"/>
    </row>
    <row r="211" spans="1:8" x14ac:dyDescent="0.2">
      <c r="A211" s="14" t="s">
        <v>301</v>
      </c>
      <c r="B211" s="54">
        <v>226</v>
      </c>
      <c r="C211" s="51">
        <v>83621</v>
      </c>
      <c r="D211" s="43">
        <v>39346</v>
      </c>
      <c r="E211" s="42">
        <v>0.58957956086305785</v>
      </c>
      <c r="F211" s="14" t="s">
        <v>295</v>
      </c>
      <c r="G211" s="14">
        <f t="shared" ca="1" si="3"/>
        <v>0.6272025032185774</v>
      </c>
      <c r="H211" s="41"/>
    </row>
    <row r="212" spans="1:8" x14ac:dyDescent="0.2">
      <c r="A212" s="14" t="s">
        <v>296</v>
      </c>
      <c r="B212" s="54">
        <v>104</v>
      </c>
      <c r="C212" s="51">
        <v>57311</v>
      </c>
      <c r="D212" s="43">
        <v>39175</v>
      </c>
      <c r="E212" s="42">
        <v>0.70393258177561313</v>
      </c>
      <c r="F212" s="14" t="s">
        <v>75</v>
      </c>
      <c r="G212" s="14">
        <f t="shared" ca="1" si="3"/>
        <v>0.84790398502787734</v>
      </c>
      <c r="H212" s="41"/>
    </row>
    <row r="213" spans="1:8" x14ac:dyDescent="0.2">
      <c r="A213" s="14" t="s">
        <v>303</v>
      </c>
      <c r="B213" s="54">
        <v>461</v>
      </c>
      <c r="C213" s="51">
        <v>90925</v>
      </c>
      <c r="D213" s="43">
        <v>39364</v>
      </c>
      <c r="E213" s="42">
        <v>0.63708929653671476</v>
      </c>
      <c r="F213" s="14" t="s">
        <v>300</v>
      </c>
      <c r="G213" s="14">
        <f t="shared" ca="1" si="3"/>
        <v>0.4013521884712703</v>
      </c>
      <c r="H213" s="41"/>
    </row>
    <row r="214" spans="1:8" x14ac:dyDescent="0.2">
      <c r="A214" s="14" t="s">
        <v>304</v>
      </c>
      <c r="B214" s="54">
        <v>462</v>
      </c>
      <c r="C214" s="51">
        <v>92499</v>
      </c>
      <c r="D214" s="43">
        <v>39560</v>
      </c>
      <c r="E214" s="42">
        <v>0.43083693246596039</v>
      </c>
      <c r="F214" s="14" t="s">
        <v>295</v>
      </c>
      <c r="G214" s="14">
        <f t="shared" ca="1" si="3"/>
        <v>0.76599868942595917</v>
      </c>
      <c r="H214" s="41"/>
    </row>
    <row r="215" spans="1:8" x14ac:dyDescent="0.2">
      <c r="A215" s="14" t="s">
        <v>296</v>
      </c>
      <c r="B215" s="54">
        <v>137</v>
      </c>
      <c r="C215" s="51">
        <v>75490</v>
      </c>
      <c r="D215" s="43">
        <v>39406</v>
      </c>
      <c r="E215" s="42">
        <v>0.40227899067319112</v>
      </c>
      <c r="F215" s="14" t="s">
        <v>45</v>
      </c>
      <c r="G215" s="14">
        <f t="shared" ca="1" si="3"/>
        <v>0.63692241265275562</v>
      </c>
      <c r="H215" s="41"/>
    </row>
    <row r="216" spans="1:8" x14ac:dyDescent="0.2">
      <c r="A216" s="14" t="s">
        <v>296</v>
      </c>
      <c r="B216" s="54">
        <v>63</v>
      </c>
      <c r="C216" s="51">
        <v>60915</v>
      </c>
      <c r="D216" s="43">
        <v>39514</v>
      </c>
      <c r="E216" s="42">
        <v>0.7658499298899718</v>
      </c>
      <c r="F216" s="14" t="s">
        <v>295</v>
      </c>
      <c r="G216" s="14">
        <f t="shared" ca="1" si="3"/>
        <v>0.59845441141524436</v>
      </c>
      <c r="H216" s="41"/>
    </row>
    <row r="217" spans="1:8" x14ac:dyDescent="0.2">
      <c r="A217" s="14" t="s">
        <v>296</v>
      </c>
      <c r="B217" s="54">
        <v>141</v>
      </c>
      <c r="C217" s="51">
        <v>79336</v>
      </c>
      <c r="D217" s="43">
        <v>39693</v>
      </c>
      <c r="E217" s="42">
        <v>0.71897161220382111</v>
      </c>
      <c r="F217" s="14" t="s">
        <v>295</v>
      </c>
      <c r="G217" s="14">
        <f t="shared" ca="1" si="3"/>
        <v>0.57895143855082964</v>
      </c>
      <c r="H217" s="41"/>
    </row>
    <row r="218" spans="1:8" x14ac:dyDescent="0.2">
      <c r="A218" s="14" t="s">
        <v>299</v>
      </c>
      <c r="B218" s="54">
        <v>93</v>
      </c>
      <c r="C218" s="51">
        <v>51162</v>
      </c>
      <c r="D218" s="43">
        <v>39558</v>
      </c>
      <c r="E218" s="42">
        <v>0.71522803516980582</v>
      </c>
      <c r="F218" s="14" t="s">
        <v>75</v>
      </c>
      <c r="G218" s="14">
        <f t="shared" ca="1" si="3"/>
        <v>0.44141074495183641</v>
      </c>
      <c r="H218" s="41"/>
    </row>
    <row r="219" spans="1:8" x14ac:dyDescent="0.2">
      <c r="A219" s="14" t="s">
        <v>301</v>
      </c>
      <c r="B219" s="54">
        <v>380</v>
      </c>
      <c r="C219" s="51">
        <v>90330</v>
      </c>
      <c r="D219" s="43">
        <v>39419</v>
      </c>
      <c r="E219" s="42">
        <v>0.73264478660432064</v>
      </c>
      <c r="F219" s="14" t="s">
        <v>298</v>
      </c>
      <c r="G219" s="14">
        <f t="shared" ca="1" si="3"/>
        <v>0.63178402688503332</v>
      </c>
      <c r="H219" s="41"/>
    </row>
    <row r="220" spans="1:8" x14ac:dyDescent="0.2">
      <c r="A220" s="14" t="s">
        <v>299</v>
      </c>
      <c r="B220" s="54">
        <v>109</v>
      </c>
      <c r="C220" s="51">
        <v>66541</v>
      </c>
      <c r="D220" s="43">
        <v>39271</v>
      </c>
      <c r="E220" s="42">
        <v>0.46844832444909024</v>
      </c>
      <c r="F220" s="14" t="s">
        <v>298</v>
      </c>
      <c r="G220" s="14">
        <f t="shared" ca="1" si="3"/>
        <v>0.89193315999616329</v>
      </c>
      <c r="H220" s="41"/>
    </row>
    <row r="221" spans="1:8" x14ac:dyDescent="0.2">
      <c r="A221" s="14" t="s">
        <v>304</v>
      </c>
      <c r="B221" s="54">
        <v>238</v>
      </c>
      <c r="C221" s="51">
        <v>88034</v>
      </c>
      <c r="D221" s="43">
        <v>39670</v>
      </c>
      <c r="E221" s="42">
        <v>0.75801499194926691</v>
      </c>
      <c r="F221" s="14" t="s">
        <v>298</v>
      </c>
      <c r="G221" s="14">
        <f t="shared" ca="1" si="3"/>
        <v>0.95763650373959786</v>
      </c>
      <c r="H221" s="41"/>
    </row>
    <row r="222" spans="1:8" x14ac:dyDescent="0.2">
      <c r="A222" s="14" t="s">
        <v>301</v>
      </c>
      <c r="B222" s="54">
        <v>72</v>
      </c>
      <c r="C222" s="51">
        <v>45727</v>
      </c>
      <c r="D222" s="43">
        <v>39742</v>
      </c>
      <c r="E222" s="42">
        <v>0.42613482861740221</v>
      </c>
      <c r="F222" s="14" t="s">
        <v>298</v>
      </c>
      <c r="G222" s="14">
        <f t="shared" ca="1" si="3"/>
        <v>0.83166842711114652</v>
      </c>
      <c r="H222" s="41"/>
    </row>
    <row r="223" spans="1:8" x14ac:dyDescent="0.2">
      <c r="A223" s="14" t="s">
        <v>297</v>
      </c>
      <c r="B223" s="54">
        <v>41</v>
      </c>
      <c r="C223" s="51">
        <v>55387</v>
      </c>
      <c r="D223" s="43">
        <v>39370</v>
      </c>
      <c r="E223" s="42">
        <v>0.61744552709512845</v>
      </c>
      <c r="F223" s="14" t="s">
        <v>300</v>
      </c>
      <c r="G223" s="14">
        <f t="shared" ca="1" si="3"/>
        <v>0.42719920491602914</v>
      </c>
      <c r="H223" s="41"/>
    </row>
    <row r="224" spans="1:8" x14ac:dyDescent="0.2">
      <c r="A224" s="14" t="s">
        <v>296</v>
      </c>
      <c r="B224" s="54">
        <v>20</v>
      </c>
      <c r="C224" s="51">
        <v>43037</v>
      </c>
      <c r="D224" s="43">
        <v>39511</v>
      </c>
      <c r="E224" s="42">
        <v>0.46431181008953593</v>
      </c>
      <c r="F224" s="14" t="s">
        <v>45</v>
      </c>
      <c r="G224" s="14">
        <f t="shared" ca="1" si="3"/>
        <v>0.58091166301838815</v>
      </c>
      <c r="H224" s="41"/>
    </row>
    <row r="225" spans="1:8" x14ac:dyDescent="0.2">
      <c r="A225" s="14" t="s">
        <v>302</v>
      </c>
      <c r="B225" s="54">
        <v>325</v>
      </c>
      <c r="C225" s="51">
        <v>89673</v>
      </c>
      <c r="D225" s="43">
        <v>39797</v>
      </c>
      <c r="E225" s="42">
        <v>0.35106108901679056</v>
      </c>
      <c r="F225" s="14" t="s">
        <v>295</v>
      </c>
      <c r="G225" s="14">
        <f t="shared" ca="1" si="3"/>
        <v>0.96194910614133644</v>
      </c>
      <c r="H225" s="41"/>
    </row>
    <row r="226" spans="1:8" x14ac:dyDescent="0.2">
      <c r="A226" s="14" t="s">
        <v>297</v>
      </c>
      <c r="B226" s="54">
        <v>196</v>
      </c>
      <c r="C226" s="51">
        <v>73656</v>
      </c>
      <c r="D226" s="43">
        <v>39707</v>
      </c>
      <c r="E226" s="42">
        <v>0.67223554677445918</v>
      </c>
      <c r="F226" s="14" t="s">
        <v>295</v>
      </c>
      <c r="G226" s="14">
        <f t="shared" ca="1" si="3"/>
        <v>0.70979758031520424</v>
      </c>
      <c r="H226" s="41"/>
    </row>
    <row r="227" spans="1:8" x14ac:dyDescent="0.2">
      <c r="A227" s="14" t="s">
        <v>296</v>
      </c>
      <c r="B227" s="54">
        <v>50</v>
      </c>
      <c r="C227" s="51">
        <v>55159</v>
      </c>
      <c r="D227" s="43">
        <v>39572</v>
      </c>
      <c r="E227" s="42">
        <v>0.76900229468966097</v>
      </c>
      <c r="F227" s="14" t="s">
        <v>45</v>
      </c>
      <c r="G227" s="14">
        <f t="shared" ca="1" si="3"/>
        <v>0.68568776556632871</v>
      </c>
      <c r="H227" s="41"/>
    </row>
    <row r="228" spans="1:8" x14ac:dyDescent="0.2">
      <c r="A228" s="14" t="s">
        <v>296</v>
      </c>
      <c r="B228" s="54">
        <v>105</v>
      </c>
      <c r="C228" s="51">
        <v>64402</v>
      </c>
      <c r="D228" s="43">
        <v>39574</v>
      </c>
      <c r="E228" s="42">
        <v>0.41539849612361951</v>
      </c>
      <c r="F228" s="14" t="s">
        <v>295</v>
      </c>
      <c r="G228" s="14">
        <f t="shared" ca="1" si="3"/>
        <v>0.15674766548560881</v>
      </c>
      <c r="H228" s="41"/>
    </row>
    <row r="229" spans="1:8" x14ac:dyDescent="0.2">
      <c r="A229" s="14" t="s">
        <v>304</v>
      </c>
      <c r="B229" s="54">
        <v>219</v>
      </c>
      <c r="C229" s="51">
        <v>76554</v>
      </c>
      <c r="D229" s="43">
        <v>39362</v>
      </c>
      <c r="E229" s="42">
        <v>0.56366561405157722</v>
      </c>
      <c r="F229" s="14" t="s">
        <v>295</v>
      </c>
      <c r="G229" s="14">
        <f t="shared" ca="1" si="3"/>
        <v>0.31761173736828063</v>
      </c>
      <c r="H229" s="41"/>
    </row>
    <row r="230" spans="1:8" x14ac:dyDescent="0.2">
      <c r="A230" s="14" t="s">
        <v>303</v>
      </c>
      <c r="B230" s="54">
        <v>386</v>
      </c>
      <c r="C230" s="51">
        <v>78388</v>
      </c>
      <c r="D230" s="43">
        <v>39285</v>
      </c>
      <c r="E230" s="42">
        <v>0.49121325452332104</v>
      </c>
      <c r="F230" s="14" t="s">
        <v>45</v>
      </c>
      <c r="G230" s="14">
        <f t="shared" ca="1" si="3"/>
        <v>0.99120682410536431</v>
      </c>
      <c r="H230" s="41"/>
    </row>
    <row r="231" spans="1:8" x14ac:dyDescent="0.2">
      <c r="A231" s="14" t="s">
        <v>304</v>
      </c>
      <c r="B231" s="54">
        <v>396</v>
      </c>
      <c r="C231" s="51">
        <v>85293</v>
      </c>
      <c r="D231" s="43">
        <v>39486</v>
      </c>
      <c r="E231" s="42">
        <v>0.72290321703072402</v>
      </c>
      <c r="F231" s="14" t="s">
        <v>295</v>
      </c>
      <c r="G231" s="14">
        <f t="shared" ca="1" si="3"/>
        <v>0.46268063399843873</v>
      </c>
      <c r="H231" s="41"/>
    </row>
    <row r="232" spans="1:8" x14ac:dyDescent="0.2">
      <c r="A232" s="14" t="s">
        <v>302</v>
      </c>
      <c r="B232" s="54">
        <v>25</v>
      </c>
      <c r="C232" s="51">
        <v>49904</v>
      </c>
      <c r="D232" s="43">
        <v>39581</v>
      </c>
      <c r="E232" s="42">
        <v>0.68233510019930077</v>
      </c>
      <c r="F232" s="14" t="s">
        <v>295</v>
      </c>
      <c r="G232" s="14">
        <f t="shared" ca="1" si="3"/>
        <v>0.14455203656414184</v>
      </c>
      <c r="H232" s="41"/>
    </row>
    <row r="233" spans="1:8" x14ac:dyDescent="0.2">
      <c r="A233" s="14" t="s">
        <v>301</v>
      </c>
      <c r="B233" s="54">
        <v>516</v>
      </c>
      <c r="C233" s="51">
        <v>92970</v>
      </c>
      <c r="D233" s="43">
        <v>39245</v>
      </c>
      <c r="E233" s="42">
        <v>0.66629813871910903</v>
      </c>
      <c r="F233" s="14" t="s">
        <v>45</v>
      </c>
      <c r="G233" s="14">
        <f t="shared" ca="1" si="3"/>
        <v>0.98436056620036194</v>
      </c>
      <c r="H233" s="41"/>
    </row>
    <row r="234" spans="1:8" x14ac:dyDescent="0.2">
      <c r="A234" s="14" t="s">
        <v>296</v>
      </c>
      <c r="B234" s="54">
        <v>140</v>
      </c>
      <c r="C234" s="51">
        <v>79282</v>
      </c>
      <c r="D234" s="43">
        <v>39679</v>
      </c>
      <c r="E234" s="42">
        <v>0.55562761234951563</v>
      </c>
      <c r="F234" s="14" t="s">
        <v>298</v>
      </c>
      <c r="G234" s="14">
        <f t="shared" ca="1" si="3"/>
        <v>0.69497207525350446</v>
      </c>
      <c r="H234" s="41"/>
    </row>
    <row r="235" spans="1:8" x14ac:dyDescent="0.2">
      <c r="A235" s="14" t="s">
        <v>304</v>
      </c>
      <c r="B235" s="54">
        <v>140</v>
      </c>
      <c r="C235" s="51">
        <v>69950</v>
      </c>
      <c r="D235" s="43">
        <v>39245</v>
      </c>
      <c r="E235" s="42">
        <v>0.78088392283351971</v>
      </c>
      <c r="F235" s="14" t="s">
        <v>75</v>
      </c>
      <c r="G235" s="14">
        <f t="shared" ca="1" si="3"/>
        <v>0.59384259914706605</v>
      </c>
      <c r="H235" s="41"/>
    </row>
    <row r="236" spans="1:8" x14ac:dyDescent="0.2">
      <c r="A236" s="14" t="s">
        <v>303</v>
      </c>
      <c r="B236" s="54">
        <v>119</v>
      </c>
      <c r="C236" s="51">
        <v>76129</v>
      </c>
      <c r="D236" s="43">
        <v>39313</v>
      </c>
      <c r="E236" s="42">
        <v>0.35507301978494371</v>
      </c>
      <c r="F236" s="14" t="s">
        <v>300</v>
      </c>
      <c r="G236" s="14">
        <f t="shared" ca="1" si="3"/>
        <v>0.15940335237970582</v>
      </c>
      <c r="H236" s="41"/>
    </row>
    <row r="237" spans="1:8" x14ac:dyDescent="0.2">
      <c r="A237" s="14" t="s">
        <v>296</v>
      </c>
      <c r="B237" s="54">
        <v>148</v>
      </c>
      <c r="C237" s="51">
        <v>80110</v>
      </c>
      <c r="D237" s="43">
        <v>39264</v>
      </c>
      <c r="E237" s="42">
        <v>0.74921371730488318</v>
      </c>
      <c r="F237" s="14" t="s">
        <v>300</v>
      </c>
      <c r="G237" s="14">
        <f t="shared" ca="1" si="3"/>
        <v>0.21031702877300895</v>
      </c>
      <c r="H237" s="41"/>
    </row>
    <row r="238" spans="1:8" x14ac:dyDescent="0.2">
      <c r="A238" s="14" t="s">
        <v>299</v>
      </c>
      <c r="B238" s="54">
        <v>60</v>
      </c>
      <c r="C238" s="51">
        <v>57550</v>
      </c>
      <c r="D238" s="43">
        <v>39651</v>
      </c>
      <c r="E238" s="42">
        <v>0.60772826778137801</v>
      </c>
      <c r="F238" s="14" t="s">
        <v>45</v>
      </c>
      <c r="G238" s="14">
        <f t="shared" ca="1" si="3"/>
        <v>0.36662054463352522</v>
      </c>
      <c r="H238" s="41"/>
    </row>
    <row r="239" spans="1:8" x14ac:dyDescent="0.2">
      <c r="A239" s="14" t="s">
        <v>299</v>
      </c>
      <c r="B239" s="54">
        <v>206</v>
      </c>
      <c r="C239" s="51">
        <v>70981</v>
      </c>
      <c r="D239" s="43">
        <v>39217</v>
      </c>
      <c r="E239" s="42">
        <v>0.70249418783024942</v>
      </c>
      <c r="F239" s="14" t="s">
        <v>45</v>
      </c>
      <c r="G239" s="14">
        <f t="shared" ca="1" si="3"/>
        <v>0.44549455192195642</v>
      </c>
      <c r="H239" s="41"/>
    </row>
    <row r="240" spans="1:8" x14ac:dyDescent="0.2">
      <c r="A240" s="14" t="s">
        <v>299</v>
      </c>
      <c r="B240" s="54">
        <v>58</v>
      </c>
      <c r="C240" s="51">
        <v>56461</v>
      </c>
      <c r="D240" s="43">
        <v>39768</v>
      </c>
      <c r="E240" s="42">
        <v>0.60115403537596046</v>
      </c>
      <c r="F240" s="14" t="s">
        <v>75</v>
      </c>
      <c r="G240" s="14">
        <f t="shared" ca="1" si="3"/>
        <v>0.14431383470489123</v>
      </c>
      <c r="H240" s="41"/>
    </row>
    <row r="241" spans="1:8" x14ac:dyDescent="0.2">
      <c r="A241" s="14" t="s">
        <v>301</v>
      </c>
      <c r="B241" s="54">
        <v>35</v>
      </c>
      <c r="C241" s="51">
        <v>52861</v>
      </c>
      <c r="D241" s="43">
        <v>39369</v>
      </c>
      <c r="E241" s="42">
        <v>0.39125497552652178</v>
      </c>
      <c r="F241" s="14" t="s">
        <v>45</v>
      </c>
      <c r="G241" s="14">
        <f t="shared" ca="1" si="3"/>
        <v>0.16237798237611856</v>
      </c>
      <c r="H241" s="41"/>
    </row>
    <row r="242" spans="1:8" x14ac:dyDescent="0.2">
      <c r="A242" s="14" t="s">
        <v>303</v>
      </c>
      <c r="B242" s="54">
        <v>331</v>
      </c>
      <c r="C242" s="51">
        <v>91813</v>
      </c>
      <c r="D242" s="43">
        <v>39651</v>
      </c>
      <c r="E242" s="42">
        <v>0.63145906762485993</v>
      </c>
      <c r="F242" s="14" t="s">
        <v>298</v>
      </c>
      <c r="G242" s="14">
        <f t="shared" ca="1" si="3"/>
        <v>0.69907801325372687</v>
      </c>
      <c r="H242" s="41"/>
    </row>
    <row r="243" spans="1:8" x14ac:dyDescent="0.2">
      <c r="A243" s="14" t="s">
        <v>302</v>
      </c>
      <c r="B243" s="54">
        <v>72</v>
      </c>
      <c r="C243" s="51">
        <v>46615</v>
      </c>
      <c r="D243" s="43">
        <v>39594</v>
      </c>
      <c r="E243" s="42">
        <v>0.54586407294520234</v>
      </c>
      <c r="F243" s="14" t="s">
        <v>45</v>
      </c>
      <c r="G243" s="14">
        <f t="shared" ca="1" si="3"/>
        <v>0.69858535309499215</v>
      </c>
      <c r="H243" s="41"/>
    </row>
    <row r="244" spans="1:8" x14ac:dyDescent="0.2">
      <c r="A244" s="14" t="s">
        <v>297</v>
      </c>
      <c r="B244" s="54">
        <v>209</v>
      </c>
      <c r="C244" s="51">
        <v>82090</v>
      </c>
      <c r="D244" s="43">
        <v>39686</v>
      </c>
      <c r="E244" s="42">
        <v>0.6948807489804949</v>
      </c>
      <c r="F244" s="14" t="s">
        <v>45</v>
      </c>
      <c r="G244" s="14">
        <f t="shared" ca="1" si="3"/>
        <v>0.30484940465932575</v>
      </c>
      <c r="H244" s="41"/>
    </row>
    <row r="245" spans="1:8" x14ac:dyDescent="0.2">
      <c r="A245" s="14" t="s">
        <v>297</v>
      </c>
      <c r="B245" s="54">
        <v>12</v>
      </c>
      <c r="C245" s="51">
        <v>43462</v>
      </c>
      <c r="D245" s="43">
        <v>39804</v>
      </c>
      <c r="E245" s="42">
        <v>0.50027543748175651</v>
      </c>
      <c r="F245" s="14" t="s">
        <v>300</v>
      </c>
      <c r="G245" s="14">
        <f t="shared" ca="1" si="3"/>
        <v>0.35466377329506538</v>
      </c>
      <c r="H245" s="41"/>
    </row>
    <row r="246" spans="1:8" x14ac:dyDescent="0.2">
      <c r="A246" s="14" t="s">
        <v>302</v>
      </c>
      <c r="B246" s="54">
        <v>141</v>
      </c>
      <c r="C246" s="51">
        <v>58369</v>
      </c>
      <c r="D246" s="43">
        <v>39252</v>
      </c>
      <c r="E246" s="42">
        <v>0.59812486702973433</v>
      </c>
      <c r="F246" s="14" t="s">
        <v>295</v>
      </c>
      <c r="G246" s="14">
        <f t="shared" ca="1" si="3"/>
        <v>9.1357434313769081E-2</v>
      </c>
      <c r="H246" s="41"/>
    </row>
    <row r="247" spans="1:8" x14ac:dyDescent="0.2">
      <c r="A247" s="14" t="s">
        <v>301</v>
      </c>
      <c r="B247" s="54">
        <v>26</v>
      </c>
      <c r="C247" s="51">
        <v>44437</v>
      </c>
      <c r="D247" s="43">
        <v>39244</v>
      </c>
      <c r="E247" s="42">
        <v>0.579042158265338</v>
      </c>
      <c r="F247" s="14" t="s">
        <v>298</v>
      </c>
      <c r="G247" s="14">
        <f t="shared" ca="1" si="3"/>
        <v>0.85893316063324254</v>
      </c>
      <c r="H247" s="41"/>
    </row>
    <row r="248" spans="1:8" x14ac:dyDescent="0.2">
      <c r="A248" s="14" t="s">
        <v>303</v>
      </c>
      <c r="B248" s="54">
        <v>129</v>
      </c>
      <c r="C248" s="51">
        <v>71958</v>
      </c>
      <c r="D248" s="43">
        <v>39432</v>
      </c>
      <c r="E248" s="42">
        <v>0.42683125491028784</v>
      </c>
      <c r="F248" s="14" t="s">
        <v>75</v>
      </c>
      <c r="G248" s="14">
        <f t="shared" ca="1" si="3"/>
        <v>0.12801524126036912</v>
      </c>
      <c r="H248" s="41"/>
    </row>
    <row r="249" spans="1:8" x14ac:dyDescent="0.2">
      <c r="A249" s="14" t="s">
        <v>302</v>
      </c>
      <c r="B249" s="54">
        <v>134</v>
      </c>
      <c r="C249" s="51">
        <v>59577</v>
      </c>
      <c r="D249" s="43">
        <v>39510</v>
      </c>
      <c r="E249" s="42">
        <v>0.71722049782511021</v>
      </c>
      <c r="F249" s="14" t="s">
        <v>75</v>
      </c>
      <c r="G249" s="14">
        <f t="shared" ca="1" si="3"/>
        <v>0.69527103499190135</v>
      </c>
      <c r="H249" s="41"/>
    </row>
    <row r="250" spans="1:8" x14ac:dyDescent="0.2">
      <c r="A250" s="14" t="s">
        <v>297</v>
      </c>
      <c r="B250" s="54">
        <v>36</v>
      </c>
      <c r="C250" s="51">
        <v>53968</v>
      </c>
      <c r="D250" s="43">
        <v>39483</v>
      </c>
      <c r="E250" s="42">
        <v>0.34687218273321224</v>
      </c>
      <c r="F250" s="14" t="s">
        <v>45</v>
      </c>
      <c r="G250" s="14">
        <f t="shared" ca="1" si="3"/>
        <v>0.12089591805315625</v>
      </c>
      <c r="H250" s="41"/>
    </row>
    <row r="251" spans="1:8" x14ac:dyDescent="0.2">
      <c r="A251" s="14" t="s">
        <v>296</v>
      </c>
      <c r="B251" s="54">
        <v>175</v>
      </c>
      <c r="C251" s="51">
        <v>74617</v>
      </c>
      <c r="D251" s="43">
        <v>39133</v>
      </c>
      <c r="E251" s="42">
        <v>0.71056578205476251</v>
      </c>
      <c r="F251" s="14" t="s">
        <v>300</v>
      </c>
      <c r="G251" s="14">
        <f t="shared" ca="1" si="3"/>
        <v>0.62099156745512651</v>
      </c>
      <c r="H251" s="41"/>
    </row>
    <row r="252" spans="1:8" x14ac:dyDescent="0.2">
      <c r="A252" s="14" t="s">
        <v>301</v>
      </c>
      <c r="B252" s="54">
        <v>160</v>
      </c>
      <c r="C252" s="51">
        <v>82505</v>
      </c>
      <c r="D252" s="43">
        <v>39189</v>
      </c>
      <c r="E252" s="42">
        <v>0.53452619307139082</v>
      </c>
      <c r="F252" s="14" t="s">
        <v>75</v>
      </c>
      <c r="G252" s="14">
        <f t="shared" ca="1" si="3"/>
        <v>0.91861473529187099</v>
      </c>
      <c r="H252" s="41"/>
    </row>
    <row r="253" spans="1:8" x14ac:dyDescent="0.2">
      <c r="A253" s="14" t="s">
        <v>299</v>
      </c>
      <c r="B253" s="54">
        <v>976</v>
      </c>
      <c r="C253" s="51">
        <v>94021</v>
      </c>
      <c r="D253" s="43">
        <v>39286</v>
      </c>
      <c r="E253" s="42">
        <v>0.47925168934705198</v>
      </c>
      <c r="F253" s="14" t="s">
        <v>45</v>
      </c>
      <c r="G253" s="14">
        <f t="shared" ca="1" si="3"/>
        <v>8.9514377191690642E-2</v>
      </c>
      <c r="H253" s="41"/>
    </row>
    <row r="254" spans="1:8" x14ac:dyDescent="0.2">
      <c r="A254" s="14" t="s">
        <v>302</v>
      </c>
      <c r="B254" s="54">
        <v>40</v>
      </c>
      <c r="C254" s="51">
        <v>50641</v>
      </c>
      <c r="D254" s="43">
        <v>39455</v>
      </c>
      <c r="E254" s="42">
        <v>0.63121918800345611</v>
      </c>
      <c r="F254" s="14" t="s">
        <v>75</v>
      </c>
      <c r="G254" s="14">
        <f t="shared" ca="1" si="3"/>
        <v>0.5392146779158179</v>
      </c>
      <c r="H254" s="41"/>
    </row>
    <row r="255" spans="1:8" x14ac:dyDescent="0.2">
      <c r="A255" s="14" t="s">
        <v>299</v>
      </c>
      <c r="B255" s="54">
        <v>44</v>
      </c>
      <c r="C255" s="51">
        <v>49118</v>
      </c>
      <c r="D255" s="43">
        <v>39363</v>
      </c>
      <c r="E255" s="42">
        <v>0.62762028921262447</v>
      </c>
      <c r="F255" s="14" t="s">
        <v>45</v>
      </c>
      <c r="G255" s="14">
        <f t="shared" ca="1" si="3"/>
        <v>0.38168376209673871</v>
      </c>
      <c r="H255" s="41"/>
    </row>
    <row r="256" spans="1:8" x14ac:dyDescent="0.2">
      <c r="A256" s="14" t="s">
        <v>303</v>
      </c>
      <c r="B256" s="54">
        <v>526</v>
      </c>
      <c r="C256" s="51">
        <v>87572</v>
      </c>
      <c r="D256" s="43">
        <v>39287</v>
      </c>
      <c r="E256" s="42">
        <v>0.75703220269527571</v>
      </c>
      <c r="F256" s="14" t="s">
        <v>295</v>
      </c>
      <c r="G256" s="14">
        <f t="shared" ca="1" si="3"/>
        <v>0.17150016505193344</v>
      </c>
      <c r="H256" s="41"/>
    </row>
    <row r="257" spans="1:8" x14ac:dyDescent="0.2">
      <c r="A257" s="14" t="s">
        <v>302</v>
      </c>
      <c r="B257" s="54">
        <v>437</v>
      </c>
      <c r="C257" s="51">
        <v>89921</v>
      </c>
      <c r="D257" s="43">
        <v>39363</v>
      </c>
      <c r="E257" s="42">
        <v>0.41759338781654759</v>
      </c>
      <c r="F257" s="14" t="s">
        <v>295</v>
      </c>
      <c r="G257" s="14">
        <f t="shared" ca="1" si="3"/>
        <v>0.90401512447207621</v>
      </c>
      <c r="H257" s="41"/>
    </row>
    <row r="258" spans="1:8" x14ac:dyDescent="0.2">
      <c r="A258" s="14" t="s">
        <v>301</v>
      </c>
      <c r="B258" s="54">
        <v>136</v>
      </c>
      <c r="C258" s="51">
        <v>60733</v>
      </c>
      <c r="D258" s="43">
        <v>39511</v>
      </c>
      <c r="E258" s="42">
        <v>0.41053415647725916</v>
      </c>
      <c r="F258" s="14" t="s">
        <v>295</v>
      </c>
      <c r="G258" s="14">
        <f t="shared" ref="G258:G321" ca="1" si="4">RAND()</f>
        <v>0.69643562791154756</v>
      </c>
      <c r="H258" s="41"/>
    </row>
    <row r="259" spans="1:8" x14ac:dyDescent="0.2">
      <c r="A259" s="14" t="s">
        <v>301</v>
      </c>
      <c r="B259" s="54">
        <v>324</v>
      </c>
      <c r="C259" s="51">
        <v>90504</v>
      </c>
      <c r="D259" s="43">
        <v>39784</v>
      </c>
      <c r="E259" s="42">
        <v>0.49192687077402297</v>
      </c>
      <c r="F259" s="14" t="s">
        <v>298</v>
      </c>
      <c r="G259" s="14">
        <f t="shared" ca="1" si="4"/>
        <v>5.5833343629278609E-2</v>
      </c>
      <c r="H259" s="41"/>
    </row>
    <row r="260" spans="1:8" x14ac:dyDescent="0.2">
      <c r="A260" s="14" t="s">
        <v>297</v>
      </c>
      <c r="B260" s="54">
        <v>168</v>
      </c>
      <c r="C260" s="51">
        <v>57141</v>
      </c>
      <c r="D260" s="43">
        <v>39173</v>
      </c>
      <c r="E260" s="42">
        <v>0.61196011692197771</v>
      </c>
      <c r="F260" s="14" t="s">
        <v>75</v>
      </c>
      <c r="G260" s="14">
        <f t="shared" ca="1" si="4"/>
        <v>0.2486458729566795</v>
      </c>
      <c r="H260" s="41"/>
    </row>
    <row r="261" spans="1:8" x14ac:dyDescent="0.2">
      <c r="A261" s="14" t="s">
        <v>301</v>
      </c>
      <c r="B261" s="54">
        <v>122</v>
      </c>
      <c r="C261" s="51">
        <v>72792</v>
      </c>
      <c r="D261" s="43">
        <v>39616</v>
      </c>
      <c r="E261" s="42">
        <v>0.48646724855450429</v>
      </c>
      <c r="F261" s="14" t="s">
        <v>45</v>
      </c>
      <c r="G261" s="14">
        <f t="shared" ca="1" si="4"/>
        <v>0.67363012120890109</v>
      </c>
      <c r="H261" s="41"/>
    </row>
    <row r="262" spans="1:8" x14ac:dyDescent="0.2">
      <c r="A262" s="14" t="s">
        <v>301</v>
      </c>
      <c r="B262" s="54">
        <v>93</v>
      </c>
      <c r="C262" s="51">
        <v>56040</v>
      </c>
      <c r="D262" s="43">
        <v>39369</v>
      </c>
      <c r="E262" s="42">
        <v>0.64287687199263621</v>
      </c>
      <c r="F262" s="14" t="s">
        <v>298</v>
      </c>
      <c r="G262" s="14">
        <f t="shared" ca="1" si="4"/>
        <v>0.65834011359268252</v>
      </c>
      <c r="H262" s="41"/>
    </row>
    <row r="263" spans="1:8" x14ac:dyDescent="0.2">
      <c r="A263" s="14" t="s">
        <v>299</v>
      </c>
      <c r="B263" s="54">
        <v>291</v>
      </c>
      <c r="C263" s="51">
        <v>85240</v>
      </c>
      <c r="D263" s="43">
        <v>39475</v>
      </c>
      <c r="E263" s="42">
        <v>0.51431695173789649</v>
      </c>
      <c r="F263" s="14" t="s">
        <v>298</v>
      </c>
      <c r="G263" s="14">
        <f t="shared" ca="1" si="4"/>
        <v>0.71105954565900142</v>
      </c>
      <c r="H263" s="41"/>
    </row>
    <row r="264" spans="1:8" x14ac:dyDescent="0.2">
      <c r="A264" s="14" t="s">
        <v>304</v>
      </c>
      <c r="B264" s="54">
        <v>321</v>
      </c>
      <c r="C264" s="51">
        <v>89533</v>
      </c>
      <c r="D264" s="43">
        <v>39580</v>
      </c>
      <c r="E264" s="42">
        <v>0.74024573716102782</v>
      </c>
      <c r="F264" s="14" t="s">
        <v>300</v>
      </c>
      <c r="G264" s="14">
        <f t="shared" ca="1" si="4"/>
        <v>0.53363015199837305</v>
      </c>
      <c r="H264" s="41"/>
    </row>
    <row r="265" spans="1:8" x14ac:dyDescent="0.2">
      <c r="A265" s="14" t="s">
        <v>304</v>
      </c>
      <c r="B265" s="54">
        <v>160</v>
      </c>
      <c r="C265" s="51">
        <v>67024</v>
      </c>
      <c r="D265" s="43">
        <v>39476</v>
      </c>
      <c r="E265" s="42">
        <v>0.77520273476860291</v>
      </c>
      <c r="F265" s="14" t="s">
        <v>75</v>
      </c>
      <c r="G265" s="14">
        <f t="shared" ca="1" si="4"/>
        <v>0.85375913493859545</v>
      </c>
      <c r="H265" s="41"/>
    </row>
    <row r="266" spans="1:8" x14ac:dyDescent="0.2">
      <c r="A266" s="14" t="s">
        <v>297</v>
      </c>
      <c r="B266" s="54">
        <v>85</v>
      </c>
      <c r="C266" s="51">
        <v>47402</v>
      </c>
      <c r="D266" s="43">
        <v>39684</v>
      </c>
      <c r="E266" s="42">
        <v>0.45057655833655497</v>
      </c>
      <c r="F266" s="14" t="s">
        <v>295</v>
      </c>
      <c r="G266" s="14">
        <f t="shared" ca="1" si="4"/>
        <v>0.75541939511839928</v>
      </c>
      <c r="H266" s="41"/>
    </row>
    <row r="267" spans="1:8" x14ac:dyDescent="0.2">
      <c r="A267" s="14" t="s">
        <v>303</v>
      </c>
      <c r="B267" s="54">
        <v>88</v>
      </c>
      <c r="C267" s="51">
        <v>63832</v>
      </c>
      <c r="D267" s="43">
        <v>39637</v>
      </c>
      <c r="E267" s="42">
        <v>0.55822195511954453</v>
      </c>
      <c r="F267" s="14" t="s">
        <v>300</v>
      </c>
      <c r="G267" s="14">
        <f t="shared" ca="1" si="4"/>
        <v>0.60701785578711887</v>
      </c>
      <c r="H267" s="41"/>
    </row>
    <row r="268" spans="1:8" x14ac:dyDescent="0.2">
      <c r="A268" s="14" t="s">
        <v>304</v>
      </c>
      <c r="B268" s="54">
        <v>318</v>
      </c>
      <c r="C268" s="51">
        <v>68392</v>
      </c>
      <c r="D268" s="43">
        <v>39524</v>
      </c>
      <c r="E268" s="42">
        <v>0.52935606583813899</v>
      </c>
      <c r="F268" s="14" t="s">
        <v>75</v>
      </c>
      <c r="G268" s="14">
        <f t="shared" ca="1" si="4"/>
        <v>0.99774479973406316</v>
      </c>
      <c r="H268" s="41"/>
    </row>
    <row r="269" spans="1:8" x14ac:dyDescent="0.2">
      <c r="A269" s="14" t="s">
        <v>301</v>
      </c>
      <c r="B269" s="54">
        <v>17</v>
      </c>
      <c r="C269" s="51">
        <v>43110</v>
      </c>
      <c r="D269" s="43">
        <v>39091</v>
      </c>
      <c r="E269" s="42">
        <v>0.5719187837535552</v>
      </c>
      <c r="F269" s="14" t="s">
        <v>295</v>
      </c>
      <c r="G269" s="14">
        <f t="shared" ca="1" si="4"/>
        <v>0.23880707358162179</v>
      </c>
      <c r="H269" s="41"/>
    </row>
    <row r="270" spans="1:8" x14ac:dyDescent="0.2">
      <c r="A270" s="14" t="s">
        <v>297</v>
      </c>
      <c r="B270" s="54">
        <v>313</v>
      </c>
      <c r="C270" s="51">
        <v>86934</v>
      </c>
      <c r="D270" s="43">
        <v>39322</v>
      </c>
      <c r="E270" s="42">
        <v>0.62133618742177532</v>
      </c>
      <c r="F270" s="14" t="s">
        <v>295</v>
      </c>
      <c r="G270" s="14">
        <f t="shared" ca="1" si="4"/>
        <v>0.82318969103072193</v>
      </c>
      <c r="H270" s="41"/>
    </row>
    <row r="271" spans="1:8" x14ac:dyDescent="0.2">
      <c r="A271" s="14" t="s">
        <v>297</v>
      </c>
      <c r="B271" s="54">
        <v>40</v>
      </c>
      <c r="C271" s="51">
        <v>44032</v>
      </c>
      <c r="D271" s="43">
        <v>39685</v>
      </c>
      <c r="E271" s="42">
        <v>0.6114985130343864</v>
      </c>
      <c r="F271" s="14" t="s">
        <v>300</v>
      </c>
      <c r="G271" s="14">
        <f t="shared" ca="1" si="4"/>
        <v>0.91721450137616933</v>
      </c>
      <c r="H271" s="41"/>
    </row>
    <row r="272" spans="1:8" x14ac:dyDescent="0.2">
      <c r="A272" s="14" t="s">
        <v>302</v>
      </c>
      <c r="B272" s="54">
        <v>85</v>
      </c>
      <c r="C272" s="51">
        <v>62834</v>
      </c>
      <c r="D272" s="43">
        <v>39154</v>
      </c>
      <c r="E272" s="42">
        <v>0.64536145409939161</v>
      </c>
      <c r="F272" s="14" t="s">
        <v>295</v>
      </c>
      <c r="G272" s="14">
        <f t="shared" ca="1" si="4"/>
        <v>0.59356195977608206</v>
      </c>
      <c r="H272" s="41"/>
    </row>
    <row r="273" spans="1:8" x14ac:dyDescent="0.2">
      <c r="A273" s="14" t="s">
        <v>299</v>
      </c>
      <c r="B273" s="54">
        <v>22</v>
      </c>
      <c r="C273" s="51">
        <v>44853</v>
      </c>
      <c r="D273" s="43">
        <v>39391</v>
      </c>
      <c r="E273" s="42">
        <v>0.66069702479846149</v>
      </c>
      <c r="F273" s="14" t="s">
        <v>300</v>
      </c>
      <c r="G273" s="14">
        <f t="shared" ca="1" si="4"/>
        <v>0.70409725065459383</v>
      </c>
      <c r="H273" s="41"/>
    </row>
    <row r="274" spans="1:8" x14ac:dyDescent="0.2">
      <c r="A274" s="14" t="s">
        <v>302</v>
      </c>
      <c r="B274" s="54">
        <v>63</v>
      </c>
      <c r="C274" s="51">
        <v>57656</v>
      </c>
      <c r="D274" s="43">
        <v>39297</v>
      </c>
      <c r="E274" s="42">
        <v>0.74195658677604115</v>
      </c>
      <c r="F274" s="14" t="s">
        <v>298</v>
      </c>
      <c r="G274" s="14">
        <f t="shared" ca="1" si="4"/>
        <v>5.5205035764514632E-2</v>
      </c>
      <c r="H274" s="41"/>
    </row>
    <row r="275" spans="1:8" x14ac:dyDescent="0.2">
      <c r="A275" s="14" t="s">
        <v>304</v>
      </c>
      <c r="B275" s="54">
        <v>66</v>
      </c>
      <c r="C275" s="51">
        <v>65243</v>
      </c>
      <c r="D275" s="43">
        <v>39469</v>
      </c>
      <c r="E275" s="42">
        <v>0.51204738141859707</v>
      </c>
      <c r="F275" s="14" t="s">
        <v>295</v>
      </c>
      <c r="G275" s="14">
        <f t="shared" ca="1" si="4"/>
        <v>0.70424419864105048</v>
      </c>
      <c r="H275" s="41"/>
    </row>
    <row r="276" spans="1:8" x14ac:dyDescent="0.2">
      <c r="A276" s="14" t="s">
        <v>304</v>
      </c>
      <c r="B276" s="54">
        <v>675</v>
      </c>
      <c r="C276" s="51">
        <v>93473</v>
      </c>
      <c r="D276" s="43">
        <v>39224</v>
      </c>
      <c r="E276" s="42">
        <v>0.37561041640257525</v>
      </c>
      <c r="F276" s="14" t="s">
        <v>298</v>
      </c>
      <c r="G276" s="14">
        <f t="shared" ca="1" si="4"/>
        <v>0.66222184037719045</v>
      </c>
      <c r="H276" s="41"/>
    </row>
    <row r="277" spans="1:8" x14ac:dyDescent="0.2">
      <c r="A277" s="14" t="s">
        <v>303</v>
      </c>
      <c r="B277" s="54">
        <v>51</v>
      </c>
      <c r="C277" s="51">
        <v>52415</v>
      </c>
      <c r="D277" s="43">
        <v>39223</v>
      </c>
      <c r="E277" s="42">
        <v>0.49058197114068963</v>
      </c>
      <c r="F277" s="14" t="s">
        <v>75</v>
      </c>
      <c r="G277" s="14">
        <f t="shared" ca="1" si="4"/>
        <v>0.59130048393903456</v>
      </c>
      <c r="H277" s="41"/>
    </row>
    <row r="278" spans="1:8" x14ac:dyDescent="0.2">
      <c r="A278" s="14" t="s">
        <v>304</v>
      </c>
      <c r="B278" s="54">
        <v>91</v>
      </c>
      <c r="C278" s="51">
        <v>62241</v>
      </c>
      <c r="D278" s="43">
        <v>39420</v>
      </c>
      <c r="E278" s="42">
        <v>0.48408526223045101</v>
      </c>
      <c r="F278" s="14" t="s">
        <v>45</v>
      </c>
      <c r="G278" s="14">
        <f t="shared" ca="1" si="4"/>
        <v>0.36971186692911795</v>
      </c>
      <c r="H278" s="41"/>
    </row>
    <row r="279" spans="1:8" x14ac:dyDescent="0.2">
      <c r="A279" s="14" t="s">
        <v>296</v>
      </c>
      <c r="B279" s="54">
        <v>52</v>
      </c>
      <c r="C279" s="51">
        <v>54757</v>
      </c>
      <c r="D279" s="43">
        <v>39297</v>
      </c>
      <c r="E279" s="42">
        <v>0.65763444806638438</v>
      </c>
      <c r="F279" s="14" t="s">
        <v>45</v>
      </c>
      <c r="G279" s="14">
        <f t="shared" ca="1" si="4"/>
        <v>2.4598706672211423E-2</v>
      </c>
      <c r="H279" s="41"/>
    </row>
    <row r="280" spans="1:8" x14ac:dyDescent="0.2">
      <c r="A280" s="14" t="s">
        <v>302</v>
      </c>
      <c r="B280" s="54">
        <v>98</v>
      </c>
      <c r="C280" s="51">
        <v>71318</v>
      </c>
      <c r="D280" s="43">
        <v>39111</v>
      </c>
      <c r="E280" s="42">
        <v>0.47587717486154207</v>
      </c>
      <c r="F280" s="14" t="s">
        <v>295</v>
      </c>
      <c r="G280" s="14">
        <f t="shared" ca="1" si="4"/>
        <v>0.67241584044791547</v>
      </c>
      <c r="H280" s="41"/>
    </row>
    <row r="281" spans="1:8" x14ac:dyDescent="0.2">
      <c r="A281" s="14" t="s">
        <v>297</v>
      </c>
      <c r="B281" s="54">
        <v>11</v>
      </c>
      <c r="C281" s="51">
        <v>42833</v>
      </c>
      <c r="D281" s="43">
        <v>39231</v>
      </c>
      <c r="E281" s="42">
        <v>0.47464314854725365</v>
      </c>
      <c r="F281" s="14" t="s">
        <v>295</v>
      </c>
      <c r="G281" s="14">
        <f t="shared" ca="1" si="4"/>
        <v>0.47421453666070124</v>
      </c>
      <c r="H281" s="41"/>
    </row>
    <row r="282" spans="1:8" x14ac:dyDescent="0.2">
      <c r="A282" s="14" t="s">
        <v>301</v>
      </c>
      <c r="B282" s="54">
        <v>180</v>
      </c>
      <c r="C282" s="51">
        <v>77447</v>
      </c>
      <c r="D282" s="43">
        <v>39531</v>
      </c>
      <c r="E282" s="42">
        <v>0.7862845861603015</v>
      </c>
      <c r="F282" s="14" t="s">
        <v>45</v>
      </c>
      <c r="G282" s="14">
        <f t="shared" ca="1" si="4"/>
        <v>0.50375881863724414</v>
      </c>
      <c r="H282" s="41"/>
    </row>
    <row r="283" spans="1:8" x14ac:dyDescent="0.2">
      <c r="A283" s="14" t="s">
        <v>301</v>
      </c>
      <c r="B283" s="54">
        <v>45</v>
      </c>
      <c r="C283" s="51">
        <v>43753</v>
      </c>
      <c r="D283" s="43">
        <v>39588</v>
      </c>
      <c r="E283" s="42">
        <v>0.34921960623220605</v>
      </c>
      <c r="F283" s="14" t="s">
        <v>300</v>
      </c>
      <c r="G283" s="14">
        <f t="shared" ca="1" si="4"/>
        <v>0.19260924358521325</v>
      </c>
      <c r="H283" s="41"/>
    </row>
    <row r="284" spans="1:8" x14ac:dyDescent="0.2">
      <c r="A284" s="14" t="s">
        <v>304</v>
      </c>
      <c r="B284" s="54">
        <v>49</v>
      </c>
      <c r="C284" s="51">
        <v>57824</v>
      </c>
      <c r="D284" s="43">
        <v>39370</v>
      </c>
      <c r="E284" s="42">
        <v>0.53383730601149182</v>
      </c>
      <c r="F284" s="14" t="s">
        <v>298</v>
      </c>
      <c r="G284" s="14">
        <f t="shared" ca="1" si="4"/>
        <v>0.12188435960159816</v>
      </c>
      <c r="H284" s="41"/>
    </row>
    <row r="285" spans="1:8" x14ac:dyDescent="0.2">
      <c r="A285" s="14" t="s">
        <v>304</v>
      </c>
      <c r="B285" s="54">
        <v>47</v>
      </c>
      <c r="C285" s="51">
        <v>56775</v>
      </c>
      <c r="D285" s="43">
        <v>39658</v>
      </c>
      <c r="E285" s="42">
        <v>0.61686759189907059</v>
      </c>
      <c r="F285" s="14" t="s">
        <v>75</v>
      </c>
      <c r="G285" s="14">
        <f t="shared" ca="1" si="4"/>
        <v>9.9713559551634856E-2</v>
      </c>
      <c r="H285" s="41"/>
    </row>
    <row r="286" spans="1:8" x14ac:dyDescent="0.2">
      <c r="A286" s="14" t="s">
        <v>304</v>
      </c>
      <c r="B286" s="54">
        <v>261</v>
      </c>
      <c r="C286" s="51">
        <v>85766</v>
      </c>
      <c r="D286" s="43">
        <v>39587</v>
      </c>
      <c r="E286" s="42">
        <v>0.51375124047562315</v>
      </c>
      <c r="F286" s="14" t="s">
        <v>75</v>
      </c>
      <c r="G286" s="14">
        <f t="shared" ca="1" si="4"/>
        <v>2.1194905861378288E-2</v>
      </c>
      <c r="H286" s="41"/>
    </row>
    <row r="287" spans="1:8" x14ac:dyDescent="0.2">
      <c r="A287" s="14" t="s">
        <v>299</v>
      </c>
      <c r="B287" s="54">
        <v>50</v>
      </c>
      <c r="C287" s="51">
        <v>51807</v>
      </c>
      <c r="D287" s="43">
        <v>39535</v>
      </c>
      <c r="E287" s="42">
        <v>0.46744439903663226</v>
      </c>
      <c r="F287" s="14" t="s">
        <v>295</v>
      </c>
      <c r="G287" s="14">
        <f t="shared" ca="1" si="4"/>
        <v>0.91123194475855718</v>
      </c>
      <c r="H287" s="41"/>
    </row>
    <row r="288" spans="1:8" x14ac:dyDescent="0.2">
      <c r="A288" s="14" t="s">
        <v>304</v>
      </c>
      <c r="B288" s="54">
        <v>105</v>
      </c>
      <c r="C288" s="51">
        <v>69474</v>
      </c>
      <c r="D288" s="43">
        <v>39749</v>
      </c>
      <c r="E288" s="42">
        <v>0.35095517269731619</v>
      </c>
      <c r="F288" s="14" t="s">
        <v>300</v>
      </c>
      <c r="G288" s="14">
        <f t="shared" ca="1" si="4"/>
        <v>0.24919580796885576</v>
      </c>
      <c r="H288" s="41"/>
    </row>
    <row r="289" spans="1:8" x14ac:dyDescent="0.2">
      <c r="A289" s="14" t="s">
        <v>304</v>
      </c>
      <c r="B289" s="54">
        <v>87</v>
      </c>
      <c r="C289" s="51">
        <v>65712</v>
      </c>
      <c r="D289" s="43">
        <v>39210</v>
      </c>
      <c r="E289" s="42">
        <v>0.53363270180178313</v>
      </c>
      <c r="F289" s="14" t="s">
        <v>75</v>
      </c>
      <c r="G289" s="14">
        <f t="shared" ca="1" si="4"/>
        <v>0.19157334839165641</v>
      </c>
      <c r="H289" s="41"/>
    </row>
    <row r="290" spans="1:8" x14ac:dyDescent="0.2">
      <c r="A290" s="14" t="s">
        <v>297</v>
      </c>
      <c r="B290" s="54">
        <v>78</v>
      </c>
      <c r="C290" s="51">
        <v>56286</v>
      </c>
      <c r="D290" s="43">
        <v>39644</v>
      </c>
      <c r="E290" s="42">
        <v>0.75991808097667979</v>
      </c>
      <c r="F290" s="14" t="s">
        <v>298</v>
      </c>
      <c r="G290" s="14">
        <f t="shared" ca="1" si="4"/>
        <v>0.77554409874248242</v>
      </c>
      <c r="H290" s="41"/>
    </row>
    <row r="291" spans="1:8" x14ac:dyDescent="0.2">
      <c r="A291" s="14" t="s">
        <v>302</v>
      </c>
      <c r="B291" s="54">
        <v>58</v>
      </c>
      <c r="C291" s="51">
        <v>45540</v>
      </c>
      <c r="D291" s="43">
        <v>39426</v>
      </c>
      <c r="E291" s="42">
        <v>0.57975499719983326</v>
      </c>
      <c r="F291" s="14" t="s">
        <v>298</v>
      </c>
      <c r="G291" s="14">
        <f t="shared" ca="1" si="4"/>
        <v>0.71860982269579554</v>
      </c>
      <c r="H291" s="41"/>
    </row>
    <row r="292" spans="1:8" x14ac:dyDescent="0.2">
      <c r="A292" s="14" t="s">
        <v>303</v>
      </c>
      <c r="B292" s="54">
        <v>166</v>
      </c>
      <c r="C292" s="51">
        <v>70372</v>
      </c>
      <c r="D292" s="43">
        <v>39763</v>
      </c>
      <c r="E292" s="42">
        <v>0.57226375297595189</v>
      </c>
      <c r="F292" s="14" t="s">
        <v>75</v>
      </c>
      <c r="G292" s="14">
        <f t="shared" ca="1" si="4"/>
        <v>0.45109975000645353</v>
      </c>
      <c r="H292" s="41"/>
    </row>
    <row r="293" spans="1:8" x14ac:dyDescent="0.2">
      <c r="A293" s="14" t="s">
        <v>296</v>
      </c>
      <c r="B293" s="54">
        <v>51</v>
      </c>
      <c r="C293" s="51">
        <v>54247</v>
      </c>
      <c r="D293" s="43">
        <v>39308</v>
      </c>
      <c r="E293" s="42">
        <v>0.37316395245992828</v>
      </c>
      <c r="F293" s="14" t="s">
        <v>300</v>
      </c>
      <c r="G293" s="14">
        <f t="shared" ca="1" si="4"/>
        <v>3.1624752717018145E-2</v>
      </c>
      <c r="H293" s="41"/>
    </row>
    <row r="294" spans="1:8" x14ac:dyDescent="0.2">
      <c r="A294" s="14" t="s">
        <v>301</v>
      </c>
      <c r="B294" s="54">
        <v>231</v>
      </c>
      <c r="C294" s="51">
        <v>78207</v>
      </c>
      <c r="D294" s="43">
        <v>39152</v>
      </c>
      <c r="E294" s="42">
        <v>0.44337903550964108</v>
      </c>
      <c r="F294" s="14" t="s">
        <v>75</v>
      </c>
      <c r="G294" s="14">
        <f t="shared" ca="1" si="4"/>
        <v>0.23871924329112371</v>
      </c>
      <c r="H294" s="41"/>
    </row>
    <row r="295" spans="1:8" x14ac:dyDescent="0.2">
      <c r="A295" s="14" t="s">
        <v>299</v>
      </c>
      <c r="B295" s="54">
        <v>429</v>
      </c>
      <c r="C295" s="51">
        <v>74341</v>
      </c>
      <c r="D295" s="43">
        <v>39614</v>
      </c>
      <c r="E295" s="42">
        <v>0.77472654913522854</v>
      </c>
      <c r="F295" s="14" t="s">
        <v>300</v>
      </c>
      <c r="G295" s="14">
        <f t="shared" ca="1" si="4"/>
        <v>8.4571391962051656E-3</v>
      </c>
      <c r="H295" s="41"/>
    </row>
    <row r="296" spans="1:8" x14ac:dyDescent="0.2">
      <c r="A296" s="14" t="s">
        <v>303</v>
      </c>
      <c r="B296" s="54">
        <v>57</v>
      </c>
      <c r="C296" s="51">
        <v>60059</v>
      </c>
      <c r="D296" s="43">
        <v>39454</v>
      </c>
      <c r="E296" s="42">
        <v>0.36284854117074394</v>
      </c>
      <c r="F296" s="14" t="s">
        <v>298</v>
      </c>
      <c r="G296" s="14">
        <f t="shared" ca="1" si="4"/>
        <v>0.26732524439546701</v>
      </c>
      <c r="H296" s="41"/>
    </row>
    <row r="297" spans="1:8" x14ac:dyDescent="0.2">
      <c r="A297" s="14" t="s">
        <v>297</v>
      </c>
      <c r="B297" s="54">
        <v>77</v>
      </c>
      <c r="C297" s="51">
        <v>54385</v>
      </c>
      <c r="D297" s="43">
        <v>39160</v>
      </c>
      <c r="E297" s="42">
        <v>0.63844585657045627</v>
      </c>
      <c r="F297" s="14" t="s">
        <v>45</v>
      </c>
      <c r="G297" s="14">
        <f t="shared" ca="1" si="4"/>
        <v>3.431034406047373E-2</v>
      </c>
      <c r="H297" s="41"/>
    </row>
    <row r="298" spans="1:8" x14ac:dyDescent="0.2">
      <c r="A298" s="14" t="s">
        <v>301</v>
      </c>
      <c r="B298" s="54">
        <v>179</v>
      </c>
      <c r="C298" s="51">
        <v>81180</v>
      </c>
      <c r="D298" s="43">
        <v>39320</v>
      </c>
      <c r="E298" s="42">
        <v>0.39570398384201749</v>
      </c>
      <c r="F298" s="14" t="s">
        <v>300</v>
      </c>
      <c r="G298" s="14">
        <f t="shared" ca="1" si="4"/>
        <v>0.39979949068642329</v>
      </c>
      <c r="H298" s="41"/>
    </row>
    <row r="299" spans="1:8" x14ac:dyDescent="0.2">
      <c r="A299" s="14" t="s">
        <v>304</v>
      </c>
      <c r="B299" s="54">
        <v>63</v>
      </c>
      <c r="C299" s="51">
        <v>63641</v>
      </c>
      <c r="D299" s="43">
        <v>39623</v>
      </c>
      <c r="E299" s="42">
        <v>0.37481495430017731</v>
      </c>
      <c r="F299" s="14" t="s">
        <v>298</v>
      </c>
      <c r="G299" s="14">
        <f t="shared" ca="1" si="4"/>
        <v>0.70141185019704433</v>
      </c>
      <c r="H299" s="41"/>
    </row>
    <row r="300" spans="1:8" x14ac:dyDescent="0.2">
      <c r="A300" s="14" t="s">
        <v>297</v>
      </c>
      <c r="B300" s="54">
        <v>72</v>
      </c>
      <c r="C300" s="51">
        <v>60300</v>
      </c>
      <c r="D300" s="43">
        <v>39150</v>
      </c>
      <c r="E300" s="42">
        <v>0.60923265080191413</v>
      </c>
      <c r="F300" s="14" t="s">
        <v>295</v>
      </c>
      <c r="G300" s="14">
        <f t="shared" ca="1" si="4"/>
        <v>0.71111137984059669</v>
      </c>
      <c r="H300" s="41"/>
    </row>
    <row r="301" spans="1:8" x14ac:dyDescent="0.2">
      <c r="A301" s="14" t="s">
        <v>296</v>
      </c>
      <c r="B301" s="54">
        <v>132</v>
      </c>
      <c r="C301" s="51">
        <v>72542</v>
      </c>
      <c r="D301" s="43">
        <v>39441</v>
      </c>
      <c r="E301" s="42">
        <v>0.65590276318031704</v>
      </c>
      <c r="F301" s="14" t="s">
        <v>298</v>
      </c>
      <c r="G301" s="14">
        <f t="shared" ca="1" si="4"/>
        <v>0.18517462359430448</v>
      </c>
      <c r="H301" s="41"/>
    </row>
    <row r="302" spans="1:8" x14ac:dyDescent="0.2">
      <c r="A302" s="14" t="s">
        <v>301</v>
      </c>
      <c r="B302" s="54">
        <v>216</v>
      </c>
      <c r="C302" s="51">
        <v>62377</v>
      </c>
      <c r="D302" s="43">
        <v>39427</v>
      </c>
      <c r="E302" s="42">
        <v>0.38508970286928523</v>
      </c>
      <c r="F302" s="14" t="s">
        <v>45</v>
      </c>
      <c r="G302" s="14">
        <f t="shared" ca="1" si="4"/>
        <v>0.18889518749679635</v>
      </c>
      <c r="H302" s="41"/>
    </row>
    <row r="303" spans="1:8" x14ac:dyDescent="0.2">
      <c r="A303" s="14" t="s">
        <v>297</v>
      </c>
      <c r="B303" s="54">
        <v>419</v>
      </c>
      <c r="C303" s="51">
        <v>87772</v>
      </c>
      <c r="D303" s="43">
        <v>39364</v>
      </c>
      <c r="E303" s="42">
        <v>0.60694610755986866</v>
      </c>
      <c r="F303" s="14" t="s">
        <v>295</v>
      </c>
      <c r="G303" s="14">
        <f t="shared" ca="1" si="4"/>
        <v>0.31904027573429949</v>
      </c>
      <c r="H303" s="41"/>
    </row>
    <row r="304" spans="1:8" x14ac:dyDescent="0.2">
      <c r="A304" s="14" t="s">
        <v>296</v>
      </c>
      <c r="B304" s="54">
        <v>94</v>
      </c>
      <c r="C304" s="51">
        <v>52054</v>
      </c>
      <c r="D304" s="43">
        <v>39742</v>
      </c>
      <c r="E304" s="42">
        <v>0.35358634594198668</v>
      </c>
      <c r="F304" s="14" t="s">
        <v>75</v>
      </c>
      <c r="G304" s="14">
        <f t="shared" ca="1" si="4"/>
        <v>0.21350064574717986</v>
      </c>
      <c r="H304" s="41"/>
    </row>
    <row r="305" spans="1:8" x14ac:dyDescent="0.2">
      <c r="A305" s="14" t="s">
        <v>297</v>
      </c>
      <c r="B305" s="54">
        <v>137</v>
      </c>
      <c r="C305" s="51">
        <v>71794</v>
      </c>
      <c r="D305" s="43">
        <v>39427</v>
      </c>
      <c r="E305" s="42">
        <v>0.62916839831492177</v>
      </c>
      <c r="F305" s="14" t="s">
        <v>298</v>
      </c>
      <c r="G305" s="14">
        <f t="shared" ca="1" si="4"/>
        <v>0.23319120950075545</v>
      </c>
      <c r="H305" s="41"/>
    </row>
    <row r="306" spans="1:8" x14ac:dyDescent="0.2">
      <c r="A306" s="14" t="s">
        <v>297</v>
      </c>
      <c r="B306" s="54">
        <v>209</v>
      </c>
      <c r="C306" s="51">
        <v>78683</v>
      </c>
      <c r="D306" s="43">
        <v>39776</v>
      </c>
      <c r="E306" s="42">
        <v>0.46401840955483442</v>
      </c>
      <c r="F306" s="14" t="s">
        <v>75</v>
      </c>
      <c r="G306" s="14">
        <f t="shared" ca="1" si="4"/>
        <v>0.59586591577919046</v>
      </c>
      <c r="H306" s="41"/>
    </row>
    <row r="307" spans="1:8" x14ac:dyDescent="0.2">
      <c r="A307" s="14" t="s">
        <v>303</v>
      </c>
      <c r="B307" s="54">
        <v>144</v>
      </c>
      <c r="C307" s="51">
        <v>56953</v>
      </c>
      <c r="D307" s="43">
        <v>39707</v>
      </c>
      <c r="E307" s="42">
        <v>0.5970566338167298</v>
      </c>
      <c r="F307" s="14" t="s">
        <v>45</v>
      </c>
      <c r="G307" s="14">
        <f t="shared" ca="1" si="4"/>
        <v>8.4548363540668747E-2</v>
      </c>
      <c r="H307" s="41"/>
    </row>
    <row r="308" spans="1:8" x14ac:dyDescent="0.2">
      <c r="A308" s="14" t="s">
        <v>303</v>
      </c>
      <c r="B308" s="54">
        <v>327</v>
      </c>
      <c r="C308" s="51">
        <v>74491</v>
      </c>
      <c r="D308" s="43">
        <v>39307</v>
      </c>
      <c r="E308" s="42">
        <v>0.62889104425782227</v>
      </c>
      <c r="F308" s="14" t="s">
        <v>300</v>
      </c>
      <c r="G308" s="14">
        <f t="shared" ca="1" si="4"/>
        <v>3.9098988423024172E-2</v>
      </c>
      <c r="H308" s="41"/>
    </row>
    <row r="309" spans="1:8" x14ac:dyDescent="0.2">
      <c r="A309" s="14" t="s">
        <v>303</v>
      </c>
      <c r="B309" s="54">
        <v>103</v>
      </c>
      <c r="C309" s="51">
        <v>64213</v>
      </c>
      <c r="D309" s="43">
        <v>39118</v>
      </c>
      <c r="E309" s="42">
        <v>0.70062969603714009</v>
      </c>
      <c r="F309" s="14" t="s">
        <v>298</v>
      </c>
      <c r="G309" s="14">
        <f t="shared" ca="1" si="4"/>
        <v>0.96967051667664728</v>
      </c>
      <c r="H309" s="41"/>
    </row>
    <row r="310" spans="1:8" x14ac:dyDescent="0.2">
      <c r="A310" s="14" t="s">
        <v>301</v>
      </c>
      <c r="B310" s="54">
        <v>109</v>
      </c>
      <c r="C310" s="51">
        <v>68219</v>
      </c>
      <c r="D310" s="43">
        <v>39532</v>
      </c>
      <c r="E310" s="42">
        <v>0.39546867954330384</v>
      </c>
      <c r="F310" s="14" t="s">
        <v>295</v>
      </c>
      <c r="G310" s="14">
        <f t="shared" ca="1" si="4"/>
        <v>0.35234785820732462</v>
      </c>
      <c r="H310" s="41"/>
    </row>
    <row r="311" spans="1:8" x14ac:dyDescent="0.2">
      <c r="A311" s="14" t="s">
        <v>303</v>
      </c>
      <c r="B311" s="54">
        <v>285</v>
      </c>
      <c r="C311" s="51">
        <v>82964</v>
      </c>
      <c r="D311" s="43">
        <v>39150</v>
      </c>
      <c r="E311" s="42">
        <v>0.55574465086552505</v>
      </c>
      <c r="F311" s="14" t="s">
        <v>75</v>
      </c>
      <c r="G311" s="14">
        <f t="shared" ca="1" si="4"/>
        <v>0.70029374470412131</v>
      </c>
      <c r="H311" s="41"/>
    </row>
    <row r="312" spans="1:8" x14ac:dyDescent="0.2">
      <c r="A312" s="14" t="s">
        <v>296</v>
      </c>
      <c r="B312" s="54">
        <v>106</v>
      </c>
      <c r="C312" s="51">
        <v>66032</v>
      </c>
      <c r="D312" s="43">
        <v>39626</v>
      </c>
      <c r="E312" s="42">
        <v>0.58568285825451016</v>
      </c>
      <c r="F312" s="14" t="s">
        <v>298</v>
      </c>
      <c r="G312" s="14">
        <f t="shared" ca="1" si="4"/>
        <v>0.78535248292807813</v>
      </c>
      <c r="H312" s="41"/>
    </row>
    <row r="313" spans="1:8" x14ac:dyDescent="0.2">
      <c r="A313" s="14" t="s">
        <v>296</v>
      </c>
      <c r="B313" s="54">
        <v>233</v>
      </c>
      <c r="C313" s="51">
        <v>87186</v>
      </c>
      <c r="D313" s="43">
        <v>39552</v>
      </c>
      <c r="E313" s="42">
        <v>0.47895433357583289</v>
      </c>
      <c r="F313" s="14" t="s">
        <v>75</v>
      </c>
      <c r="G313" s="14">
        <f t="shared" ca="1" si="4"/>
        <v>0.16445459632431525</v>
      </c>
      <c r="H313" s="41"/>
    </row>
    <row r="314" spans="1:8" x14ac:dyDescent="0.2">
      <c r="A314" s="14" t="s">
        <v>302</v>
      </c>
      <c r="B314" s="54">
        <v>266</v>
      </c>
      <c r="C314" s="51">
        <v>66752</v>
      </c>
      <c r="D314" s="43">
        <v>39355</v>
      </c>
      <c r="E314" s="42">
        <v>0.67558786469722532</v>
      </c>
      <c r="F314" s="14" t="s">
        <v>298</v>
      </c>
      <c r="G314" s="14">
        <f t="shared" ca="1" si="4"/>
        <v>0.35613652780895055</v>
      </c>
      <c r="H314" s="41"/>
    </row>
    <row r="315" spans="1:8" x14ac:dyDescent="0.2">
      <c r="A315" s="14" t="s">
        <v>302</v>
      </c>
      <c r="B315" s="54">
        <v>20</v>
      </c>
      <c r="C315" s="51">
        <v>43620</v>
      </c>
      <c r="D315" s="43">
        <v>39143</v>
      </c>
      <c r="E315" s="42">
        <v>0.58234932682425244</v>
      </c>
      <c r="F315" s="14" t="s">
        <v>298</v>
      </c>
      <c r="G315" s="14">
        <f t="shared" ca="1" si="4"/>
        <v>0.77701088881028058</v>
      </c>
      <c r="H315" s="41"/>
    </row>
    <row r="316" spans="1:8" x14ac:dyDescent="0.2">
      <c r="A316" s="14" t="s">
        <v>299</v>
      </c>
      <c r="B316" s="54">
        <v>92</v>
      </c>
      <c r="C316" s="51">
        <v>71685</v>
      </c>
      <c r="D316" s="43">
        <v>39126</v>
      </c>
      <c r="E316" s="42">
        <v>0.40707531901068705</v>
      </c>
      <c r="F316" s="14" t="s">
        <v>298</v>
      </c>
      <c r="G316" s="14">
        <f t="shared" ca="1" si="4"/>
        <v>0.75492403722723289</v>
      </c>
      <c r="H316" s="41"/>
    </row>
    <row r="317" spans="1:8" x14ac:dyDescent="0.2">
      <c r="A317" s="14" t="s">
        <v>303</v>
      </c>
      <c r="B317" s="54">
        <v>70</v>
      </c>
      <c r="C317" s="51">
        <v>61629</v>
      </c>
      <c r="D317" s="43">
        <v>39469</v>
      </c>
      <c r="E317" s="42">
        <v>0.79031686720524397</v>
      </c>
      <c r="F317" s="14" t="s">
        <v>295</v>
      </c>
      <c r="G317" s="14">
        <f t="shared" ca="1" si="4"/>
        <v>0.96867880070059564</v>
      </c>
      <c r="H317" s="41"/>
    </row>
    <row r="318" spans="1:8" x14ac:dyDescent="0.2">
      <c r="A318" s="14" t="s">
        <v>304</v>
      </c>
      <c r="B318" s="54">
        <v>127</v>
      </c>
      <c r="C318" s="51">
        <v>51746</v>
      </c>
      <c r="D318" s="43">
        <v>39437</v>
      </c>
      <c r="E318" s="42">
        <v>0.58096085956693355</v>
      </c>
      <c r="F318" s="14" t="s">
        <v>295</v>
      </c>
      <c r="G318" s="14">
        <f t="shared" ca="1" si="4"/>
        <v>0.93423849089842081</v>
      </c>
      <c r="H318" s="41"/>
    </row>
    <row r="319" spans="1:8" x14ac:dyDescent="0.2">
      <c r="A319" s="14" t="s">
        <v>304</v>
      </c>
      <c r="B319" s="54">
        <v>143</v>
      </c>
      <c r="C319" s="51">
        <v>79548</v>
      </c>
      <c r="D319" s="43">
        <v>39706</v>
      </c>
      <c r="E319" s="42">
        <v>0.41752098061995946</v>
      </c>
      <c r="F319" s="14" t="s">
        <v>45</v>
      </c>
      <c r="G319" s="14">
        <f t="shared" ca="1" si="4"/>
        <v>0.65131098807374654</v>
      </c>
      <c r="H319" s="41"/>
    </row>
    <row r="320" spans="1:8" x14ac:dyDescent="0.2">
      <c r="A320" s="14" t="s">
        <v>297</v>
      </c>
      <c r="B320" s="54">
        <v>46</v>
      </c>
      <c r="C320" s="51">
        <v>44252</v>
      </c>
      <c r="D320" s="43">
        <v>39692</v>
      </c>
      <c r="E320" s="42">
        <v>0.35512692084800312</v>
      </c>
      <c r="F320" s="14" t="s">
        <v>75</v>
      </c>
      <c r="G320" s="14">
        <f t="shared" ca="1" si="4"/>
        <v>0.56552391680606384</v>
      </c>
      <c r="H320" s="41"/>
    </row>
    <row r="321" spans="1:8" x14ac:dyDescent="0.2">
      <c r="A321" s="14" t="s">
        <v>296</v>
      </c>
      <c r="B321" s="54">
        <v>114</v>
      </c>
      <c r="C321" s="51">
        <v>65519</v>
      </c>
      <c r="D321" s="43">
        <v>39602</v>
      </c>
      <c r="E321" s="42">
        <v>0.6751459034147349</v>
      </c>
      <c r="F321" s="14" t="s">
        <v>75</v>
      </c>
      <c r="G321" s="14">
        <f t="shared" ca="1" si="4"/>
        <v>0.22485022535742905</v>
      </c>
      <c r="H321" s="41"/>
    </row>
    <row r="322" spans="1:8" x14ac:dyDescent="0.2">
      <c r="A322" s="14" t="s">
        <v>303</v>
      </c>
      <c r="B322" s="54">
        <v>357</v>
      </c>
      <c r="C322" s="51">
        <v>75303</v>
      </c>
      <c r="D322" s="43">
        <v>39672</v>
      </c>
      <c r="E322" s="42">
        <v>0.40957932413410464</v>
      </c>
      <c r="F322" s="14" t="s">
        <v>75</v>
      </c>
      <c r="G322" s="14">
        <f t="shared" ref="G322:G385" ca="1" si="5">RAND()</f>
        <v>0.62633145579199734</v>
      </c>
      <c r="H322" s="41"/>
    </row>
    <row r="323" spans="1:8" x14ac:dyDescent="0.2">
      <c r="A323" s="14" t="s">
        <v>297</v>
      </c>
      <c r="B323" s="54">
        <v>68</v>
      </c>
      <c r="C323" s="51">
        <v>57774</v>
      </c>
      <c r="D323" s="43">
        <v>39567</v>
      </c>
      <c r="E323" s="42">
        <v>0.43288559935695048</v>
      </c>
      <c r="F323" s="14" t="s">
        <v>300</v>
      </c>
      <c r="G323" s="14">
        <f t="shared" ca="1" si="5"/>
        <v>6.7206188586064308E-2</v>
      </c>
      <c r="H323" s="41"/>
    </row>
    <row r="324" spans="1:8" x14ac:dyDescent="0.2">
      <c r="A324" s="14" t="s">
        <v>303</v>
      </c>
      <c r="B324" s="54">
        <v>614</v>
      </c>
      <c r="C324" s="51">
        <v>93783</v>
      </c>
      <c r="D324" s="43">
        <v>39622</v>
      </c>
      <c r="E324" s="42">
        <v>0.5753477830946091</v>
      </c>
      <c r="F324" s="14" t="s">
        <v>295</v>
      </c>
      <c r="G324" s="14">
        <f t="shared" ca="1" si="5"/>
        <v>0.87175871584258913</v>
      </c>
      <c r="H324" s="41"/>
    </row>
    <row r="325" spans="1:8" x14ac:dyDescent="0.2">
      <c r="A325" s="14" t="s">
        <v>301</v>
      </c>
      <c r="B325" s="54">
        <v>178</v>
      </c>
      <c r="C325" s="51">
        <v>73293</v>
      </c>
      <c r="D325" s="43">
        <v>39328</v>
      </c>
      <c r="E325" s="42">
        <v>0.54330654523941269</v>
      </c>
      <c r="F325" s="14" t="s">
        <v>300</v>
      </c>
      <c r="G325" s="14">
        <f t="shared" ca="1" si="5"/>
        <v>0.26160050075899599</v>
      </c>
      <c r="H325" s="41"/>
    </row>
    <row r="326" spans="1:8" x14ac:dyDescent="0.2">
      <c r="A326" s="14" t="s">
        <v>302</v>
      </c>
      <c r="B326" s="54">
        <v>220</v>
      </c>
      <c r="C326" s="51">
        <v>85433</v>
      </c>
      <c r="D326" s="43">
        <v>39503</v>
      </c>
      <c r="E326" s="42">
        <v>0.65637206268892589</v>
      </c>
      <c r="F326" s="14" t="s">
        <v>295</v>
      </c>
      <c r="G326" s="14">
        <f t="shared" ca="1" si="5"/>
        <v>0.35589150729095476</v>
      </c>
      <c r="H326" s="41"/>
    </row>
    <row r="327" spans="1:8" x14ac:dyDescent="0.2">
      <c r="A327" s="14" t="s">
        <v>302</v>
      </c>
      <c r="B327" s="54">
        <v>139</v>
      </c>
      <c r="C327" s="51">
        <v>73777</v>
      </c>
      <c r="D327" s="43">
        <v>39395</v>
      </c>
      <c r="E327" s="42">
        <v>0.67282440108283481</v>
      </c>
      <c r="F327" s="14" t="s">
        <v>45</v>
      </c>
      <c r="G327" s="14">
        <f t="shared" ca="1" si="5"/>
        <v>0.56188123655508193</v>
      </c>
      <c r="H327" s="41"/>
    </row>
    <row r="328" spans="1:8" x14ac:dyDescent="0.2">
      <c r="A328" s="14" t="s">
        <v>301</v>
      </c>
      <c r="B328" s="54">
        <v>336</v>
      </c>
      <c r="C328" s="51">
        <v>91354</v>
      </c>
      <c r="D328" s="43">
        <v>39332</v>
      </c>
      <c r="E328" s="42">
        <v>0.46759048409645249</v>
      </c>
      <c r="F328" s="14" t="s">
        <v>45</v>
      </c>
      <c r="G328" s="14">
        <f t="shared" ca="1" si="5"/>
        <v>9.7639056213371656E-2</v>
      </c>
      <c r="H328" s="41"/>
    </row>
    <row r="329" spans="1:8" x14ac:dyDescent="0.2">
      <c r="A329" s="14" t="s">
        <v>296</v>
      </c>
      <c r="B329" s="54">
        <v>100</v>
      </c>
      <c r="C329" s="51">
        <v>67277</v>
      </c>
      <c r="D329" s="43">
        <v>39544</v>
      </c>
      <c r="E329" s="42">
        <v>0.39824502679277884</v>
      </c>
      <c r="F329" s="14" t="s">
        <v>300</v>
      </c>
      <c r="G329" s="14">
        <f t="shared" ca="1" si="5"/>
        <v>0.35447837471432064</v>
      </c>
      <c r="H329" s="41"/>
    </row>
    <row r="330" spans="1:8" x14ac:dyDescent="0.2">
      <c r="A330" s="14" t="s">
        <v>296</v>
      </c>
      <c r="B330" s="54">
        <v>138</v>
      </c>
      <c r="C330" s="51">
        <v>79918</v>
      </c>
      <c r="D330" s="43">
        <v>39664</v>
      </c>
      <c r="E330" s="42">
        <v>0.66407865190262783</v>
      </c>
      <c r="F330" s="14" t="s">
        <v>75</v>
      </c>
      <c r="G330" s="14">
        <f t="shared" ca="1" si="5"/>
        <v>0.9777206630316948</v>
      </c>
      <c r="H330" s="41"/>
    </row>
    <row r="331" spans="1:8" x14ac:dyDescent="0.2">
      <c r="A331" s="14" t="s">
        <v>302</v>
      </c>
      <c r="B331" s="54">
        <v>156</v>
      </c>
      <c r="C331" s="51">
        <v>81651</v>
      </c>
      <c r="D331" s="43">
        <v>39126</v>
      </c>
      <c r="E331" s="42">
        <v>0.74671175995050976</v>
      </c>
      <c r="F331" s="14" t="s">
        <v>75</v>
      </c>
      <c r="G331" s="14">
        <f t="shared" ca="1" si="5"/>
        <v>0.607162870393397</v>
      </c>
      <c r="H331" s="41"/>
    </row>
    <row r="332" spans="1:8" x14ac:dyDescent="0.2">
      <c r="A332" s="14" t="s">
        <v>304</v>
      </c>
      <c r="B332" s="54">
        <v>242</v>
      </c>
      <c r="C332" s="51">
        <v>84849</v>
      </c>
      <c r="D332" s="43">
        <v>39721</v>
      </c>
      <c r="E332" s="42">
        <v>0.46016194425817503</v>
      </c>
      <c r="F332" s="14" t="s">
        <v>295</v>
      </c>
      <c r="G332" s="14">
        <f t="shared" ca="1" si="5"/>
        <v>0.17085079368835498</v>
      </c>
      <c r="H332" s="41"/>
    </row>
    <row r="333" spans="1:8" x14ac:dyDescent="0.2">
      <c r="A333" s="14" t="s">
        <v>301</v>
      </c>
      <c r="B333" s="54">
        <v>186</v>
      </c>
      <c r="C333" s="51">
        <v>80834</v>
      </c>
      <c r="D333" s="43">
        <v>39374</v>
      </c>
      <c r="E333" s="42">
        <v>0.78474830837793286</v>
      </c>
      <c r="F333" s="14" t="s">
        <v>45</v>
      </c>
      <c r="G333" s="14">
        <f t="shared" ca="1" si="5"/>
        <v>0.40255229293758232</v>
      </c>
      <c r="H333" s="41"/>
    </row>
    <row r="334" spans="1:8" x14ac:dyDescent="0.2">
      <c r="A334" s="14" t="s">
        <v>296</v>
      </c>
      <c r="B334" s="54">
        <v>141</v>
      </c>
      <c r="C334" s="51">
        <v>72893</v>
      </c>
      <c r="D334" s="43">
        <v>39685</v>
      </c>
      <c r="E334" s="42">
        <v>0.68199592017576072</v>
      </c>
      <c r="F334" s="14" t="s">
        <v>75</v>
      </c>
      <c r="G334" s="14">
        <f t="shared" ca="1" si="5"/>
        <v>0.53401610878663064</v>
      </c>
      <c r="H334" s="41"/>
    </row>
    <row r="335" spans="1:8" x14ac:dyDescent="0.2">
      <c r="A335" s="14" t="s">
        <v>303</v>
      </c>
      <c r="B335" s="54">
        <v>215</v>
      </c>
      <c r="C335" s="51">
        <v>79135</v>
      </c>
      <c r="D335" s="43">
        <v>39126</v>
      </c>
      <c r="E335" s="42">
        <v>0.40592413001839606</v>
      </c>
      <c r="F335" s="14" t="s">
        <v>45</v>
      </c>
      <c r="G335" s="14">
        <f t="shared" ca="1" si="5"/>
        <v>0.83835920730328928</v>
      </c>
      <c r="H335" s="41"/>
    </row>
    <row r="336" spans="1:8" x14ac:dyDescent="0.2">
      <c r="A336" s="14" t="s">
        <v>296</v>
      </c>
      <c r="B336" s="54">
        <v>30</v>
      </c>
      <c r="C336" s="51">
        <v>49380</v>
      </c>
      <c r="D336" s="43">
        <v>39770</v>
      </c>
      <c r="E336" s="42">
        <v>0.40389724802715438</v>
      </c>
      <c r="F336" s="14" t="s">
        <v>45</v>
      </c>
      <c r="G336" s="14">
        <f t="shared" ca="1" si="5"/>
        <v>0.64169750852303131</v>
      </c>
      <c r="H336" s="41"/>
    </row>
    <row r="337" spans="1:8" x14ac:dyDescent="0.2">
      <c r="A337" s="14" t="s">
        <v>299</v>
      </c>
      <c r="B337" s="54">
        <v>32</v>
      </c>
      <c r="C337" s="51">
        <v>51383</v>
      </c>
      <c r="D337" s="43">
        <v>39504</v>
      </c>
      <c r="E337" s="42">
        <v>0.49529114242686012</v>
      </c>
      <c r="F337" s="14" t="s">
        <v>300</v>
      </c>
      <c r="G337" s="14">
        <f t="shared" ca="1" si="5"/>
        <v>0.48738625829847004</v>
      </c>
      <c r="H337" s="41"/>
    </row>
    <row r="338" spans="1:8" x14ac:dyDescent="0.2">
      <c r="A338" s="14" t="s">
        <v>299</v>
      </c>
      <c r="B338" s="54">
        <v>516</v>
      </c>
      <c r="C338" s="51">
        <v>82322</v>
      </c>
      <c r="D338" s="43">
        <v>39252</v>
      </c>
      <c r="E338" s="42">
        <v>0.63376464511888264</v>
      </c>
      <c r="F338" s="14" t="s">
        <v>75</v>
      </c>
      <c r="G338" s="14">
        <f t="shared" ca="1" si="5"/>
        <v>0.64446999265651261</v>
      </c>
      <c r="H338" s="41"/>
    </row>
    <row r="339" spans="1:8" x14ac:dyDescent="0.2">
      <c r="A339" s="14" t="s">
        <v>304</v>
      </c>
      <c r="B339" s="54">
        <v>240</v>
      </c>
      <c r="C339" s="51">
        <v>86657</v>
      </c>
      <c r="D339" s="43">
        <v>39180</v>
      </c>
      <c r="E339" s="42">
        <v>0.77431632642412751</v>
      </c>
      <c r="F339" s="14" t="s">
        <v>300</v>
      </c>
      <c r="G339" s="14">
        <f t="shared" ca="1" si="5"/>
        <v>0.28743996705948527</v>
      </c>
      <c r="H339" s="41"/>
    </row>
    <row r="340" spans="1:8" x14ac:dyDescent="0.2">
      <c r="A340" s="14" t="s">
        <v>304</v>
      </c>
      <c r="B340" s="54">
        <v>84</v>
      </c>
      <c r="C340" s="51">
        <v>68761</v>
      </c>
      <c r="D340" s="43">
        <v>39490</v>
      </c>
      <c r="E340" s="42">
        <v>0.630233434370704</v>
      </c>
      <c r="F340" s="14" t="s">
        <v>300</v>
      </c>
      <c r="G340" s="14">
        <f t="shared" ca="1" si="5"/>
        <v>0.83352688647658646</v>
      </c>
      <c r="H340" s="41"/>
    </row>
    <row r="341" spans="1:8" x14ac:dyDescent="0.2">
      <c r="A341" s="14" t="s">
        <v>302</v>
      </c>
      <c r="B341" s="54">
        <v>292</v>
      </c>
      <c r="C341" s="51">
        <v>90193</v>
      </c>
      <c r="D341" s="43">
        <v>39712</v>
      </c>
      <c r="E341" s="42">
        <v>0.7327794762727915</v>
      </c>
      <c r="F341" s="14" t="s">
        <v>298</v>
      </c>
      <c r="G341" s="14">
        <f t="shared" ca="1" si="5"/>
        <v>0.54186280296176192</v>
      </c>
      <c r="H341" s="41"/>
    </row>
    <row r="342" spans="1:8" x14ac:dyDescent="0.2">
      <c r="A342" s="14" t="s">
        <v>299</v>
      </c>
      <c r="B342" s="54">
        <v>91</v>
      </c>
      <c r="C342" s="51">
        <v>67650</v>
      </c>
      <c r="D342" s="43">
        <v>39745</v>
      </c>
      <c r="E342" s="42">
        <v>0.74052041253374534</v>
      </c>
      <c r="F342" s="14" t="s">
        <v>298</v>
      </c>
      <c r="G342" s="14">
        <f t="shared" ca="1" si="5"/>
        <v>0.98742057264252714</v>
      </c>
      <c r="H342" s="41"/>
    </row>
    <row r="343" spans="1:8" x14ac:dyDescent="0.2">
      <c r="A343" s="14" t="s">
        <v>296</v>
      </c>
      <c r="B343" s="54">
        <v>110</v>
      </c>
      <c r="C343" s="51">
        <v>51021</v>
      </c>
      <c r="D343" s="43">
        <v>39371</v>
      </c>
      <c r="E343" s="42">
        <v>0.48956776556614534</v>
      </c>
      <c r="F343" s="14" t="s">
        <v>300</v>
      </c>
      <c r="G343" s="14">
        <f t="shared" ca="1" si="5"/>
        <v>0.85344290072853901</v>
      </c>
      <c r="H343" s="41"/>
    </row>
    <row r="344" spans="1:8" x14ac:dyDescent="0.2">
      <c r="A344" s="14" t="s">
        <v>303</v>
      </c>
      <c r="B344" s="54">
        <v>186</v>
      </c>
      <c r="C344" s="51">
        <v>83976</v>
      </c>
      <c r="D344" s="43">
        <v>39623</v>
      </c>
      <c r="E344" s="42">
        <v>0.78237156003350117</v>
      </c>
      <c r="F344" s="14" t="s">
        <v>75</v>
      </c>
      <c r="G344" s="14">
        <f t="shared" ca="1" si="5"/>
        <v>0.39187080134677432</v>
      </c>
      <c r="H344" s="41"/>
    </row>
    <row r="345" spans="1:8" x14ac:dyDescent="0.2">
      <c r="A345" s="14" t="s">
        <v>304</v>
      </c>
      <c r="B345" s="54">
        <v>19</v>
      </c>
      <c r="C345" s="51">
        <v>45461</v>
      </c>
      <c r="D345" s="43">
        <v>39231</v>
      </c>
      <c r="E345" s="42">
        <v>0.40151330212052017</v>
      </c>
      <c r="F345" s="14" t="s">
        <v>45</v>
      </c>
      <c r="G345" s="14">
        <f t="shared" ca="1" si="5"/>
        <v>0.3264193120196579</v>
      </c>
      <c r="H345" s="41"/>
    </row>
    <row r="346" spans="1:8" x14ac:dyDescent="0.2">
      <c r="A346" s="14" t="s">
        <v>304</v>
      </c>
      <c r="B346" s="54">
        <v>52</v>
      </c>
      <c r="C346" s="51">
        <v>47018</v>
      </c>
      <c r="D346" s="43">
        <v>39497</v>
      </c>
      <c r="E346" s="42">
        <v>0.75536157795765269</v>
      </c>
      <c r="F346" s="14" t="s">
        <v>75</v>
      </c>
      <c r="G346" s="14">
        <f t="shared" ca="1" si="5"/>
        <v>0.52752669449438649</v>
      </c>
      <c r="H346" s="41"/>
    </row>
    <row r="347" spans="1:8" x14ac:dyDescent="0.2">
      <c r="A347" s="14" t="s">
        <v>301</v>
      </c>
      <c r="B347" s="54">
        <v>212</v>
      </c>
      <c r="C347" s="51">
        <v>66840</v>
      </c>
      <c r="D347" s="43">
        <v>39311</v>
      </c>
      <c r="E347" s="42">
        <v>0.49418559196957779</v>
      </c>
      <c r="F347" s="14" t="s">
        <v>75</v>
      </c>
      <c r="G347" s="14">
        <f t="shared" ca="1" si="5"/>
        <v>0.23055056101708982</v>
      </c>
      <c r="H347" s="41"/>
    </row>
    <row r="348" spans="1:8" x14ac:dyDescent="0.2">
      <c r="A348" s="14" t="s">
        <v>299</v>
      </c>
      <c r="B348" s="54">
        <v>173</v>
      </c>
      <c r="C348" s="51">
        <v>67883</v>
      </c>
      <c r="D348" s="43">
        <v>39621</v>
      </c>
      <c r="E348" s="42">
        <v>0.61214974169464165</v>
      </c>
      <c r="F348" s="14" t="s">
        <v>295</v>
      </c>
      <c r="G348" s="14">
        <f t="shared" ca="1" si="5"/>
        <v>0.39737253877952872</v>
      </c>
      <c r="H348" s="41"/>
    </row>
    <row r="349" spans="1:8" x14ac:dyDescent="0.2">
      <c r="A349" s="14" t="s">
        <v>296</v>
      </c>
      <c r="B349" s="54">
        <v>109</v>
      </c>
      <c r="C349" s="51">
        <v>58963</v>
      </c>
      <c r="D349" s="43">
        <v>39621</v>
      </c>
      <c r="E349" s="42">
        <v>0.43424838537089272</v>
      </c>
      <c r="F349" s="14" t="s">
        <v>295</v>
      </c>
      <c r="G349" s="14">
        <f t="shared" ca="1" si="5"/>
        <v>0.97357056553507948</v>
      </c>
      <c r="H349" s="41"/>
    </row>
    <row r="350" spans="1:8" x14ac:dyDescent="0.2">
      <c r="A350" s="14" t="s">
        <v>302</v>
      </c>
      <c r="B350" s="54">
        <v>180</v>
      </c>
      <c r="C350" s="51">
        <v>72606</v>
      </c>
      <c r="D350" s="43">
        <v>39811</v>
      </c>
      <c r="E350" s="42">
        <v>0.64486926342378181</v>
      </c>
      <c r="F350" s="14" t="s">
        <v>75</v>
      </c>
      <c r="G350" s="14">
        <f t="shared" ca="1" si="5"/>
        <v>0.83265535749293673</v>
      </c>
      <c r="H350" s="41"/>
    </row>
    <row r="351" spans="1:8" x14ac:dyDescent="0.2">
      <c r="A351" s="14" t="s">
        <v>303</v>
      </c>
      <c r="B351" s="54">
        <v>33</v>
      </c>
      <c r="C351" s="51">
        <v>44197</v>
      </c>
      <c r="D351" s="43">
        <v>39412</v>
      </c>
      <c r="E351" s="42">
        <v>0.57226523988432132</v>
      </c>
      <c r="F351" s="14" t="s">
        <v>295</v>
      </c>
      <c r="G351" s="14">
        <f t="shared" ca="1" si="5"/>
        <v>0.49175998685377442</v>
      </c>
      <c r="H351" s="41"/>
    </row>
    <row r="352" spans="1:8" x14ac:dyDescent="0.2">
      <c r="A352" s="14" t="s">
        <v>301</v>
      </c>
      <c r="B352" s="54">
        <v>28</v>
      </c>
      <c r="C352" s="51">
        <v>45392</v>
      </c>
      <c r="D352" s="43">
        <v>39801</v>
      </c>
      <c r="E352" s="42">
        <v>0.55039255223872863</v>
      </c>
      <c r="F352" s="14" t="s">
        <v>75</v>
      </c>
      <c r="G352" s="14">
        <f t="shared" ca="1" si="5"/>
        <v>8.6039749970410861E-2</v>
      </c>
      <c r="H352" s="41"/>
    </row>
    <row r="353" spans="1:8" x14ac:dyDescent="0.2">
      <c r="A353" s="14" t="s">
        <v>304</v>
      </c>
      <c r="B353" s="54">
        <v>238</v>
      </c>
      <c r="C353" s="51">
        <v>73385</v>
      </c>
      <c r="D353" s="43">
        <v>39441</v>
      </c>
      <c r="E353" s="42">
        <v>0.36853318808690949</v>
      </c>
      <c r="F353" s="14" t="s">
        <v>300</v>
      </c>
      <c r="G353" s="14">
        <f t="shared" ca="1" si="5"/>
        <v>0.95871455154071306</v>
      </c>
      <c r="H353" s="41"/>
    </row>
    <row r="354" spans="1:8" x14ac:dyDescent="0.2">
      <c r="A354" s="14" t="s">
        <v>296</v>
      </c>
      <c r="B354" s="54">
        <v>351</v>
      </c>
      <c r="C354" s="51">
        <v>80487</v>
      </c>
      <c r="D354" s="43">
        <v>39245</v>
      </c>
      <c r="E354" s="42">
        <v>0.60312721525936774</v>
      </c>
      <c r="F354" s="14" t="s">
        <v>295</v>
      </c>
      <c r="G354" s="14">
        <f t="shared" ca="1" si="5"/>
        <v>0.59453935279317693</v>
      </c>
      <c r="H354" s="41"/>
    </row>
    <row r="355" spans="1:8" x14ac:dyDescent="0.2">
      <c r="A355" s="14" t="s">
        <v>302</v>
      </c>
      <c r="B355" s="54">
        <v>49</v>
      </c>
      <c r="C355" s="51">
        <v>50846</v>
      </c>
      <c r="D355" s="43">
        <v>39712</v>
      </c>
      <c r="E355" s="42">
        <v>0.54185071242939853</v>
      </c>
      <c r="F355" s="14" t="s">
        <v>300</v>
      </c>
      <c r="G355" s="14">
        <f t="shared" ca="1" si="5"/>
        <v>0.75227206699910421</v>
      </c>
      <c r="H355" s="41"/>
    </row>
    <row r="356" spans="1:8" x14ac:dyDescent="0.2">
      <c r="A356" s="14" t="s">
        <v>302</v>
      </c>
      <c r="B356" s="54">
        <v>269</v>
      </c>
      <c r="C356" s="51">
        <v>70095</v>
      </c>
      <c r="D356" s="43">
        <v>39640</v>
      </c>
      <c r="E356" s="42">
        <v>0.61832424432729272</v>
      </c>
      <c r="F356" s="14" t="s">
        <v>75</v>
      </c>
      <c r="G356" s="14">
        <f t="shared" ca="1" si="5"/>
        <v>0.93495524335064017</v>
      </c>
      <c r="H356" s="41"/>
    </row>
    <row r="357" spans="1:8" x14ac:dyDescent="0.2">
      <c r="A357" s="14" t="s">
        <v>303</v>
      </c>
      <c r="B357" s="54">
        <v>197</v>
      </c>
      <c r="C357" s="51">
        <v>83465</v>
      </c>
      <c r="D357" s="43">
        <v>39346</v>
      </c>
      <c r="E357" s="42">
        <v>0.35421796305032177</v>
      </c>
      <c r="F357" s="14" t="s">
        <v>75</v>
      </c>
      <c r="G357" s="14">
        <f t="shared" ca="1" si="5"/>
        <v>0.26901954677127005</v>
      </c>
      <c r="H357" s="41"/>
    </row>
    <row r="358" spans="1:8" x14ac:dyDescent="0.2">
      <c r="A358" s="14" t="s">
        <v>303</v>
      </c>
      <c r="B358" s="54">
        <v>81</v>
      </c>
      <c r="C358" s="51">
        <v>51571</v>
      </c>
      <c r="D358" s="43">
        <v>39754</v>
      </c>
      <c r="E358" s="42">
        <v>0.69485967854264641</v>
      </c>
      <c r="F358" s="14" t="s">
        <v>295</v>
      </c>
      <c r="G358" s="14">
        <f t="shared" ca="1" si="5"/>
        <v>0.54999798603469474</v>
      </c>
      <c r="H358" s="41"/>
    </row>
    <row r="359" spans="1:8" x14ac:dyDescent="0.2">
      <c r="A359" s="14" t="s">
        <v>296</v>
      </c>
      <c r="B359" s="54">
        <v>161</v>
      </c>
      <c r="C359" s="51">
        <v>63019</v>
      </c>
      <c r="D359" s="43">
        <v>39084</v>
      </c>
      <c r="E359" s="42">
        <v>0.75642618302125209</v>
      </c>
      <c r="F359" s="14" t="s">
        <v>295</v>
      </c>
      <c r="G359" s="14">
        <f t="shared" ca="1" si="5"/>
        <v>0.96045662724110159</v>
      </c>
      <c r="H359" s="41"/>
    </row>
    <row r="360" spans="1:8" x14ac:dyDescent="0.2">
      <c r="A360" s="14" t="s">
        <v>303</v>
      </c>
      <c r="B360" s="54">
        <v>51</v>
      </c>
      <c r="C360" s="51">
        <v>47209</v>
      </c>
      <c r="D360" s="43">
        <v>39384</v>
      </c>
      <c r="E360" s="42">
        <v>0.7364146855107947</v>
      </c>
      <c r="F360" s="14" t="s">
        <v>298</v>
      </c>
      <c r="G360" s="14">
        <f t="shared" ca="1" si="5"/>
        <v>3.3482715702030763E-2</v>
      </c>
      <c r="H360" s="41"/>
    </row>
    <row r="361" spans="1:8" x14ac:dyDescent="0.2">
      <c r="A361" s="14" t="s">
        <v>303</v>
      </c>
      <c r="B361" s="54">
        <v>68</v>
      </c>
      <c r="C361" s="51">
        <v>50069</v>
      </c>
      <c r="D361" s="43">
        <v>39201</v>
      </c>
      <c r="E361" s="42">
        <v>0.72057706416959877</v>
      </c>
      <c r="F361" s="14" t="s">
        <v>298</v>
      </c>
      <c r="G361" s="14">
        <f t="shared" ca="1" si="5"/>
        <v>0.70691917050956676</v>
      </c>
      <c r="H361" s="41"/>
    </row>
    <row r="362" spans="1:8" x14ac:dyDescent="0.2">
      <c r="A362" s="14" t="s">
        <v>302</v>
      </c>
      <c r="B362" s="54">
        <v>138</v>
      </c>
      <c r="C362" s="51">
        <v>54605</v>
      </c>
      <c r="D362" s="43">
        <v>39308</v>
      </c>
      <c r="E362" s="42">
        <v>0.58992360443441316</v>
      </c>
      <c r="F362" s="14" t="s">
        <v>75</v>
      </c>
      <c r="G362" s="14">
        <f t="shared" ca="1" si="5"/>
        <v>0.86276507787243806</v>
      </c>
      <c r="H362" s="41"/>
    </row>
    <row r="363" spans="1:8" x14ac:dyDescent="0.2">
      <c r="A363" s="14" t="s">
        <v>304</v>
      </c>
      <c r="B363" s="54">
        <v>153</v>
      </c>
      <c r="C363" s="51">
        <v>79850</v>
      </c>
      <c r="D363" s="43">
        <v>39087</v>
      </c>
      <c r="E363" s="42">
        <v>0.78554180352712899</v>
      </c>
      <c r="F363" s="14" t="s">
        <v>75</v>
      </c>
      <c r="G363" s="14">
        <f t="shared" ca="1" si="5"/>
        <v>6.0688930416164411E-2</v>
      </c>
      <c r="H363" s="41"/>
    </row>
    <row r="364" spans="1:8" x14ac:dyDescent="0.2">
      <c r="A364" s="14" t="s">
        <v>304</v>
      </c>
      <c r="B364" s="54">
        <v>116</v>
      </c>
      <c r="C364" s="51">
        <v>65390</v>
      </c>
      <c r="D364" s="43">
        <v>39483</v>
      </c>
      <c r="E364" s="42">
        <v>0.57430211282909716</v>
      </c>
      <c r="F364" s="14" t="s">
        <v>45</v>
      </c>
      <c r="G364" s="14">
        <f t="shared" ca="1" si="5"/>
        <v>0.49390773861021531</v>
      </c>
      <c r="H364" s="41"/>
    </row>
    <row r="365" spans="1:8" x14ac:dyDescent="0.2">
      <c r="A365" s="14" t="s">
        <v>296</v>
      </c>
      <c r="B365" s="54">
        <v>21</v>
      </c>
      <c r="C365" s="51">
        <v>47453</v>
      </c>
      <c r="D365" s="43">
        <v>39679</v>
      </c>
      <c r="E365" s="42">
        <v>0.51526366226323717</v>
      </c>
      <c r="F365" s="14" t="s">
        <v>300</v>
      </c>
      <c r="G365" s="14">
        <f t="shared" ca="1" si="5"/>
        <v>0.6496949814207128</v>
      </c>
      <c r="H365" s="41"/>
    </row>
    <row r="366" spans="1:8" x14ac:dyDescent="0.2">
      <c r="A366" s="14" t="s">
        <v>302</v>
      </c>
      <c r="B366" s="54">
        <v>117</v>
      </c>
      <c r="C366" s="51">
        <v>73153</v>
      </c>
      <c r="D366" s="43">
        <v>39483</v>
      </c>
      <c r="E366" s="42">
        <v>0.65439553530961803</v>
      </c>
      <c r="F366" s="14" t="s">
        <v>300</v>
      </c>
      <c r="G366" s="14">
        <f t="shared" ca="1" si="5"/>
        <v>0.68198918146912213</v>
      </c>
      <c r="H366" s="41"/>
    </row>
    <row r="367" spans="1:8" x14ac:dyDescent="0.2">
      <c r="A367" s="14" t="s">
        <v>299</v>
      </c>
      <c r="B367" s="54">
        <v>176</v>
      </c>
      <c r="C367" s="51">
        <v>83084</v>
      </c>
      <c r="D367" s="43">
        <v>39105</v>
      </c>
      <c r="E367" s="42">
        <v>0.69850018985122608</v>
      </c>
      <c r="F367" s="14" t="s">
        <v>45</v>
      </c>
      <c r="G367" s="14">
        <f t="shared" ca="1" si="5"/>
        <v>0.87138496647012365</v>
      </c>
      <c r="H367" s="41"/>
    </row>
    <row r="368" spans="1:8" x14ac:dyDescent="0.2">
      <c r="A368" s="14" t="s">
        <v>304</v>
      </c>
      <c r="B368" s="54">
        <v>50</v>
      </c>
      <c r="C368" s="51">
        <v>55223</v>
      </c>
      <c r="D368" s="43">
        <v>39482</v>
      </c>
      <c r="E368" s="42">
        <v>0.65134885480559512</v>
      </c>
      <c r="F368" s="14" t="s">
        <v>298</v>
      </c>
      <c r="G368" s="14">
        <f t="shared" ca="1" si="5"/>
        <v>0.69160883895080449</v>
      </c>
      <c r="H368" s="41"/>
    </row>
    <row r="369" spans="1:8" x14ac:dyDescent="0.2">
      <c r="A369" s="14" t="s">
        <v>301</v>
      </c>
      <c r="B369" s="54">
        <v>81</v>
      </c>
      <c r="C369" s="51">
        <v>65057</v>
      </c>
      <c r="D369" s="43">
        <v>39770</v>
      </c>
      <c r="E369" s="42">
        <v>0.62376660372785864</v>
      </c>
      <c r="F369" s="14" t="s">
        <v>300</v>
      </c>
      <c r="G369" s="14">
        <f t="shared" ca="1" si="5"/>
        <v>0.79676090641399677</v>
      </c>
      <c r="H369" s="41"/>
    </row>
    <row r="370" spans="1:8" x14ac:dyDescent="0.2">
      <c r="A370" s="14" t="s">
        <v>304</v>
      </c>
      <c r="B370" s="54">
        <v>375</v>
      </c>
      <c r="C370" s="51">
        <v>92370</v>
      </c>
      <c r="D370" s="43">
        <v>39475</v>
      </c>
      <c r="E370" s="42">
        <v>0.35021318934665635</v>
      </c>
      <c r="F370" s="14" t="s">
        <v>300</v>
      </c>
      <c r="G370" s="14">
        <f t="shared" ca="1" si="5"/>
        <v>0.40248004744287669</v>
      </c>
      <c r="H370" s="41"/>
    </row>
    <row r="371" spans="1:8" x14ac:dyDescent="0.2">
      <c r="A371" s="14" t="s">
        <v>304</v>
      </c>
      <c r="B371" s="55">
        <v>93</v>
      </c>
      <c r="C371" s="52">
        <v>47861</v>
      </c>
      <c r="D371" s="43">
        <v>39139</v>
      </c>
      <c r="E371" s="42">
        <v>0.66501574769260208</v>
      </c>
      <c r="F371" s="14" t="s">
        <v>295</v>
      </c>
      <c r="G371" s="14">
        <f t="shared" ca="1" si="5"/>
        <v>0.4456085002829715</v>
      </c>
      <c r="H371" s="41"/>
    </row>
    <row r="372" spans="1:8" x14ac:dyDescent="0.2">
      <c r="A372" s="14" t="s">
        <v>297</v>
      </c>
      <c r="B372" s="54">
        <v>19</v>
      </c>
      <c r="C372" s="51">
        <v>42693</v>
      </c>
      <c r="D372" s="43">
        <v>39791</v>
      </c>
      <c r="E372" s="42">
        <v>0.52952502440113369</v>
      </c>
      <c r="F372" s="14" t="s">
        <v>295</v>
      </c>
      <c r="G372" s="14">
        <f t="shared" ca="1" si="5"/>
        <v>0.95369980098191653</v>
      </c>
      <c r="H372" s="41"/>
    </row>
    <row r="373" spans="1:8" x14ac:dyDescent="0.2">
      <c r="A373" s="14" t="s">
        <v>302</v>
      </c>
      <c r="B373" s="54">
        <v>75</v>
      </c>
      <c r="C373" s="51">
        <v>48123</v>
      </c>
      <c r="D373" s="43">
        <v>39664</v>
      </c>
      <c r="E373" s="42">
        <v>0.7525742910465093</v>
      </c>
      <c r="F373" s="14" t="s">
        <v>45</v>
      </c>
      <c r="G373" s="14">
        <f t="shared" ca="1" si="5"/>
        <v>0.27134356960969175</v>
      </c>
      <c r="H373" s="41"/>
    </row>
    <row r="374" spans="1:8" x14ac:dyDescent="0.2">
      <c r="A374" s="14" t="s">
        <v>303</v>
      </c>
      <c r="B374" s="54">
        <v>35</v>
      </c>
      <c r="C374" s="51">
        <v>53025</v>
      </c>
      <c r="D374" s="43">
        <v>39469</v>
      </c>
      <c r="E374" s="42">
        <v>0.59744452295471251</v>
      </c>
      <c r="F374" s="14" t="s">
        <v>45</v>
      </c>
      <c r="G374" s="14">
        <f t="shared" ca="1" si="5"/>
        <v>0.52571894570356237</v>
      </c>
      <c r="H374" s="41"/>
    </row>
    <row r="375" spans="1:8" x14ac:dyDescent="0.2">
      <c r="A375" s="14" t="s">
        <v>302</v>
      </c>
      <c r="B375" s="54">
        <v>82</v>
      </c>
      <c r="C375" s="51">
        <v>64656</v>
      </c>
      <c r="D375" s="43">
        <v>39628</v>
      </c>
      <c r="E375" s="42">
        <v>0.520026361011522</v>
      </c>
      <c r="F375" s="14" t="s">
        <v>295</v>
      </c>
      <c r="G375" s="14">
        <f t="shared" ca="1" si="5"/>
        <v>0.42741945369858025</v>
      </c>
      <c r="H375" s="41"/>
    </row>
    <row r="376" spans="1:8" x14ac:dyDescent="0.2">
      <c r="A376" s="14" t="s">
        <v>302</v>
      </c>
      <c r="B376" s="54">
        <v>150</v>
      </c>
      <c r="C376" s="51">
        <v>79413</v>
      </c>
      <c r="D376" s="43">
        <v>39133</v>
      </c>
      <c r="E376" s="42">
        <v>0.77828047652008081</v>
      </c>
      <c r="F376" s="14" t="s">
        <v>45</v>
      </c>
      <c r="G376" s="14">
        <f t="shared" ca="1" si="5"/>
        <v>0.53963775079828569</v>
      </c>
      <c r="H376" s="41"/>
    </row>
    <row r="377" spans="1:8" x14ac:dyDescent="0.2">
      <c r="A377" s="14" t="s">
        <v>302</v>
      </c>
      <c r="B377" s="54">
        <v>129</v>
      </c>
      <c r="C377" s="51">
        <v>62047</v>
      </c>
      <c r="D377" s="43">
        <v>39483</v>
      </c>
      <c r="E377" s="42">
        <v>0.40113775775853355</v>
      </c>
      <c r="F377" s="14" t="s">
        <v>45</v>
      </c>
      <c r="G377" s="14">
        <f t="shared" ca="1" si="5"/>
        <v>0.64450451715971013</v>
      </c>
      <c r="H377" s="41"/>
    </row>
    <row r="378" spans="1:8" x14ac:dyDescent="0.2">
      <c r="A378" s="14" t="s">
        <v>296</v>
      </c>
      <c r="B378" s="54">
        <v>258</v>
      </c>
      <c r="C378" s="51">
        <v>81764</v>
      </c>
      <c r="D378" s="43">
        <v>39496</v>
      </c>
      <c r="E378" s="42">
        <v>0.42907039270320035</v>
      </c>
      <c r="F378" s="14" t="s">
        <v>75</v>
      </c>
      <c r="G378" s="14">
        <f t="shared" ca="1" si="5"/>
        <v>0.43001849281199156</v>
      </c>
      <c r="H378" s="41"/>
    </row>
    <row r="379" spans="1:8" x14ac:dyDescent="0.2">
      <c r="A379" s="14" t="s">
        <v>297</v>
      </c>
      <c r="B379" s="54">
        <v>98</v>
      </c>
      <c r="C379" s="51">
        <v>60119</v>
      </c>
      <c r="D379" s="43">
        <v>39196</v>
      </c>
      <c r="E379" s="42">
        <v>0.44482670319587214</v>
      </c>
      <c r="F379" s="14" t="s">
        <v>295</v>
      </c>
      <c r="G379" s="14">
        <f t="shared" ca="1" si="5"/>
        <v>0.94562163991307513</v>
      </c>
      <c r="H379" s="41"/>
    </row>
    <row r="380" spans="1:8" x14ac:dyDescent="0.2">
      <c r="A380" s="14" t="s">
        <v>301</v>
      </c>
      <c r="B380" s="54">
        <v>292</v>
      </c>
      <c r="C380" s="51">
        <v>71902</v>
      </c>
      <c r="D380" s="43">
        <v>39381</v>
      </c>
      <c r="E380" s="42">
        <v>0.50727377414667296</v>
      </c>
      <c r="F380" s="14" t="s">
        <v>45</v>
      </c>
      <c r="G380" s="14">
        <f t="shared" ca="1" si="5"/>
        <v>0.76975047263841756</v>
      </c>
      <c r="H380" s="41"/>
    </row>
    <row r="381" spans="1:8" x14ac:dyDescent="0.2">
      <c r="A381" s="14" t="s">
        <v>303</v>
      </c>
      <c r="B381" s="54">
        <v>158</v>
      </c>
      <c r="C381" s="51">
        <v>69633</v>
      </c>
      <c r="D381" s="43">
        <v>39174</v>
      </c>
      <c r="E381" s="42">
        <v>0.7875011269917801</v>
      </c>
      <c r="F381" s="14" t="s">
        <v>300</v>
      </c>
      <c r="G381" s="14">
        <f t="shared" ca="1" si="5"/>
        <v>0.2756310954293022</v>
      </c>
      <c r="H381" s="41"/>
    </row>
    <row r="382" spans="1:8" x14ac:dyDescent="0.2">
      <c r="A382" s="14" t="s">
        <v>304</v>
      </c>
      <c r="B382" s="54">
        <v>111</v>
      </c>
      <c r="C382" s="51">
        <v>58438</v>
      </c>
      <c r="D382" s="43">
        <v>39238</v>
      </c>
      <c r="E382" s="42">
        <v>0.73171859606782164</v>
      </c>
      <c r="F382" s="14" t="s">
        <v>295</v>
      </c>
      <c r="G382" s="14">
        <f t="shared" ca="1" si="5"/>
        <v>0.96445281864243537</v>
      </c>
      <c r="H382" s="41"/>
    </row>
    <row r="383" spans="1:8" x14ac:dyDescent="0.2">
      <c r="A383" s="14" t="s">
        <v>296</v>
      </c>
      <c r="B383" s="54">
        <v>33</v>
      </c>
      <c r="C383" s="51">
        <v>46015</v>
      </c>
      <c r="D383" s="43">
        <v>39671</v>
      </c>
      <c r="E383" s="42">
        <v>0.40946481303819837</v>
      </c>
      <c r="F383" s="14" t="s">
        <v>45</v>
      </c>
      <c r="G383" s="14">
        <f t="shared" ca="1" si="5"/>
        <v>0.88510044272372723</v>
      </c>
      <c r="H383" s="41"/>
    </row>
    <row r="384" spans="1:8" x14ac:dyDescent="0.2">
      <c r="A384" s="14" t="s">
        <v>301</v>
      </c>
      <c r="B384" s="54">
        <v>278</v>
      </c>
      <c r="C384" s="51">
        <v>86355</v>
      </c>
      <c r="D384" s="43">
        <v>39161</v>
      </c>
      <c r="E384" s="42">
        <v>0.43001938185352628</v>
      </c>
      <c r="F384" s="14" t="s">
        <v>300</v>
      </c>
      <c r="G384" s="14">
        <f t="shared" ca="1" si="5"/>
        <v>0.6847491177320405</v>
      </c>
      <c r="H384" s="41"/>
    </row>
    <row r="385" spans="1:8" x14ac:dyDescent="0.2">
      <c r="A385" s="14" t="s">
        <v>299</v>
      </c>
      <c r="B385" s="54">
        <v>104</v>
      </c>
      <c r="C385" s="51">
        <v>59235</v>
      </c>
      <c r="D385" s="43">
        <v>39535</v>
      </c>
      <c r="E385" s="42">
        <v>0.50029613790419114</v>
      </c>
      <c r="F385" s="14" t="s">
        <v>45</v>
      </c>
      <c r="G385" s="14">
        <f t="shared" ca="1" si="5"/>
        <v>0.2133450841187664</v>
      </c>
      <c r="H385" s="41"/>
    </row>
    <row r="386" spans="1:8" x14ac:dyDescent="0.2">
      <c r="A386" s="14" t="s">
        <v>297</v>
      </c>
      <c r="B386" s="54">
        <v>144</v>
      </c>
      <c r="C386" s="51">
        <v>59311</v>
      </c>
      <c r="D386" s="43">
        <v>39371</v>
      </c>
      <c r="E386" s="42">
        <v>0.35843645638503097</v>
      </c>
      <c r="F386" s="14" t="s">
        <v>45</v>
      </c>
      <c r="G386" s="14">
        <f t="shared" ref="G386:G401" ca="1" si="6">RAND()</f>
        <v>0.66077334483194738</v>
      </c>
      <c r="H386" s="41"/>
    </row>
    <row r="387" spans="1:8" x14ac:dyDescent="0.2">
      <c r="A387" s="14" t="s">
        <v>299</v>
      </c>
      <c r="B387" s="54">
        <v>160</v>
      </c>
      <c r="C387" s="51">
        <v>74971</v>
      </c>
      <c r="D387" s="43">
        <v>39273</v>
      </c>
      <c r="E387" s="42">
        <v>0.41581905185770057</v>
      </c>
      <c r="F387" s="14" t="s">
        <v>295</v>
      </c>
      <c r="G387" s="14">
        <f t="shared" ca="1" si="6"/>
        <v>0.32472675001779738</v>
      </c>
      <c r="H387" s="41"/>
    </row>
    <row r="388" spans="1:8" x14ac:dyDescent="0.2">
      <c r="A388" s="14" t="s">
        <v>303</v>
      </c>
      <c r="B388" s="54">
        <v>120</v>
      </c>
      <c r="C388" s="51">
        <v>63522</v>
      </c>
      <c r="D388" s="43">
        <v>39595</v>
      </c>
      <c r="E388" s="42">
        <v>0.36808537480271752</v>
      </c>
      <c r="F388" s="14" t="s">
        <v>298</v>
      </c>
      <c r="G388" s="14">
        <f t="shared" ca="1" si="6"/>
        <v>0.4487944755865676</v>
      </c>
      <c r="H388" s="41"/>
    </row>
    <row r="389" spans="1:8" x14ac:dyDescent="0.2">
      <c r="A389" s="14" t="s">
        <v>297</v>
      </c>
      <c r="B389" s="54">
        <v>277</v>
      </c>
      <c r="C389" s="51">
        <v>69181</v>
      </c>
      <c r="D389" s="43">
        <v>39553</v>
      </c>
      <c r="E389" s="42">
        <v>0.62081880338534279</v>
      </c>
      <c r="F389" s="14" t="s">
        <v>295</v>
      </c>
      <c r="G389" s="14">
        <f t="shared" ca="1" si="6"/>
        <v>7.886135074291889E-2</v>
      </c>
      <c r="H389" s="41"/>
    </row>
    <row r="390" spans="1:8" x14ac:dyDescent="0.2">
      <c r="A390" s="14" t="s">
        <v>302</v>
      </c>
      <c r="B390" s="54">
        <v>457</v>
      </c>
      <c r="C390" s="51">
        <v>77290</v>
      </c>
      <c r="D390" s="43">
        <v>39745</v>
      </c>
      <c r="E390" s="42">
        <v>0.57888527112913835</v>
      </c>
      <c r="F390" s="14" t="s">
        <v>45</v>
      </c>
      <c r="G390" s="14">
        <f t="shared" ca="1" si="6"/>
        <v>0.90964978627601334</v>
      </c>
      <c r="H390" s="41"/>
    </row>
    <row r="391" spans="1:8" x14ac:dyDescent="0.2">
      <c r="A391" s="14" t="s">
        <v>296</v>
      </c>
      <c r="B391" s="54">
        <v>117</v>
      </c>
      <c r="C391" s="51">
        <v>51949</v>
      </c>
      <c r="D391" s="43">
        <v>39406</v>
      </c>
      <c r="E391" s="42">
        <v>0.52432708142422746</v>
      </c>
      <c r="F391" s="14" t="s">
        <v>75</v>
      </c>
      <c r="G391" s="14">
        <f t="shared" ca="1" si="6"/>
        <v>0.15095765180076259</v>
      </c>
      <c r="H391" s="41"/>
    </row>
    <row r="392" spans="1:8" x14ac:dyDescent="0.2">
      <c r="A392" s="14" t="s">
        <v>299</v>
      </c>
      <c r="B392" s="54">
        <v>377</v>
      </c>
      <c r="C392" s="51">
        <v>91695</v>
      </c>
      <c r="D392" s="43">
        <v>39300</v>
      </c>
      <c r="E392" s="42">
        <v>0.5828146824369469</v>
      </c>
      <c r="F392" s="14" t="s">
        <v>300</v>
      </c>
      <c r="G392" s="14">
        <f t="shared" ca="1" si="6"/>
        <v>0.2933279596412075</v>
      </c>
      <c r="H392" s="41"/>
    </row>
    <row r="393" spans="1:8" x14ac:dyDescent="0.2">
      <c r="A393" s="14" t="s">
        <v>301</v>
      </c>
      <c r="B393" s="54">
        <v>136</v>
      </c>
      <c r="C393" s="51">
        <v>75647</v>
      </c>
      <c r="D393" s="43">
        <v>39518</v>
      </c>
      <c r="E393" s="42">
        <v>0.38238621733682976</v>
      </c>
      <c r="F393" s="14" t="s">
        <v>75</v>
      </c>
      <c r="G393" s="14">
        <f t="shared" ca="1" si="6"/>
        <v>0.84654691981729913</v>
      </c>
      <c r="H393" s="41"/>
    </row>
    <row r="394" spans="1:8" x14ac:dyDescent="0.2">
      <c r="A394" s="14" t="s">
        <v>303</v>
      </c>
      <c r="B394" s="54">
        <v>58</v>
      </c>
      <c r="C394" s="51">
        <v>63336</v>
      </c>
      <c r="D394" s="43">
        <v>39668</v>
      </c>
      <c r="E394" s="42">
        <v>0.67328847692594229</v>
      </c>
      <c r="F394" s="14" t="s">
        <v>295</v>
      </c>
      <c r="G394" s="14">
        <f t="shared" ca="1" si="6"/>
        <v>0.81224956778574675</v>
      </c>
      <c r="H394" s="41"/>
    </row>
    <row r="395" spans="1:8" x14ac:dyDescent="0.2">
      <c r="A395" s="14" t="s">
        <v>302</v>
      </c>
      <c r="B395" s="54">
        <v>134</v>
      </c>
      <c r="C395" s="51">
        <v>78843</v>
      </c>
      <c r="D395" s="43">
        <v>39580</v>
      </c>
      <c r="E395" s="42">
        <v>0.62932327446803049</v>
      </c>
      <c r="F395" s="14" t="s">
        <v>298</v>
      </c>
      <c r="G395" s="14">
        <f t="shared" ca="1" si="6"/>
        <v>0.1690421097993452</v>
      </c>
      <c r="H395" s="41"/>
    </row>
    <row r="396" spans="1:8" x14ac:dyDescent="0.2">
      <c r="A396" s="14" t="s">
        <v>302</v>
      </c>
      <c r="B396" s="54">
        <v>77</v>
      </c>
      <c r="C396" s="51">
        <v>66592</v>
      </c>
      <c r="D396" s="43">
        <v>39175</v>
      </c>
      <c r="E396" s="42">
        <v>0.74921697498681783</v>
      </c>
      <c r="F396" s="14" t="s">
        <v>45</v>
      </c>
      <c r="G396" s="14">
        <f t="shared" ca="1" si="6"/>
        <v>0.14733502958948741</v>
      </c>
      <c r="H396" s="41"/>
    </row>
    <row r="397" spans="1:8" x14ac:dyDescent="0.2">
      <c r="A397" s="14" t="s">
        <v>301</v>
      </c>
      <c r="B397" s="54">
        <v>184</v>
      </c>
      <c r="C397" s="51">
        <v>61110</v>
      </c>
      <c r="D397" s="43">
        <v>39467</v>
      </c>
      <c r="E397" s="42">
        <v>0.41738672969252855</v>
      </c>
      <c r="F397" s="14" t="s">
        <v>300</v>
      </c>
      <c r="G397" s="14">
        <f t="shared" ca="1" si="6"/>
        <v>0.98566401999658093</v>
      </c>
      <c r="H397" s="41"/>
    </row>
    <row r="398" spans="1:8" x14ac:dyDescent="0.2">
      <c r="A398" s="14" t="s">
        <v>299</v>
      </c>
      <c r="B398" s="54">
        <v>293</v>
      </c>
      <c r="C398" s="51">
        <v>85648</v>
      </c>
      <c r="D398" s="43">
        <v>39754</v>
      </c>
      <c r="E398" s="42">
        <v>0.46079643433608908</v>
      </c>
      <c r="F398" s="14" t="s">
        <v>300</v>
      </c>
      <c r="G398" s="14">
        <f t="shared" ca="1" si="6"/>
        <v>0.5029538493383281</v>
      </c>
      <c r="H398" s="41"/>
    </row>
    <row r="399" spans="1:8" x14ac:dyDescent="0.2">
      <c r="A399" s="14" t="s">
        <v>299</v>
      </c>
      <c r="B399" s="54">
        <v>159</v>
      </c>
      <c r="C399" s="51">
        <v>56372</v>
      </c>
      <c r="D399" s="43">
        <v>39801</v>
      </c>
      <c r="E399" s="42">
        <v>0.62927983767049989</v>
      </c>
      <c r="F399" s="14" t="s">
        <v>298</v>
      </c>
      <c r="G399" s="14">
        <f t="shared" ca="1" si="6"/>
        <v>0.88578015654351472</v>
      </c>
      <c r="H399" s="41"/>
    </row>
    <row r="400" spans="1:8" x14ac:dyDescent="0.2">
      <c r="A400" s="14" t="s">
        <v>297</v>
      </c>
      <c r="B400" s="54">
        <v>66</v>
      </c>
      <c r="C400" s="51">
        <v>63178</v>
      </c>
      <c r="D400" s="43">
        <v>39476</v>
      </c>
      <c r="E400" s="42">
        <v>0.4972794541241683</v>
      </c>
      <c r="F400" s="14" t="s">
        <v>295</v>
      </c>
      <c r="G400" s="14">
        <f t="shared" ca="1" si="6"/>
        <v>0.87908285849008883</v>
      </c>
      <c r="H400" s="41"/>
    </row>
    <row r="401" spans="1:8" x14ac:dyDescent="0.2">
      <c r="A401" s="14" t="s">
        <v>296</v>
      </c>
      <c r="B401" s="54">
        <v>114</v>
      </c>
      <c r="C401" s="51">
        <v>64866</v>
      </c>
      <c r="D401" s="43">
        <v>39413</v>
      </c>
      <c r="E401" s="42">
        <v>0.78059810536653151</v>
      </c>
      <c r="F401" s="14" t="s">
        <v>295</v>
      </c>
      <c r="G401" s="14">
        <f t="shared" ca="1" si="6"/>
        <v>4.4999128241485886E-2</v>
      </c>
      <c r="H401" s="4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00B0F0"/>
    <pageSetUpPr autoPageBreaks="0"/>
  </sheetPr>
  <dimension ref="A1:K100"/>
  <sheetViews>
    <sheetView zoomScale="130" zoomScaleNormal="85" zoomScaleSheetLayoutView="100" workbookViewId="0"/>
  </sheetViews>
  <sheetFormatPr defaultColWidth="19.85546875" defaultRowHeight="12.75" x14ac:dyDescent="0.2"/>
  <cols>
    <col min="1" max="1" width="16.28515625" style="76" bestFit="1" customWidth="1"/>
    <col min="2" max="2" width="8.140625" style="82" bestFit="1" customWidth="1"/>
    <col min="3" max="3" width="24.28515625" style="76" bestFit="1" customWidth="1"/>
    <col min="4" max="4" width="11.28515625" style="86" customWidth="1"/>
    <col min="5" max="5" width="13.140625" style="85" bestFit="1" customWidth="1"/>
    <col min="6" max="6" width="8.85546875" style="76" bestFit="1" customWidth="1"/>
    <col min="7" max="7" width="9.140625" style="76" bestFit="1" customWidth="1"/>
    <col min="8" max="8" width="5.85546875" style="83" bestFit="1" customWidth="1"/>
    <col min="9" max="9" width="8.140625" style="76" bestFit="1" customWidth="1"/>
    <col min="10" max="10" width="9.5703125" style="69" bestFit="1" customWidth="1"/>
    <col min="11" max="11" width="10.42578125" style="76" bestFit="1" customWidth="1"/>
    <col min="12" max="16384" width="19.85546875" style="76"/>
  </cols>
  <sheetData>
    <row r="1" spans="1:11" x14ac:dyDescent="0.2">
      <c r="A1" s="70" t="s">
        <v>46</v>
      </c>
      <c r="B1" s="71" t="s">
        <v>26</v>
      </c>
      <c r="C1" s="72" t="s">
        <v>47</v>
      </c>
      <c r="D1" s="73" t="s">
        <v>28</v>
      </c>
      <c r="E1" s="74" t="s">
        <v>30</v>
      </c>
      <c r="F1" s="72" t="s">
        <v>48</v>
      </c>
      <c r="G1" s="75" t="s">
        <v>49</v>
      </c>
      <c r="H1" s="75" t="s">
        <v>27</v>
      </c>
      <c r="I1" s="72" t="s">
        <v>51</v>
      </c>
      <c r="J1" s="61" t="s">
        <v>50</v>
      </c>
      <c r="K1" s="71" t="s">
        <v>29</v>
      </c>
    </row>
    <row r="2" spans="1:11" x14ac:dyDescent="0.2">
      <c r="A2" s="76" t="s">
        <v>121</v>
      </c>
      <c r="B2" s="77" t="s">
        <v>45</v>
      </c>
      <c r="C2" s="76" t="s">
        <v>253</v>
      </c>
      <c r="D2" s="78">
        <v>202815919</v>
      </c>
      <c r="E2" s="79">
        <v>5134605984</v>
      </c>
      <c r="F2" s="76" t="s">
        <v>53</v>
      </c>
      <c r="G2" s="80">
        <v>34861</v>
      </c>
      <c r="H2" s="81">
        <f t="shared" ref="H2:H65" ca="1" si="0">DATEDIF(G2,TODAY(),"Y")</f>
        <v>15</v>
      </c>
      <c r="I2" s="65" t="s">
        <v>54</v>
      </c>
      <c r="J2" s="66">
        <v>47850</v>
      </c>
      <c r="K2" s="82">
        <v>1</v>
      </c>
    </row>
    <row r="3" spans="1:11" x14ac:dyDescent="0.2">
      <c r="A3" s="76" t="s">
        <v>320</v>
      </c>
      <c r="B3" s="77" t="s">
        <v>45</v>
      </c>
      <c r="C3" s="76" t="s">
        <v>71</v>
      </c>
      <c r="D3" s="78">
        <v>338977629</v>
      </c>
      <c r="E3" s="79">
        <v>2025043141</v>
      </c>
      <c r="F3" s="76" t="s">
        <v>52</v>
      </c>
      <c r="G3" s="80">
        <v>37107</v>
      </c>
      <c r="H3" s="81">
        <f t="shared" ca="1" si="0"/>
        <v>9</v>
      </c>
      <c r="I3" s="65"/>
      <c r="J3" s="66">
        <v>75150</v>
      </c>
      <c r="K3" s="82">
        <v>5</v>
      </c>
    </row>
    <row r="4" spans="1:11" x14ac:dyDescent="0.2">
      <c r="A4" s="76" t="s">
        <v>184</v>
      </c>
      <c r="B4" s="77" t="s">
        <v>264</v>
      </c>
      <c r="C4" s="76" t="s">
        <v>64</v>
      </c>
      <c r="D4" s="78">
        <v>174483231</v>
      </c>
      <c r="E4" s="79">
        <v>3038294156</v>
      </c>
      <c r="F4" s="76" t="s">
        <v>53</v>
      </c>
      <c r="G4" s="80">
        <v>38137</v>
      </c>
      <c r="H4" s="81">
        <f t="shared" ca="1" si="0"/>
        <v>6</v>
      </c>
      <c r="I4" s="65" t="s">
        <v>60</v>
      </c>
      <c r="J4" s="66">
        <v>62790</v>
      </c>
      <c r="K4" s="82">
        <v>2</v>
      </c>
    </row>
    <row r="5" spans="1:11" x14ac:dyDescent="0.2">
      <c r="A5" s="76" t="s">
        <v>255</v>
      </c>
      <c r="B5" s="77" t="s">
        <v>264</v>
      </c>
      <c r="C5" s="76" t="s">
        <v>72</v>
      </c>
      <c r="D5" s="78">
        <v>943671719</v>
      </c>
      <c r="E5" s="79">
        <v>2131544288</v>
      </c>
      <c r="F5" s="76" t="s">
        <v>53</v>
      </c>
      <c r="G5" s="80">
        <v>38137</v>
      </c>
      <c r="H5" s="81">
        <f t="shared" ca="1" si="0"/>
        <v>6</v>
      </c>
      <c r="I5" s="65" t="s">
        <v>60</v>
      </c>
      <c r="J5" s="66">
        <v>20028</v>
      </c>
      <c r="K5" s="82">
        <v>2</v>
      </c>
    </row>
    <row r="6" spans="1:11" x14ac:dyDescent="0.2">
      <c r="A6" s="76" t="s">
        <v>145</v>
      </c>
      <c r="B6" s="77" t="s">
        <v>45</v>
      </c>
      <c r="C6" s="76" t="s">
        <v>73</v>
      </c>
      <c r="D6" s="78">
        <v>291715078</v>
      </c>
      <c r="E6" s="79">
        <v>7201408985</v>
      </c>
      <c r="F6" s="76" t="s">
        <v>56</v>
      </c>
      <c r="G6" s="80">
        <v>31980</v>
      </c>
      <c r="H6" s="81">
        <f t="shared" ca="1" si="0"/>
        <v>23</v>
      </c>
      <c r="I6" s="65" t="s">
        <v>57</v>
      </c>
      <c r="J6" s="66">
        <v>64460</v>
      </c>
      <c r="K6" s="82">
        <v>4</v>
      </c>
    </row>
    <row r="7" spans="1:11" x14ac:dyDescent="0.2">
      <c r="A7" s="76" t="s">
        <v>256</v>
      </c>
      <c r="B7" s="77" t="s">
        <v>248</v>
      </c>
      <c r="C7" s="76" t="s">
        <v>68</v>
      </c>
      <c r="D7" s="78">
        <v>758001890</v>
      </c>
      <c r="E7" s="79">
        <v>2127091949</v>
      </c>
      <c r="F7" s="76" t="s">
        <v>59</v>
      </c>
      <c r="G7" s="80">
        <v>32536</v>
      </c>
      <c r="H7" s="81">
        <f t="shared" ca="1" si="0"/>
        <v>22</v>
      </c>
      <c r="I7" s="65"/>
      <c r="J7" s="66">
        <v>85300</v>
      </c>
      <c r="K7" s="82">
        <v>2</v>
      </c>
    </row>
    <row r="8" spans="1:11" x14ac:dyDescent="0.2">
      <c r="A8" s="76" t="s">
        <v>158</v>
      </c>
      <c r="B8" s="77" t="s">
        <v>249</v>
      </c>
      <c r="C8" s="76" t="s">
        <v>66</v>
      </c>
      <c r="D8" s="78">
        <v>622200296</v>
      </c>
      <c r="E8" s="79">
        <v>2138367725</v>
      </c>
      <c r="F8" s="76" t="s">
        <v>56</v>
      </c>
      <c r="G8" s="80">
        <v>32164</v>
      </c>
      <c r="H8" s="81">
        <f t="shared" ca="1" si="0"/>
        <v>23</v>
      </c>
      <c r="I8" s="65" t="s">
        <v>57</v>
      </c>
      <c r="J8" s="66">
        <v>77350</v>
      </c>
      <c r="K8" s="82">
        <v>1</v>
      </c>
    </row>
    <row r="9" spans="1:11" x14ac:dyDescent="0.2">
      <c r="A9" s="76" t="s">
        <v>83</v>
      </c>
      <c r="B9" s="77" t="s">
        <v>75</v>
      </c>
      <c r="C9" s="76" t="s">
        <v>64</v>
      </c>
      <c r="D9" s="78">
        <v>851400058</v>
      </c>
      <c r="E9" s="79">
        <v>5416609693</v>
      </c>
      <c r="F9" s="76" t="s">
        <v>59</v>
      </c>
      <c r="G9" s="80">
        <v>32172</v>
      </c>
      <c r="H9" s="81">
        <f t="shared" ca="1" si="0"/>
        <v>23</v>
      </c>
      <c r="I9" s="65" t="s">
        <v>54</v>
      </c>
      <c r="J9" s="66">
        <v>49360</v>
      </c>
      <c r="K9" s="82">
        <v>3</v>
      </c>
    </row>
    <row r="10" spans="1:11" x14ac:dyDescent="0.2">
      <c r="A10" s="76" t="s">
        <v>85</v>
      </c>
      <c r="B10" s="77" t="s">
        <v>251</v>
      </c>
      <c r="C10" s="76" t="s">
        <v>71</v>
      </c>
      <c r="D10" s="78">
        <v>174159111</v>
      </c>
      <c r="E10" s="79">
        <v>7202636321</v>
      </c>
      <c r="F10" s="76" t="s">
        <v>53</v>
      </c>
      <c r="G10" s="80">
        <v>32521</v>
      </c>
      <c r="H10" s="81">
        <f t="shared" ca="1" si="0"/>
        <v>22</v>
      </c>
      <c r="I10" s="65" t="s">
        <v>54</v>
      </c>
      <c r="J10" s="66">
        <v>76930</v>
      </c>
      <c r="K10" s="82">
        <v>5</v>
      </c>
    </row>
    <row r="11" spans="1:11" x14ac:dyDescent="0.2">
      <c r="A11" s="76" t="s">
        <v>242</v>
      </c>
      <c r="B11" s="77" t="s">
        <v>249</v>
      </c>
      <c r="C11" s="76" t="s">
        <v>252</v>
      </c>
      <c r="D11" s="78">
        <v>393290045</v>
      </c>
      <c r="E11" s="79">
        <v>2027764351</v>
      </c>
      <c r="F11" s="76" t="s">
        <v>52</v>
      </c>
      <c r="G11" s="80">
        <v>32766</v>
      </c>
      <c r="H11" s="81">
        <f t="shared" ca="1" si="0"/>
        <v>21</v>
      </c>
      <c r="I11" s="65"/>
      <c r="J11" s="66">
        <v>38730</v>
      </c>
      <c r="K11" s="82">
        <v>5</v>
      </c>
    </row>
    <row r="12" spans="1:11" x14ac:dyDescent="0.2">
      <c r="A12" s="76" t="s">
        <v>165</v>
      </c>
      <c r="B12" s="77" t="s">
        <v>251</v>
      </c>
      <c r="C12" s="76" t="s">
        <v>250</v>
      </c>
      <c r="D12" s="78">
        <v>978092408</v>
      </c>
      <c r="E12" s="79">
        <v>2126503334</v>
      </c>
      <c r="F12" s="76" t="s">
        <v>53</v>
      </c>
      <c r="G12" s="80">
        <v>34154</v>
      </c>
      <c r="H12" s="81">
        <f t="shared" ca="1" si="0"/>
        <v>17</v>
      </c>
      <c r="I12" s="65" t="s">
        <v>54</v>
      </c>
      <c r="J12" s="66">
        <v>30080</v>
      </c>
      <c r="K12" s="82">
        <v>1</v>
      </c>
    </row>
    <row r="13" spans="1:11" x14ac:dyDescent="0.2">
      <c r="A13" s="76" t="s">
        <v>126</v>
      </c>
      <c r="B13" s="77" t="s">
        <v>75</v>
      </c>
      <c r="C13" s="76" t="s">
        <v>62</v>
      </c>
      <c r="D13" s="78">
        <v>749768847</v>
      </c>
      <c r="E13" s="79">
        <v>7206088101</v>
      </c>
      <c r="F13" s="76" t="s">
        <v>53</v>
      </c>
      <c r="G13" s="80">
        <v>34432</v>
      </c>
      <c r="H13" s="81">
        <f t="shared" ca="1" si="0"/>
        <v>16</v>
      </c>
      <c r="I13" s="65" t="s">
        <v>58</v>
      </c>
      <c r="J13" s="66">
        <v>71950</v>
      </c>
      <c r="K13" s="82">
        <v>2</v>
      </c>
    </row>
    <row r="14" spans="1:11" x14ac:dyDescent="0.2">
      <c r="A14" s="76" t="s">
        <v>115</v>
      </c>
      <c r="B14" s="77" t="s">
        <v>248</v>
      </c>
      <c r="C14" s="76" t="s">
        <v>268</v>
      </c>
      <c r="D14" s="78">
        <v>221347766</v>
      </c>
      <c r="E14" s="79">
        <v>2024618773</v>
      </c>
      <c r="F14" s="76" t="s">
        <v>53</v>
      </c>
      <c r="G14" s="80">
        <v>34833</v>
      </c>
      <c r="H14" s="81">
        <f t="shared" ca="1" si="0"/>
        <v>15</v>
      </c>
      <c r="I14" s="65" t="s">
        <v>58</v>
      </c>
      <c r="J14" s="66">
        <v>72830</v>
      </c>
      <c r="K14" s="82">
        <v>5</v>
      </c>
    </row>
    <row r="15" spans="1:11" x14ac:dyDescent="0.2">
      <c r="A15" s="76" t="s">
        <v>170</v>
      </c>
      <c r="B15" s="77" t="s">
        <v>248</v>
      </c>
      <c r="C15" s="76" t="s">
        <v>72</v>
      </c>
      <c r="D15" s="78">
        <v>130619578</v>
      </c>
      <c r="E15" s="79">
        <v>2121593705</v>
      </c>
      <c r="F15" s="76" t="s">
        <v>56</v>
      </c>
      <c r="G15" s="80">
        <v>34907</v>
      </c>
      <c r="H15" s="81">
        <f t="shared" ca="1" si="0"/>
        <v>15</v>
      </c>
      <c r="I15" s="65" t="s">
        <v>54</v>
      </c>
      <c r="J15" s="66">
        <v>82120</v>
      </c>
      <c r="K15" s="82">
        <v>1</v>
      </c>
    </row>
    <row r="16" spans="1:11" x14ac:dyDescent="0.2">
      <c r="A16" s="76" t="s">
        <v>321</v>
      </c>
      <c r="B16" s="77" t="s">
        <v>251</v>
      </c>
      <c r="C16" s="76" t="s">
        <v>72</v>
      </c>
      <c r="D16" s="78">
        <v>375875723</v>
      </c>
      <c r="E16" s="79">
        <v>3123986051</v>
      </c>
      <c r="F16" s="76" t="s">
        <v>53</v>
      </c>
      <c r="G16" s="80">
        <v>34950</v>
      </c>
      <c r="H16" s="81">
        <f t="shared" ca="1" si="0"/>
        <v>15</v>
      </c>
      <c r="I16" s="65" t="s">
        <v>54</v>
      </c>
      <c r="J16" s="66">
        <v>72090</v>
      </c>
      <c r="K16" s="82">
        <v>1</v>
      </c>
    </row>
    <row r="17" spans="1:11" x14ac:dyDescent="0.2">
      <c r="A17" s="76" t="s">
        <v>216</v>
      </c>
      <c r="B17" s="77" t="s">
        <v>264</v>
      </c>
      <c r="C17" s="76" t="s">
        <v>66</v>
      </c>
      <c r="D17" s="78">
        <v>420739404</v>
      </c>
      <c r="E17" s="79">
        <v>5136532463</v>
      </c>
      <c r="F17" s="76" t="s">
        <v>53</v>
      </c>
      <c r="G17" s="80">
        <v>35454</v>
      </c>
      <c r="H17" s="81">
        <f t="shared" ca="1" si="0"/>
        <v>14</v>
      </c>
      <c r="I17" s="65" t="s">
        <v>55</v>
      </c>
      <c r="J17" s="66">
        <v>15240</v>
      </c>
      <c r="K17" s="82">
        <v>4</v>
      </c>
    </row>
    <row r="18" spans="1:11" x14ac:dyDescent="0.2">
      <c r="A18" s="76" t="s">
        <v>260</v>
      </c>
      <c r="B18" s="77" t="s">
        <v>45</v>
      </c>
      <c r="C18" s="76" t="s">
        <v>254</v>
      </c>
      <c r="D18" s="78">
        <v>625531462</v>
      </c>
      <c r="E18" s="79">
        <v>5418252392</v>
      </c>
      <c r="F18" s="76" t="s">
        <v>52</v>
      </c>
      <c r="G18" s="80">
        <v>35467</v>
      </c>
      <c r="H18" s="81">
        <f t="shared" ca="1" si="0"/>
        <v>14</v>
      </c>
      <c r="I18" s="65"/>
      <c r="J18" s="66">
        <v>14568</v>
      </c>
      <c r="K18" s="82">
        <v>3</v>
      </c>
    </row>
    <row r="19" spans="1:11" x14ac:dyDescent="0.2">
      <c r="A19" s="76" t="s">
        <v>192</v>
      </c>
      <c r="B19" s="77" t="s">
        <v>248</v>
      </c>
      <c r="C19" s="76" t="s">
        <v>62</v>
      </c>
      <c r="D19" s="78">
        <v>230192897</v>
      </c>
      <c r="E19" s="79">
        <v>3034639903</v>
      </c>
      <c r="F19" s="76" t="s">
        <v>53</v>
      </c>
      <c r="G19" s="80">
        <v>36094</v>
      </c>
      <c r="H19" s="81">
        <f t="shared" ca="1" si="0"/>
        <v>12</v>
      </c>
      <c r="I19" s="65" t="s">
        <v>54</v>
      </c>
      <c r="J19" s="66">
        <v>67890</v>
      </c>
      <c r="K19" s="82">
        <v>4</v>
      </c>
    </row>
    <row r="20" spans="1:11" x14ac:dyDescent="0.2">
      <c r="A20" s="76" t="s">
        <v>150</v>
      </c>
      <c r="B20" s="77" t="s">
        <v>249</v>
      </c>
      <c r="C20" s="76" t="s">
        <v>72</v>
      </c>
      <c r="D20" s="78">
        <v>304024314</v>
      </c>
      <c r="E20" s="79">
        <v>4158097539</v>
      </c>
      <c r="F20" s="76" t="s">
        <v>56</v>
      </c>
      <c r="G20" s="80">
        <v>36472</v>
      </c>
      <c r="H20" s="81">
        <f t="shared" ca="1" si="0"/>
        <v>11</v>
      </c>
      <c r="I20" s="65" t="s">
        <v>55</v>
      </c>
      <c r="J20" s="66">
        <v>11025</v>
      </c>
      <c r="K20" s="82">
        <v>3</v>
      </c>
    </row>
    <row r="21" spans="1:11" x14ac:dyDescent="0.2">
      <c r="A21" s="76" t="s">
        <v>152</v>
      </c>
      <c r="B21" s="77" t="s">
        <v>249</v>
      </c>
      <c r="C21" s="76" t="s">
        <v>73</v>
      </c>
      <c r="D21" s="78">
        <v>651995963</v>
      </c>
      <c r="E21" s="79">
        <v>5032375580</v>
      </c>
      <c r="F21" s="76" t="s">
        <v>53</v>
      </c>
      <c r="G21" s="80">
        <v>36832</v>
      </c>
      <c r="H21" s="81">
        <f t="shared" ca="1" si="0"/>
        <v>10</v>
      </c>
      <c r="I21" s="65" t="s">
        <v>54</v>
      </c>
      <c r="J21" s="66">
        <v>73440</v>
      </c>
      <c r="K21" s="82">
        <v>4</v>
      </c>
    </row>
    <row r="22" spans="1:11" x14ac:dyDescent="0.2">
      <c r="A22" s="76" t="s">
        <v>197</v>
      </c>
      <c r="B22" s="77" t="s">
        <v>264</v>
      </c>
      <c r="C22" s="76" t="s">
        <v>71</v>
      </c>
      <c r="D22" s="78">
        <v>983047016</v>
      </c>
      <c r="E22" s="79">
        <v>4152338778</v>
      </c>
      <c r="F22" s="76" t="s">
        <v>53</v>
      </c>
      <c r="G22" s="80">
        <v>37759</v>
      </c>
      <c r="H22" s="81">
        <f t="shared" ca="1" si="0"/>
        <v>7</v>
      </c>
      <c r="I22" s="65" t="s">
        <v>60</v>
      </c>
      <c r="J22" s="66">
        <v>46220</v>
      </c>
      <c r="K22" s="82">
        <v>3</v>
      </c>
    </row>
    <row r="23" spans="1:11" x14ac:dyDescent="0.2">
      <c r="A23" s="76" t="s">
        <v>120</v>
      </c>
      <c r="B23" s="77" t="s">
        <v>45</v>
      </c>
      <c r="C23" s="76" t="s">
        <v>252</v>
      </c>
      <c r="D23" s="78">
        <v>975857784</v>
      </c>
      <c r="E23" s="79">
        <v>3124137278</v>
      </c>
      <c r="F23" s="76" t="s">
        <v>53</v>
      </c>
      <c r="G23" s="80">
        <v>38394</v>
      </c>
      <c r="H23" s="81">
        <f t="shared" ca="1" si="0"/>
        <v>5</v>
      </c>
      <c r="I23" s="65" t="s">
        <v>55</v>
      </c>
      <c r="J23" s="66">
        <v>58130</v>
      </c>
      <c r="K23" s="82">
        <v>5</v>
      </c>
    </row>
    <row r="24" spans="1:11" x14ac:dyDescent="0.2">
      <c r="A24" s="76" t="s">
        <v>124</v>
      </c>
      <c r="B24" s="77" t="s">
        <v>45</v>
      </c>
      <c r="C24" s="76" t="s">
        <v>71</v>
      </c>
      <c r="D24" s="78">
        <v>948189231</v>
      </c>
      <c r="E24" s="79">
        <v>3125876028</v>
      </c>
      <c r="F24" s="76" t="s">
        <v>59</v>
      </c>
      <c r="G24" s="80">
        <v>38816</v>
      </c>
      <c r="H24" s="81">
        <f t="shared" ca="1" si="0"/>
        <v>4</v>
      </c>
      <c r="I24" s="65"/>
      <c r="J24" s="66">
        <v>26795</v>
      </c>
      <c r="K24" s="82">
        <v>4</v>
      </c>
    </row>
    <row r="25" spans="1:11" x14ac:dyDescent="0.2">
      <c r="A25" s="76" t="s">
        <v>183</v>
      </c>
      <c r="B25" s="77" t="s">
        <v>45</v>
      </c>
      <c r="C25" s="76" t="s">
        <v>71</v>
      </c>
      <c r="D25" s="78">
        <v>296641985</v>
      </c>
      <c r="E25" s="79">
        <v>3122581491</v>
      </c>
      <c r="F25" s="76" t="s">
        <v>53</v>
      </c>
      <c r="G25" s="80">
        <v>32241</v>
      </c>
      <c r="H25" s="81">
        <f t="shared" ca="1" si="0"/>
        <v>22</v>
      </c>
      <c r="I25" s="65" t="s">
        <v>57</v>
      </c>
      <c r="J25" s="66">
        <v>13800</v>
      </c>
      <c r="K25" s="82">
        <v>2</v>
      </c>
    </row>
    <row r="26" spans="1:11" x14ac:dyDescent="0.2">
      <c r="A26" s="76" t="s">
        <v>157</v>
      </c>
      <c r="B26" s="77" t="s">
        <v>251</v>
      </c>
      <c r="C26" s="76" t="s">
        <v>67</v>
      </c>
      <c r="D26" s="78">
        <v>991656720</v>
      </c>
      <c r="E26" s="79">
        <v>2128304204</v>
      </c>
      <c r="F26" s="76" t="s">
        <v>53</v>
      </c>
      <c r="G26" s="80">
        <v>32991</v>
      </c>
      <c r="H26" s="81">
        <f t="shared" ca="1" si="0"/>
        <v>20</v>
      </c>
      <c r="I26" s="65" t="s">
        <v>54</v>
      </c>
      <c r="J26" s="66">
        <v>35680</v>
      </c>
      <c r="K26" s="82">
        <v>1</v>
      </c>
    </row>
    <row r="27" spans="1:11" x14ac:dyDescent="0.2">
      <c r="A27" s="76" t="s">
        <v>198</v>
      </c>
      <c r="B27" s="77" t="s">
        <v>249</v>
      </c>
      <c r="C27" s="76" t="s">
        <v>66</v>
      </c>
      <c r="D27" s="78">
        <v>570756015</v>
      </c>
      <c r="E27" s="79">
        <v>5133262077</v>
      </c>
      <c r="F27" s="76" t="s">
        <v>53</v>
      </c>
      <c r="G27" s="80">
        <v>34149</v>
      </c>
      <c r="H27" s="81">
        <f t="shared" ca="1" si="0"/>
        <v>17</v>
      </c>
      <c r="I27" s="65" t="s">
        <v>58</v>
      </c>
      <c r="J27" s="66">
        <v>46095</v>
      </c>
      <c r="K27" s="82">
        <v>2</v>
      </c>
    </row>
    <row r="28" spans="1:11" x14ac:dyDescent="0.2">
      <c r="A28" s="76" t="s">
        <v>90</v>
      </c>
      <c r="B28" s="77" t="s">
        <v>45</v>
      </c>
      <c r="C28" s="76" t="s">
        <v>67</v>
      </c>
      <c r="D28" s="78">
        <v>407299017</v>
      </c>
      <c r="E28" s="79">
        <v>2123825834</v>
      </c>
      <c r="F28" s="76" t="s">
        <v>56</v>
      </c>
      <c r="G28" s="80">
        <v>34254</v>
      </c>
      <c r="H28" s="81">
        <f t="shared" ca="1" si="0"/>
        <v>17</v>
      </c>
      <c r="I28" s="65" t="s">
        <v>54</v>
      </c>
      <c r="J28" s="66">
        <v>23380</v>
      </c>
      <c r="K28" s="82">
        <v>1</v>
      </c>
    </row>
    <row r="29" spans="1:11" x14ac:dyDescent="0.2">
      <c r="A29" s="76" t="s">
        <v>146</v>
      </c>
      <c r="B29" s="77" t="s">
        <v>249</v>
      </c>
      <c r="C29" s="76" t="s">
        <v>71</v>
      </c>
      <c r="D29" s="78">
        <v>948480407</v>
      </c>
      <c r="E29" s="79">
        <v>5032683895</v>
      </c>
      <c r="F29" s="76" t="s">
        <v>59</v>
      </c>
      <c r="G29" s="80">
        <v>34364</v>
      </c>
      <c r="H29" s="81">
        <f t="shared" ca="1" si="0"/>
        <v>17</v>
      </c>
      <c r="I29" s="65"/>
      <c r="J29" s="66">
        <v>72830</v>
      </c>
      <c r="K29" s="82">
        <v>4</v>
      </c>
    </row>
    <row r="30" spans="1:11" x14ac:dyDescent="0.2">
      <c r="A30" s="76" t="s">
        <v>94</v>
      </c>
      <c r="B30" s="77" t="s">
        <v>251</v>
      </c>
      <c r="C30" s="76" t="s">
        <v>267</v>
      </c>
      <c r="D30" s="78">
        <v>385074661</v>
      </c>
      <c r="E30" s="79">
        <v>7204727385</v>
      </c>
      <c r="F30" s="76" t="s">
        <v>53</v>
      </c>
      <c r="G30" s="80">
        <v>34904</v>
      </c>
      <c r="H30" s="81">
        <f t="shared" ca="1" si="0"/>
        <v>15</v>
      </c>
      <c r="I30" s="65" t="s">
        <v>55</v>
      </c>
      <c r="J30" s="66">
        <v>86530</v>
      </c>
      <c r="K30" s="82">
        <v>1</v>
      </c>
    </row>
    <row r="31" spans="1:11" x14ac:dyDescent="0.2">
      <c r="A31" s="76" t="s">
        <v>99</v>
      </c>
      <c r="B31" s="77" t="s">
        <v>45</v>
      </c>
      <c r="C31" s="76" t="s">
        <v>70</v>
      </c>
      <c r="D31" s="78">
        <v>495372474</v>
      </c>
      <c r="E31" s="79">
        <v>513778776</v>
      </c>
      <c r="F31" s="76" t="s">
        <v>53</v>
      </c>
      <c r="G31" s="80">
        <v>35309</v>
      </c>
      <c r="H31" s="81">
        <f t="shared" ca="1" si="0"/>
        <v>14</v>
      </c>
      <c r="I31" s="65" t="s">
        <v>60</v>
      </c>
      <c r="J31" s="66">
        <v>22535</v>
      </c>
      <c r="K31" s="82">
        <v>1</v>
      </c>
    </row>
    <row r="32" spans="1:11" x14ac:dyDescent="0.2">
      <c r="A32" s="76" t="s">
        <v>203</v>
      </c>
      <c r="B32" s="77" t="s">
        <v>45</v>
      </c>
      <c r="C32" s="76" t="s">
        <v>70</v>
      </c>
      <c r="D32" s="78">
        <v>862698919</v>
      </c>
      <c r="E32" s="79">
        <v>3038356334</v>
      </c>
      <c r="F32" s="76" t="s">
        <v>53</v>
      </c>
      <c r="G32" s="80">
        <v>35583</v>
      </c>
      <c r="H32" s="81">
        <f t="shared" ca="1" si="0"/>
        <v>13</v>
      </c>
      <c r="I32" s="65" t="s">
        <v>58</v>
      </c>
      <c r="J32" s="66">
        <v>23280</v>
      </c>
      <c r="K32" s="82">
        <v>3</v>
      </c>
    </row>
    <row r="33" spans="1:11" s="83" customFormat="1" x14ac:dyDescent="0.2">
      <c r="A33" s="76" t="s">
        <v>191</v>
      </c>
      <c r="B33" s="77" t="s">
        <v>248</v>
      </c>
      <c r="C33" s="76" t="s">
        <v>62</v>
      </c>
      <c r="D33" s="78">
        <v>975603308</v>
      </c>
      <c r="E33" s="79">
        <v>4152005810</v>
      </c>
      <c r="F33" s="76" t="s">
        <v>53</v>
      </c>
      <c r="G33" s="80">
        <v>36741</v>
      </c>
      <c r="H33" s="81">
        <f t="shared" ca="1" si="0"/>
        <v>10</v>
      </c>
      <c r="I33" s="65" t="s">
        <v>54</v>
      </c>
      <c r="J33" s="66">
        <v>51180</v>
      </c>
      <c r="K33" s="82">
        <v>1</v>
      </c>
    </row>
    <row r="34" spans="1:11" s="83" customFormat="1" x14ac:dyDescent="0.2">
      <c r="A34" s="76" t="s">
        <v>193</v>
      </c>
      <c r="B34" s="77" t="s">
        <v>45</v>
      </c>
      <c r="C34" s="76" t="s">
        <v>62</v>
      </c>
      <c r="D34" s="78">
        <v>575270646</v>
      </c>
      <c r="E34" s="79">
        <v>2123938131</v>
      </c>
      <c r="F34" s="76" t="s">
        <v>53</v>
      </c>
      <c r="G34" s="80">
        <v>38796</v>
      </c>
      <c r="H34" s="81">
        <f t="shared" ca="1" si="0"/>
        <v>4</v>
      </c>
      <c r="I34" s="65" t="s">
        <v>57</v>
      </c>
      <c r="J34" s="66">
        <v>89310</v>
      </c>
      <c r="K34" s="82">
        <v>3</v>
      </c>
    </row>
    <row r="35" spans="1:11" s="83" customFormat="1" x14ac:dyDescent="0.2">
      <c r="A35" s="76" t="s">
        <v>208</v>
      </c>
      <c r="B35" s="77" t="s">
        <v>251</v>
      </c>
      <c r="C35" s="76" t="s">
        <v>73</v>
      </c>
      <c r="D35" s="78">
        <v>842774592</v>
      </c>
      <c r="E35" s="79">
        <v>5036114005</v>
      </c>
      <c r="F35" s="76" t="s">
        <v>53</v>
      </c>
      <c r="G35" s="80">
        <v>32403</v>
      </c>
      <c r="H35" s="81">
        <f t="shared" ca="1" si="0"/>
        <v>22</v>
      </c>
      <c r="I35" s="65" t="s">
        <v>54</v>
      </c>
      <c r="J35" s="66">
        <v>85480</v>
      </c>
      <c r="K35" s="82">
        <v>3</v>
      </c>
    </row>
    <row r="36" spans="1:11" s="83" customFormat="1" x14ac:dyDescent="0.2">
      <c r="A36" s="76" t="s">
        <v>221</v>
      </c>
      <c r="B36" s="77" t="s">
        <v>75</v>
      </c>
      <c r="C36" s="76" t="s">
        <v>63</v>
      </c>
      <c r="D36" s="78">
        <v>744830329</v>
      </c>
      <c r="E36" s="79">
        <v>5411191599</v>
      </c>
      <c r="F36" s="76" t="s">
        <v>52</v>
      </c>
      <c r="G36" s="80">
        <v>34085</v>
      </c>
      <c r="H36" s="81">
        <f t="shared" ca="1" si="0"/>
        <v>17</v>
      </c>
      <c r="I36" s="65"/>
      <c r="J36" s="66">
        <v>30445</v>
      </c>
      <c r="K36" s="82">
        <v>2</v>
      </c>
    </row>
    <row r="37" spans="1:11" s="83" customFormat="1" x14ac:dyDescent="0.2">
      <c r="A37" s="76" t="s">
        <v>147</v>
      </c>
      <c r="B37" s="77" t="s">
        <v>251</v>
      </c>
      <c r="C37" s="76" t="s">
        <v>74</v>
      </c>
      <c r="D37" s="78">
        <v>515543972</v>
      </c>
      <c r="E37" s="79">
        <v>5418444054</v>
      </c>
      <c r="F37" s="76" t="s">
        <v>56</v>
      </c>
      <c r="G37" s="80">
        <v>38107</v>
      </c>
      <c r="H37" s="81">
        <f t="shared" ca="1" si="0"/>
        <v>6</v>
      </c>
      <c r="I37" s="65" t="s">
        <v>60</v>
      </c>
      <c r="J37" s="66">
        <v>46670</v>
      </c>
      <c r="K37" s="82">
        <v>3</v>
      </c>
    </row>
    <row r="38" spans="1:11" s="83" customFormat="1" x14ac:dyDescent="0.2">
      <c r="A38" s="76" t="s">
        <v>95</v>
      </c>
      <c r="B38" s="77" t="s">
        <v>249</v>
      </c>
      <c r="C38" s="76" t="s">
        <v>72</v>
      </c>
      <c r="D38" s="78">
        <v>685953695</v>
      </c>
      <c r="E38" s="79">
        <v>2025228292</v>
      </c>
      <c r="F38" s="76" t="s">
        <v>56</v>
      </c>
      <c r="G38" s="80">
        <v>38842</v>
      </c>
      <c r="H38" s="81">
        <f t="shared" ca="1" si="0"/>
        <v>4</v>
      </c>
      <c r="I38" s="65" t="s">
        <v>58</v>
      </c>
      <c r="J38" s="66">
        <v>77820</v>
      </c>
      <c r="K38" s="82">
        <v>1</v>
      </c>
    </row>
    <row r="39" spans="1:11" s="83" customFormat="1" x14ac:dyDescent="0.2">
      <c r="A39" s="76" t="s">
        <v>105</v>
      </c>
      <c r="B39" s="77" t="s">
        <v>249</v>
      </c>
      <c r="C39" s="76" t="s">
        <v>71</v>
      </c>
      <c r="D39" s="78">
        <v>183135788</v>
      </c>
      <c r="E39" s="79">
        <v>2027803578</v>
      </c>
      <c r="F39" s="76" t="s">
        <v>52</v>
      </c>
      <c r="G39" s="80">
        <v>31918</v>
      </c>
      <c r="H39" s="81">
        <f t="shared" ca="1" si="0"/>
        <v>23</v>
      </c>
      <c r="I39" s="65"/>
      <c r="J39" s="66">
        <v>32100</v>
      </c>
      <c r="K39" s="82">
        <v>1</v>
      </c>
    </row>
    <row r="40" spans="1:11" s="83" customFormat="1" x14ac:dyDescent="0.2">
      <c r="A40" s="76" t="s">
        <v>181</v>
      </c>
      <c r="B40" s="77" t="s">
        <v>45</v>
      </c>
      <c r="C40" s="76" t="s">
        <v>72</v>
      </c>
      <c r="D40" s="78">
        <v>999789446</v>
      </c>
      <c r="E40" s="79">
        <v>5131549933</v>
      </c>
      <c r="F40" s="76" t="s">
        <v>53</v>
      </c>
      <c r="G40" s="80">
        <v>32038</v>
      </c>
      <c r="H40" s="81">
        <f t="shared" ca="1" si="0"/>
        <v>23</v>
      </c>
      <c r="I40" s="65" t="s">
        <v>55</v>
      </c>
      <c r="J40" s="66">
        <v>30780</v>
      </c>
      <c r="K40" s="82">
        <v>2</v>
      </c>
    </row>
    <row r="41" spans="1:11" s="83" customFormat="1" x14ac:dyDescent="0.2">
      <c r="A41" s="76" t="s">
        <v>168</v>
      </c>
      <c r="B41" s="77" t="s">
        <v>251</v>
      </c>
      <c r="C41" s="76" t="s">
        <v>66</v>
      </c>
      <c r="D41" s="78">
        <v>550291321</v>
      </c>
      <c r="E41" s="79">
        <v>3123909820</v>
      </c>
      <c r="F41" s="76" t="s">
        <v>56</v>
      </c>
      <c r="G41" s="80">
        <v>32162</v>
      </c>
      <c r="H41" s="81">
        <f t="shared" ca="1" si="0"/>
        <v>23</v>
      </c>
      <c r="I41" s="65" t="s">
        <v>57</v>
      </c>
      <c r="J41" s="66">
        <v>64390</v>
      </c>
      <c r="K41" s="82">
        <v>3</v>
      </c>
    </row>
    <row r="42" spans="1:11" s="83" customFormat="1" x14ac:dyDescent="0.2">
      <c r="A42" s="76" t="s">
        <v>238</v>
      </c>
      <c r="B42" s="77" t="s">
        <v>249</v>
      </c>
      <c r="C42" s="76" t="s">
        <v>66</v>
      </c>
      <c r="D42" s="78">
        <v>475517002</v>
      </c>
      <c r="E42" s="79">
        <v>4157288082</v>
      </c>
      <c r="F42" s="76" t="s">
        <v>53</v>
      </c>
      <c r="G42" s="80">
        <v>32217</v>
      </c>
      <c r="H42" s="81">
        <f t="shared" ca="1" si="0"/>
        <v>22</v>
      </c>
      <c r="I42" s="65" t="s">
        <v>58</v>
      </c>
      <c r="J42" s="66">
        <v>42940</v>
      </c>
      <c r="K42" s="82">
        <v>4</v>
      </c>
    </row>
    <row r="43" spans="1:11" s="83" customFormat="1" x14ac:dyDescent="0.2">
      <c r="A43" s="76" t="s">
        <v>217</v>
      </c>
      <c r="B43" s="77" t="s">
        <v>249</v>
      </c>
      <c r="C43" s="76" t="s">
        <v>266</v>
      </c>
      <c r="D43" s="78">
        <v>964243524</v>
      </c>
      <c r="E43" s="79">
        <v>5031156902</v>
      </c>
      <c r="F43" s="76" t="s">
        <v>53</v>
      </c>
      <c r="G43" s="80">
        <v>32265</v>
      </c>
      <c r="H43" s="81">
        <f t="shared" ca="1" si="0"/>
        <v>22</v>
      </c>
      <c r="I43" s="65" t="s">
        <v>57</v>
      </c>
      <c r="J43" s="66">
        <v>42540</v>
      </c>
      <c r="K43" s="82">
        <v>5</v>
      </c>
    </row>
    <row r="44" spans="1:11" s="83" customFormat="1" x14ac:dyDescent="0.2">
      <c r="A44" s="76" t="s">
        <v>240</v>
      </c>
      <c r="B44" s="77" t="s">
        <v>251</v>
      </c>
      <c r="C44" s="76" t="s">
        <v>69</v>
      </c>
      <c r="D44" s="78">
        <v>561737107</v>
      </c>
      <c r="E44" s="79">
        <v>5415804771</v>
      </c>
      <c r="F44" s="76" t="s">
        <v>59</v>
      </c>
      <c r="G44" s="80">
        <v>32310</v>
      </c>
      <c r="H44" s="81">
        <f t="shared" ca="1" si="0"/>
        <v>22</v>
      </c>
      <c r="I44" s="65"/>
      <c r="J44" s="66">
        <v>60830</v>
      </c>
      <c r="K44" s="82">
        <v>3</v>
      </c>
    </row>
    <row r="45" spans="1:11" s="83" customFormat="1" x14ac:dyDescent="0.2">
      <c r="A45" s="76" t="s">
        <v>79</v>
      </c>
      <c r="B45" s="77" t="s">
        <v>248</v>
      </c>
      <c r="C45" s="76" t="s">
        <v>70</v>
      </c>
      <c r="D45" s="78">
        <v>308317457</v>
      </c>
      <c r="E45" s="79">
        <v>4154125146</v>
      </c>
      <c r="F45" s="76" t="s">
        <v>52</v>
      </c>
      <c r="G45" s="80">
        <v>32368</v>
      </c>
      <c r="H45" s="81">
        <f t="shared" ca="1" si="0"/>
        <v>22</v>
      </c>
      <c r="I45" s="65"/>
      <c r="J45" s="66">
        <v>49810</v>
      </c>
      <c r="K45" s="82">
        <v>1</v>
      </c>
    </row>
    <row r="46" spans="1:11" s="83" customFormat="1" x14ac:dyDescent="0.2">
      <c r="A46" s="76" t="s">
        <v>131</v>
      </c>
      <c r="B46" s="77" t="s">
        <v>251</v>
      </c>
      <c r="C46" s="76" t="s">
        <v>71</v>
      </c>
      <c r="D46" s="78">
        <v>209846975</v>
      </c>
      <c r="E46" s="79">
        <v>2121999230</v>
      </c>
      <c r="F46" s="76" t="s">
        <v>53</v>
      </c>
      <c r="G46" s="80">
        <v>32436</v>
      </c>
      <c r="H46" s="81">
        <f t="shared" ca="1" si="0"/>
        <v>22</v>
      </c>
      <c r="I46" s="65" t="s">
        <v>57</v>
      </c>
      <c r="J46" s="66">
        <v>33640</v>
      </c>
      <c r="K46" s="82">
        <v>3</v>
      </c>
    </row>
    <row r="47" spans="1:11" s="83" customFormat="1" x14ac:dyDescent="0.2">
      <c r="A47" s="76" t="s">
        <v>86</v>
      </c>
      <c r="B47" s="77" t="s">
        <v>45</v>
      </c>
      <c r="C47" s="76" t="s">
        <v>73</v>
      </c>
      <c r="D47" s="78">
        <v>662247915</v>
      </c>
      <c r="E47" s="79">
        <v>2135165289</v>
      </c>
      <c r="F47" s="76" t="s">
        <v>53</v>
      </c>
      <c r="G47" s="80">
        <v>32476</v>
      </c>
      <c r="H47" s="81">
        <f t="shared" ca="1" si="0"/>
        <v>22</v>
      </c>
      <c r="I47" s="65" t="s">
        <v>54</v>
      </c>
      <c r="J47" s="66">
        <v>38920</v>
      </c>
      <c r="K47" s="82">
        <v>2</v>
      </c>
    </row>
    <row r="48" spans="1:11" s="83" customFormat="1" x14ac:dyDescent="0.2">
      <c r="A48" s="76" t="s">
        <v>213</v>
      </c>
      <c r="B48" s="77" t="s">
        <v>251</v>
      </c>
      <c r="C48" s="76" t="s">
        <v>66</v>
      </c>
      <c r="D48" s="78">
        <v>216607562</v>
      </c>
      <c r="E48" s="79">
        <v>3037312659</v>
      </c>
      <c r="F48" s="76" t="s">
        <v>53</v>
      </c>
      <c r="G48" s="80">
        <v>32585</v>
      </c>
      <c r="H48" s="81">
        <f t="shared" ca="1" si="0"/>
        <v>21</v>
      </c>
      <c r="I48" s="65" t="s">
        <v>58</v>
      </c>
      <c r="J48" s="66">
        <v>85920</v>
      </c>
      <c r="K48" s="82">
        <v>4</v>
      </c>
    </row>
    <row r="49" spans="1:11" s="83" customFormat="1" x14ac:dyDescent="0.2">
      <c r="A49" s="76" t="s">
        <v>138</v>
      </c>
      <c r="B49" s="77" t="s">
        <v>45</v>
      </c>
      <c r="C49" s="76" t="s">
        <v>250</v>
      </c>
      <c r="D49" s="78">
        <v>567266382</v>
      </c>
      <c r="E49" s="79">
        <v>2133265407</v>
      </c>
      <c r="F49" s="76" t="s">
        <v>52</v>
      </c>
      <c r="G49" s="80">
        <v>32671</v>
      </c>
      <c r="H49" s="81">
        <f t="shared" ca="1" si="0"/>
        <v>21</v>
      </c>
      <c r="I49" s="65"/>
      <c r="J49" s="66">
        <v>26890</v>
      </c>
      <c r="K49" s="82">
        <v>4</v>
      </c>
    </row>
    <row r="50" spans="1:11" s="83" customFormat="1" x14ac:dyDescent="0.2">
      <c r="A50" s="76" t="s">
        <v>113</v>
      </c>
      <c r="B50" s="77" t="s">
        <v>249</v>
      </c>
      <c r="C50" s="76" t="s">
        <v>66</v>
      </c>
      <c r="D50" s="78">
        <v>110726520</v>
      </c>
      <c r="E50" s="79">
        <v>2123327522</v>
      </c>
      <c r="F50" s="76" t="s">
        <v>56</v>
      </c>
      <c r="G50" s="80">
        <v>32856</v>
      </c>
      <c r="H50" s="81">
        <f t="shared" ca="1" si="0"/>
        <v>21</v>
      </c>
      <c r="I50" s="65" t="s">
        <v>54</v>
      </c>
      <c r="J50" s="66">
        <v>87280</v>
      </c>
      <c r="K50" s="82">
        <v>3</v>
      </c>
    </row>
    <row r="51" spans="1:11" s="83" customFormat="1" x14ac:dyDescent="0.2">
      <c r="A51" s="76" t="s">
        <v>136</v>
      </c>
      <c r="B51" s="77" t="s">
        <v>251</v>
      </c>
      <c r="C51" s="76" t="s">
        <v>72</v>
      </c>
      <c r="D51" s="78">
        <v>476243591</v>
      </c>
      <c r="E51" s="79">
        <v>7203014821</v>
      </c>
      <c r="F51" s="76" t="s">
        <v>53</v>
      </c>
      <c r="G51" s="80">
        <v>33164</v>
      </c>
      <c r="H51" s="81">
        <f t="shared" ca="1" si="0"/>
        <v>20</v>
      </c>
      <c r="I51" s="65" t="s">
        <v>57</v>
      </c>
      <c r="J51" s="66">
        <v>83020</v>
      </c>
      <c r="K51" s="82">
        <v>5</v>
      </c>
    </row>
    <row r="52" spans="1:11" s="83" customFormat="1" x14ac:dyDescent="0.2">
      <c r="A52" s="76" t="s">
        <v>162</v>
      </c>
      <c r="B52" s="77" t="s">
        <v>251</v>
      </c>
      <c r="C52" s="76" t="s">
        <v>72</v>
      </c>
      <c r="D52" s="78">
        <v>616055292</v>
      </c>
      <c r="E52" s="79">
        <v>3036698101</v>
      </c>
      <c r="F52" s="76" t="s">
        <v>56</v>
      </c>
      <c r="G52" s="80">
        <v>33238</v>
      </c>
      <c r="H52" s="81">
        <f t="shared" ca="1" si="0"/>
        <v>20</v>
      </c>
      <c r="I52" s="65" t="s">
        <v>55</v>
      </c>
      <c r="J52" s="66">
        <v>28680</v>
      </c>
      <c r="K52" s="82">
        <v>4</v>
      </c>
    </row>
    <row r="53" spans="1:11" s="83" customFormat="1" x14ac:dyDescent="0.2">
      <c r="A53" s="76" t="s">
        <v>98</v>
      </c>
      <c r="B53" s="77" t="s">
        <v>251</v>
      </c>
      <c r="C53" s="76" t="s">
        <v>73</v>
      </c>
      <c r="D53" s="78">
        <v>195245117</v>
      </c>
      <c r="E53" s="79">
        <v>3032453666</v>
      </c>
      <c r="F53" s="76" t="s">
        <v>52</v>
      </c>
      <c r="G53" s="80">
        <v>33341</v>
      </c>
      <c r="H53" s="81">
        <f t="shared" ca="1" si="0"/>
        <v>19</v>
      </c>
      <c r="I53" s="65"/>
      <c r="J53" s="66">
        <v>76690</v>
      </c>
      <c r="K53" s="82">
        <v>3</v>
      </c>
    </row>
    <row r="54" spans="1:11" s="83" customFormat="1" x14ac:dyDescent="0.2">
      <c r="A54" s="76" t="s">
        <v>263</v>
      </c>
      <c r="B54" s="77" t="s">
        <v>249</v>
      </c>
      <c r="C54" s="76" t="s">
        <v>67</v>
      </c>
      <c r="D54" s="78">
        <v>129397083</v>
      </c>
      <c r="E54" s="79">
        <v>5416443692</v>
      </c>
      <c r="F54" s="76" t="s">
        <v>53</v>
      </c>
      <c r="G54" s="80">
        <v>33522</v>
      </c>
      <c r="H54" s="81">
        <f t="shared" ca="1" si="0"/>
        <v>19</v>
      </c>
      <c r="I54" s="65" t="s">
        <v>54</v>
      </c>
      <c r="J54" s="66">
        <v>58290</v>
      </c>
      <c r="K54" s="82">
        <v>5</v>
      </c>
    </row>
    <row r="55" spans="1:11" s="83" customFormat="1" x14ac:dyDescent="0.2">
      <c r="A55" s="76" t="s">
        <v>215</v>
      </c>
      <c r="B55" s="77" t="s">
        <v>264</v>
      </c>
      <c r="C55" s="76" t="s">
        <v>66</v>
      </c>
      <c r="D55" s="78">
        <v>991221095</v>
      </c>
      <c r="E55" s="79">
        <v>5037553017</v>
      </c>
      <c r="F55" s="76" t="s">
        <v>53</v>
      </c>
      <c r="G55" s="80">
        <v>33686</v>
      </c>
      <c r="H55" s="81">
        <f t="shared" ca="1" si="0"/>
        <v>18</v>
      </c>
      <c r="I55" s="65" t="s">
        <v>54</v>
      </c>
      <c r="J55" s="66">
        <v>10636</v>
      </c>
      <c r="K55" s="82">
        <v>5</v>
      </c>
    </row>
    <row r="56" spans="1:11" s="83" customFormat="1" x14ac:dyDescent="0.2">
      <c r="A56" s="76" t="s">
        <v>176</v>
      </c>
      <c r="B56" s="77" t="s">
        <v>249</v>
      </c>
      <c r="C56" s="76" t="s">
        <v>63</v>
      </c>
      <c r="D56" s="78">
        <v>694800128</v>
      </c>
      <c r="E56" s="79">
        <v>4153967339</v>
      </c>
      <c r="F56" s="76" t="s">
        <v>53</v>
      </c>
      <c r="G56" s="80">
        <v>33776</v>
      </c>
      <c r="H56" s="81">
        <f t="shared" ca="1" si="0"/>
        <v>18</v>
      </c>
      <c r="I56" s="65" t="s">
        <v>60</v>
      </c>
      <c r="J56" s="66">
        <v>41350</v>
      </c>
      <c r="K56" s="82">
        <v>5</v>
      </c>
    </row>
    <row r="57" spans="1:11" s="83" customFormat="1" x14ac:dyDescent="0.2">
      <c r="A57" s="76" t="s">
        <v>261</v>
      </c>
      <c r="B57" s="77" t="s">
        <v>75</v>
      </c>
      <c r="C57" s="76" t="s">
        <v>71</v>
      </c>
      <c r="D57" s="78">
        <v>145240921</v>
      </c>
      <c r="E57" s="79">
        <v>3032387348</v>
      </c>
      <c r="F57" s="76" t="s">
        <v>52</v>
      </c>
      <c r="G57" s="80">
        <v>33809</v>
      </c>
      <c r="H57" s="81">
        <f t="shared" ca="1" si="0"/>
        <v>18</v>
      </c>
      <c r="I57" s="65"/>
      <c r="J57" s="66">
        <v>56440</v>
      </c>
      <c r="K57" s="82">
        <v>2</v>
      </c>
    </row>
    <row r="58" spans="1:11" s="83" customFormat="1" x14ac:dyDescent="0.2">
      <c r="A58" s="76" t="s">
        <v>228</v>
      </c>
      <c r="B58" s="77" t="s">
        <v>45</v>
      </c>
      <c r="C58" s="76" t="s">
        <v>73</v>
      </c>
      <c r="D58" s="78">
        <v>953109212</v>
      </c>
      <c r="E58" s="79">
        <v>3033386758</v>
      </c>
      <c r="F58" s="76" t="s">
        <v>52</v>
      </c>
      <c r="G58" s="80">
        <v>33850</v>
      </c>
      <c r="H58" s="81">
        <f t="shared" ca="1" si="0"/>
        <v>18</v>
      </c>
      <c r="I58" s="65"/>
      <c r="J58" s="66">
        <v>71150</v>
      </c>
      <c r="K58" s="82">
        <v>2</v>
      </c>
    </row>
    <row r="59" spans="1:11" s="83" customFormat="1" x14ac:dyDescent="0.2">
      <c r="A59" s="76" t="s">
        <v>92</v>
      </c>
      <c r="B59" s="77" t="s">
        <v>248</v>
      </c>
      <c r="C59" s="76" t="s">
        <v>73</v>
      </c>
      <c r="D59" s="78">
        <v>542214575</v>
      </c>
      <c r="E59" s="79">
        <v>2025085320</v>
      </c>
      <c r="F59" s="76" t="s">
        <v>53</v>
      </c>
      <c r="G59" s="80">
        <v>33887</v>
      </c>
      <c r="H59" s="81">
        <f t="shared" ca="1" si="0"/>
        <v>18</v>
      </c>
      <c r="I59" s="65" t="s">
        <v>55</v>
      </c>
      <c r="J59" s="66">
        <v>41490</v>
      </c>
      <c r="K59" s="82">
        <v>5</v>
      </c>
    </row>
    <row r="60" spans="1:11" s="83" customFormat="1" x14ac:dyDescent="0.2">
      <c r="A60" s="76" t="s">
        <v>174</v>
      </c>
      <c r="B60" s="77" t="s">
        <v>251</v>
      </c>
      <c r="C60" s="76" t="s">
        <v>64</v>
      </c>
      <c r="D60" s="78">
        <v>608796012</v>
      </c>
      <c r="E60" s="79">
        <v>3122263363</v>
      </c>
      <c r="F60" s="76" t="s">
        <v>53</v>
      </c>
      <c r="G60" s="80">
        <v>33897</v>
      </c>
      <c r="H60" s="81">
        <f t="shared" ca="1" si="0"/>
        <v>18</v>
      </c>
      <c r="I60" s="65" t="s">
        <v>60</v>
      </c>
      <c r="J60" s="66">
        <v>31830</v>
      </c>
      <c r="K60" s="82">
        <v>3</v>
      </c>
    </row>
    <row r="61" spans="1:11" s="83" customFormat="1" x14ac:dyDescent="0.2">
      <c r="A61" s="76" t="s">
        <v>180</v>
      </c>
      <c r="B61" s="77" t="s">
        <v>251</v>
      </c>
      <c r="C61" s="76" t="s">
        <v>72</v>
      </c>
      <c r="D61" s="78">
        <v>916944119</v>
      </c>
      <c r="E61" s="79">
        <v>7201376854</v>
      </c>
      <c r="F61" s="76" t="s">
        <v>52</v>
      </c>
      <c r="G61" s="80">
        <v>33945</v>
      </c>
      <c r="H61" s="81">
        <f t="shared" ca="1" si="0"/>
        <v>18</v>
      </c>
      <c r="I61" s="65"/>
      <c r="J61" s="66">
        <v>62150</v>
      </c>
      <c r="K61" s="82">
        <v>5</v>
      </c>
    </row>
    <row r="62" spans="1:11" s="83" customFormat="1" x14ac:dyDescent="0.2">
      <c r="A62" s="76" t="s">
        <v>196</v>
      </c>
      <c r="B62" s="77" t="s">
        <v>249</v>
      </c>
      <c r="C62" s="76" t="s">
        <v>67</v>
      </c>
      <c r="D62" s="78">
        <v>180095803</v>
      </c>
      <c r="E62" s="79">
        <v>5411276517</v>
      </c>
      <c r="F62" s="76" t="s">
        <v>52</v>
      </c>
      <c r="G62" s="80">
        <v>34195</v>
      </c>
      <c r="H62" s="81">
        <f t="shared" ca="1" si="0"/>
        <v>17</v>
      </c>
      <c r="I62" s="65"/>
      <c r="J62" s="66">
        <v>78860</v>
      </c>
      <c r="K62" s="82">
        <v>5</v>
      </c>
    </row>
    <row r="63" spans="1:11" s="83" customFormat="1" x14ac:dyDescent="0.2">
      <c r="A63" s="76" t="s">
        <v>245</v>
      </c>
      <c r="B63" s="77" t="s">
        <v>45</v>
      </c>
      <c r="C63" s="76" t="s">
        <v>62</v>
      </c>
      <c r="D63" s="78">
        <v>932553359</v>
      </c>
      <c r="E63" s="79">
        <v>4151789943</v>
      </c>
      <c r="F63" s="76" t="s">
        <v>56</v>
      </c>
      <c r="G63" s="80">
        <v>34207</v>
      </c>
      <c r="H63" s="81">
        <f t="shared" ca="1" si="0"/>
        <v>17</v>
      </c>
      <c r="I63" s="65" t="s">
        <v>60</v>
      </c>
      <c r="J63" s="66">
        <v>74710</v>
      </c>
      <c r="K63" s="82">
        <v>4</v>
      </c>
    </row>
    <row r="64" spans="1:11" s="83" customFormat="1" x14ac:dyDescent="0.2">
      <c r="A64" s="76" t="s">
        <v>102</v>
      </c>
      <c r="B64" s="77" t="s">
        <v>251</v>
      </c>
      <c r="C64" s="76" t="s">
        <v>70</v>
      </c>
      <c r="D64" s="78">
        <v>481336564</v>
      </c>
      <c r="E64" s="79">
        <v>2135627374</v>
      </c>
      <c r="F64" s="76" t="s">
        <v>52</v>
      </c>
      <c r="G64" s="80">
        <v>34259</v>
      </c>
      <c r="H64" s="81">
        <f t="shared" ca="1" si="0"/>
        <v>17</v>
      </c>
      <c r="I64" s="65"/>
      <c r="J64" s="66">
        <v>83070</v>
      </c>
      <c r="K64" s="82">
        <v>2</v>
      </c>
    </row>
    <row r="65" spans="1:11" s="83" customFormat="1" x14ac:dyDescent="0.2">
      <c r="A65" s="76" t="s">
        <v>225</v>
      </c>
      <c r="B65" s="77" t="s">
        <v>45</v>
      </c>
      <c r="C65" s="76" t="s">
        <v>62</v>
      </c>
      <c r="D65" s="78">
        <v>676030562</v>
      </c>
      <c r="E65" s="79">
        <v>5033355100</v>
      </c>
      <c r="F65" s="76" t="s">
        <v>53</v>
      </c>
      <c r="G65" s="80">
        <v>34357</v>
      </c>
      <c r="H65" s="81">
        <f t="shared" ca="1" si="0"/>
        <v>17</v>
      </c>
      <c r="I65" s="65" t="s">
        <v>54</v>
      </c>
      <c r="J65" s="66">
        <v>40920</v>
      </c>
      <c r="K65" s="82">
        <v>4</v>
      </c>
    </row>
    <row r="66" spans="1:11" s="83" customFormat="1" x14ac:dyDescent="0.2">
      <c r="A66" s="76" t="s">
        <v>161</v>
      </c>
      <c r="B66" s="77" t="s">
        <v>251</v>
      </c>
      <c r="C66" s="76" t="s">
        <v>61</v>
      </c>
      <c r="D66" s="78">
        <v>317749924</v>
      </c>
      <c r="E66" s="79">
        <v>5412433774</v>
      </c>
      <c r="F66" s="76" t="s">
        <v>53</v>
      </c>
      <c r="G66" s="80">
        <v>34519</v>
      </c>
      <c r="H66" s="81">
        <f t="shared" ref="H66:H100" ca="1" si="1">DATEDIF(G66,TODAY(),"Y")</f>
        <v>16</v>
      </c>
      <c r="I66" s="65" t="s">
        <v>54</v>
      </c>
      <c r="J66" s="66">
        <v>27180</v>
      </c>
      <c r="K66" s="82">
        <v>3</v>
      </c>
    </row>
    <row r="67" spans="1:11" s="83" customFormat="1" x14ac:dyDescent="0.2">
      <c r="A67" s="76" t="s">
        <v>232</v>
      </c>
      <c r="B67" s="77" t="s">
        <v>249</v>
      </c>
      <c r="C67" s="76" t="s">
        <v>68</v>
      </c>
      <c r="D67" s="78">
        <v>564908088</v>
      </c>
      <c r="E67" s="79">
        <v>5034252315</v>
      </c>
      <c r="F67" s="76" t="s">
        <v>56</v>
      </c>
      <c r="G67" s="80">
        <v>34532</v>
      </c>
      <c r="H67" s="81">
        <f t="shared" ca="1" si="1"/>
        <v>16</v>
      </c>
      <c r="I67" s="65" t="s">
        <v>55</v>
      </c>
      <c r="J67" s="66">
        <v>66580</v>
      </c>
      <c r="K67" s="82">
        <v>4</v>
      </c>
    </row>
    <row r="68" spans="1:11" s="83" customFormat="1" x14ac:dyDescent="0.2">
      <c r="A68" s="76" t="s">
        <v>190</v>
      </c>
      <c r="B68" s="77" t="s">
        <v>249</v>
      </c>
      <c r="C68" s="76" t="s">
        <v>62</v>
      </c>
      <c r="D68" s="78">
        <v>944793994</v>
      </c>
      <c r="E68" s="79">
        <v>5135981242</v>
      </c>
      <c r="F68" s="76" t="s">
        <v>52</v>
      </c>
      <c r="G68" s="80">
        <v>34538</v>
      </c>
      <c r="H68" s="81">
        <f t="shared" ca="1" si="1"/>
        <v>16</v>
      </c>
      <c r="I68" s="65"/>
      <c r="J68" s="66">
        <v>71670</v>
      </c>
      <c r="K68" s="82">
        <v>5</v>
      </c>
    </row>
    <row r="69" spans="1:11" s="83" customFormat="1" x14ac:dyDescent="0.2">
      <c r="A69" s="76" t="s">
        <v>220</v>
      </c>
      <c r="B69" s="77" t="s">
        <v>249</v>
      </c>
      <c r="C69" s="76" t="s">
        <v>66</v>
      </c>
      <c r="D69" s="78">
        <v>210491464</v>
      </c>
      <c r="E69" s="79">
        <v>7202602559</v>
      </c>
      <c r="F69" s="76" t="s">
        <v>52</v>
      </c>
      <c r="G69" s="80">
        <v>34538</v>
      </c>
      <c r="H69" s="81">
        <f t="shared" ca="1" si="1"/>
        <v>16</v>
      </c>
      <c r="I69" s="65"/>
      <c r="J69" s="66">
        <v>30350</v>
      </c>
      <c r="K69" s="82">
        <v>5</v>
      </c>
    </row>
    <row r="70" spans="1:11" s="83" customFormat="1" x14ac:dyDescent="0.2">
      <c r="A70" s="76" t="s">
        <v>97</v>
      </c>
      <c r="B70" s="77" t="s">
        <v>249</v>
      </c>
      <c r="C70" s="76" t="s">
        <v>70</v>
      </c>
      <c r="D70" s="78">
        <v>764375259</v>
      </c>
      <c r="E70" s="79">
        <v>5038159919</v>
      </c>
      <c r="F70" s="76" t="s">
        <v>52</v>
      </c>
      <c r="G70" s="80">
        <v>34592</v>
      </c>
      <c r="H70" s="81">
        <f t="shared" ca="1" si="1"/>
        <v>16</v>
      </c>
      <c r="I70" s="65"/>
      <c r="J70" s="66">
        <v>74670</v>
      </c>
      <c r="K70" s="82">
        <v>3</v>
      </c>
    </row>
    <row r="71" spans="1:11" s="83" customFormat="1" x14ac:dyDescent="0.2">
      <c r="A71" s="76" t="s">
        <v>239</v>
      </c>
      <c r="B71" s="77" t="s">
        <v>264</v>
      </c>
      <c r="C71" s="76" t="s">
        <v>266</v>
      </c>
      <c r="D71" s="78">
        <v>541365827</v>
      </c>
      <c r="E71" s="79">
        <v>2138561612</v>
      </c>
      <c r="F71" s="76" t="s">
        <v>52</v>
      </c>
      <c r="G71" s="80">
        <v>34630</v>
      </c>
      <c r="H71" s="81">
        <f t="shared" ca="1" si="1"/>
        <v>16</v>
      </c>
      <c r="I71" s="65"/>
      <c r="J71" s="66">
        <v>29070</v>
      </c>
      <c r="K71" s="82">
        <v>5</v>
      </c>
    </row>
    <row r="72" spans="1:11" s="83" customFormat="1" x14ac:dyDescent="0.2">
      <c r="A72" s="76" t="s">
        <v>134</v>
      </c>
      <c r="B72" s="77" t="s">
        <v>45</v>
      </c>
      <c r="C72" s="76" t="s">
        <v>66</v>
      </c>
      <c r="D72" s="78">
        <v>555025137</v>
      </c>
      <c r="E72" s="79">
        <v>2022163497</v>
      </c>
      <c r="F72" s="76" t="s">
        <v>53</v>
      </c>
      <c r="G72" s="80">
        <v>34655</v>
      </c>
      <c r="H72" s="81">
        <f t="shared" ca="1" si="1"/>
        <v>16</v>
      </c>
      <c r="I72" s="65" t="s">
        <v>60</v>
      </c>
      <c r="J72" s="66">
        <v>88000</v>
      </c>
      <c r="K72" s="82">
        <v>4</v>
      </c>
    </row>
    <row r="73" spans="1:11" s="83" customFormat="1" x14ac:dyDescent="0.2">
      <c r="A73" s="76" t="s">
        <v>219</v>
      </c>
      <c r="B73" s="77" t="s">
        <v>75</v>
      </c>
      <c r="C73" s="76" t="s">
        <v>62</v>
      </c>
      <c r="D73" s="78">
        <v>434927073</v>
      </c>
      <c r="E73" s="79">
        <v>3126801348</v>
      </c>
      <c r="F73" s="76" t="s">
        <v>52</v>
      </c>
      <c r="G73" s="80">
        <v>34728</v>
      </c>
      <c r="H73" s="81">
        <f t="shared" ca="1" si="1"/>
        <v>16</v>
      </c>
      <c r="I73" s="65"/>
      <c r="J73" s="66">
        <v>61400</v>
      </c>
      <c r="K73" s="82">
        <v>3</v>
      </c>
    </row>
    <row r="74" spans="1:11" s="83" customFormat="1" x14ac:dyDescent="0.2">
      <c r="A74" s="76" t="s">
        <v>128</v>
      </c>
      <c r="B74" s="77" t="s">
        <v>45</v>
      </c>
      <c r="C74" s="76" t="s">
        <v>64</v>
      </c>
      <c r="D74" s="78">
        <v>620072502</v>
      </c>
      <c r="E74" s="79">
        <v>5413575849</v>
      </c>
      <c r="F74" s="76" t="s">
        <v>59</v>
      </c>
      <c r="G74" s="80">
        <v>34749</v>
      </c>
      <c r="H74" s="81">
        <f t="shared" ca="1" si="1"/>
        <v>15</v>
      </c>
      <c r="I74" s="65"/>
      <c r="J74" s="66">
        <v>34780</v>
      </c>
      <c r="K74" s="82">
        <v>5</v>
      </c>
    </row>
    <row r="75" spans="1:11" s="83" customFormat="1" x14ac:dyDescent="0.2">
      <c r="A75" s="76" t="s">
        <v>243</v>
      </c>
      <c r="B75" s="77" t="s">
        <v>45</v>
      </c>
      <c r="C75" s="76" t="s">
        <v>253</v>
      </c>
      <c r="D75" s="78">
        <v>460412180</v>
      </c>
      <c r="E75" s="79">
        <v>2136999991</v>
      </c>
      <c r="F75" s="76" t="s">
        <v>52</v>
      </c>
      <c r="G75" s="80">
        <v>34777</v>
      </c>
      <c r="H75" s="81">
        <f t="shared" ca="1" si="1"/>
        <v>15</v>
      </c>
      <c r="I75" s="65"/>
      <c r="J75" s="66">
        <v>79760</v>
      </c>
      <c r="K75" s="82">
        <v>1</v>
      </c>
    </row>
    <row r="76" spans="1:11" s="83" customFormat="1" x14ac:dyDescent="0.2">
      <c r="A76" s="76" t="s">
        <v>210</v>
      </c>
      <c r="B76" s="77" t="s">
        <v>45</v>
      </c>
      <c r="C76" s="76" t="s">
        <v>72</v>
      </c>
      <c r="D76" s="78">
        <v>318068637</v>
      </c>
      <c r="E76" s="79">
        <v>7206555049</v>
      </c>
      <c r="F76" s="76" t="s">
        <v>52</v>
      </c>
      <c r="G76" s="80">
        <v>35160</v>
      </c>
      <c r="H76" s="81">
        <f t="shared" ca="1" si="1"/>
        <v>14</v>
      </c>
      <c r="I76" s="65"/>
      <c r="J76" s="66">
        <v>25790</v>
      </c>
      <c r="K76" s="82">
        <v>3</v>
      </c>
    </row>
    <row r="77" spans="1:11" s="83" customFormat="1" x14ac:dyDescent="0.2">
      <c r="A77" s="76" t="s">
        <v>133</v>
      </c>
      <c r="B77" s="77" t="s">
        <v>45</v>
      </c>
      <c r="C77" s="76" t="s">
        <v>250</v>
      </c>
      <c r="D77" s="78">
        <v>865073824</v>
      </c>
      <c r="E77" s="79">
        <v>4156109756</v>
      </c>
      <c r="F77" s="76" t="s">
        <v>59</v>
      </c>
      <c r="G77" s="80">
        <v>35177</v>
      </c>
      <c r="H77" s="81">
        <f t="shared" ca="1" si="1"/>
        <v>14</v>
      </c>
      <c r="I77" s="65"/>
      <c r="J77" s="66">
        <v>84200</v>
      </c>
      <c r="K77" s="82">
        <v>5</v>
      </c>
    </row>
    <row r="78" spans="1:11" s="83" customFormat="1" x14ac:dyDescent="0.2">
      <c r="A78" s="76" t="s">
        <v>123</v>
      </c>
      <c r="B78" s="77" t="s">
        <v>251</v>
      </c>
      <c r="C78" s="76" t="s">
        <v>64</v>
      </c>
      <c r="D78" s="78">
        <v>399060898</v>
      </c>
      <c r="E78" s="79">
        <v>5036742736</v>
      </c>
      <c r="F78" s="76" t="s">
        <v>53</v>
      </c>
      <c r="G78" s="80">
        <v>35196</v>
      </c>
      <c r="H78" s="81">
        <f t="shared" ca="1" si="1"/>
        <v>14</v>
      </c>
      <c r="I78" s="65" t="s">
        <v>58</v>
      </c>
      <c r="J78" s="66">
        <v>35280</v>
      </c>
      <c r="K78" s="82">
        <v>1</v>
      </c>
    </row>
    <row r="79" spans="1:11" s="83" customFormat="1" x14ac:dyDescent="0.2">
      <c r="A79" s="76" t="s">
        <v>211</v>
      </c>
      <c r="B79" s="77" t="s">
        <v>251</v>
      </c>
      <c r="C79" s="76" t="s">
        <v>74</v>
      </c>
      <c r="D79" s="78">
        <v>717503282</v>
      </c>
      <c r="E79" s="79">
        <v>5135185281</v>
      </c>
      <c r="F79" s="76" t="s">
        <v>59</v>
      </c>
      <c r="G79" s="80">
        <v>35292</v>
      </c>
      <c r="H79" s="81">
        <f t="shared" ca="1" si="1"/>
        <v>14</v>
      </c>
      <c r="I79" s="65"/>
      <c r="J79" s="66">
        <v>30340</v>
      </c>
      <c r="K79" s="82">
        <v>3</v>
      </c>
    </row>
    <row r="80" spans="1:11" s="83" customFormat="1" x14ac:dyDescent="0.2">
      <c r="A80" s="76" t="s">
        <v>163</v>
      </c>
      <c r="B80" s="77" t="s">
        <v>264</v>
      </c>
      <c r="C80" s="76" t="s">
        <v>73</v>
      </c>
      <c r="D80" s="78">
        <v>914428485</v>
      </c>
      <c r="E80" s="79">
        <v>503124785</v>
      </c>
      <c r="F80" s="76" t="s">
        <v>56</v>
      </c>
      <c r="G80" s="80">
        <v>35586</v>
      </c>
      <c r="H80" s="81">
        <f t="shared" ca="1" si="1"/>
        <v>13</v>
      </c>
      <c r="I80" s="65" t="s">
        <v>54</v>
      </c>
      <c r="J80" s="66">
        <v>68910</v>
      </c>
      <c r="K80" s="82">
        <v>3</v>
      </c>
    </row>
    <row r="81" spans="1:11" s="84" customFormat="1" x14ac:dyDescent="0.2">
      <c r="A81" s="76" t="s">
        <v>117</v>
      </c>
      <c r="B81" s="77" t="s">
        <v>251</v>
      </c>
      <c r="C81" s="76" t="s">
        <v>66</v>
      </c>
      <c r="D81" s="78">
        <v>561530671</v>
      </c>
      <c r="E81" s="79">
        <v>5135261239</v>
      </c>
      <c r="F81" s="76" t="s">
        <v>53</v>
      </c>
      <c r="G81" s="80">
        <v>35698</v>
      </c>
      <c r="H81" s="81">
        <f t="shared" ca="1" si="1"/>
        <v>13</v>
      </c>
      <c r="I81" s="65" t="s">
        <v>54</v>
      </c>
      <c r="J81" s="66">
        <v>49350</v>
      </c>
      <c r="K81" s="82">
        <v>4</v>
      </c>
    </row>
    <row r="82" spans="1:11" s="84" customFormat="1" x14ac:dyDescent="0.2">
      <c r="A82" s="76" t="s">
        <v>93</v>
      </c>
      <c r="B82" s="77" t="s">
        <v>251</v>
      </c>
      <c r="C82" s="76" t="s">
        <v>66</v>
      </c>
      <c r="D82" s="78">
        <v>262585858</v>
      </c>
      <c r="E82" s="79">
        <v>4152339143</v>
      </c>
      <c r="F82" s="76" t="s">
        <v>53</v>
      </c>
      <c r="G82" s="80">
        <v>35708</v>
      </c>
      <c r="H82" s="81">
        <f t="shared" ca="1" si="1"/>
        <v>13</v>
      </c>
      <c r="I82" s="65" t="s">
        <v>58</v>
      </c>
      <c r="J82" s="66">
        <v>28650</v>
      </c>
      <c r="K82" s="82">
        <v>4</v>
      </c>
    </row>
    <row r="83" spans="1:11" s="84" customFormat="1" x14ac:dyDescent="0.2">
      <c r="A83" s="76" t="s">
        <v>224</v>
      </c>
      <c r="B83" s="77" t="s">
        <v>249</v>
      </c>
      <c r="C83" s="76" t="s">
        <v>253</v>
      </c>
      <c r="D83" s="78">
        <v>557568959</v>
      </c>
      <c r="E83" s="79">
        <v>3127687161</v>
      </c>
      <c r="F83" s="76" t="s">
        <v>53</v>
      </c>
      <c r="G83" s="80">
        <v>35866</v>
      </c>
      <c r="H83" s="81">
        <f t="shared" ca="1" si="1"/>
        <v>12</v>
      </c>
      <c r="I83" s="65" t="s">
        <v>60</v>
      </c>
      <c r="J83" s="66">
        <v>37670</v>
      </c>
      <c r="K83" s="82">
        <v>2</v>
      </c>
    </row>
    <row r="84" spans="1:11" s="84" customFormat="1" x14ac:dyDescent="0.2">
      <c r="A84" s="76" t="s">
        <v>262</v>
      </c>
      <c r="B84" s="77" t="s">
        <v>249</v>
      </c>
      <c r="C84" s="76" t="s">
        <v>66</v>
      </c>
      <c r="D84" s="78">
        <v>870106287</v>
      </c>
      <c r="E84" s="79">
        <v>2134733288</v>
      </c>
      <c r="F84" s="76" t="s">
        <v>53</v>
      </c>
      <c r="G84" s="80">
        <v>35931</v>
      </c>
      <c r="H84" s="81">
        <f t="shared" ca="1" si="1"/>
        <v>12</v>
      </c>
      <c r="I84" s="65" t="s">
        <v>54</v>
      </c>
      <c r="J84" s="66">
        <v>85480</v>
      </c>
      <c r="K84" s="82">
        <v>5</v>
      </c>
    </row>
    <row r="85" spans="1:11" s="84" customFormat="1" x14ac:dyDescent="0.2">
      <c r="A85" s="76" t="s">
        <v>143</v>
      </c>
      <c r="B85" s="77" t="s">
        <v>251</v>
      </c>
      <c r="C85" s="76" t="s">
        <v>72</v>
      </c>
      <c r="D85" s="78">
        <v>254201611</v>
      </c>
      <c r="E85" s="79">
        <v>2126052545</v>
      </c>
      <c r="F85" s="76" t="s">
        <v>53</v>
      </c>
      <c r="G85" s="80">
        <v>36038</v>
      </c>
      <c r="H85" s="81">
        <f t="shared" ca="1" si="1"/>
        <v>12</v>
      </c>
      <c r="I85" s="65" t="s">
        <v>57</v>
      </c>
      <c r="J85" s="66">
        <v>48415</v>
      </c>
      <c r="K85" s="82">
        <v>3</v>
      </c>
    </row>
    <row r="86" spans="1:11" s="84" customFormat="1" x14ac:dyDescent="0.2">
      <c r="A86" s="76" t="s">
        <v>88</v>
      </c>
      <c r="B86" s="77" t="s">
        <v>251</v>
      </c>
      <c r="C86" s="76" t="s">
        <v>67</v>
      </c>
      <c r="D86" s="78">
        <v>269873478</v>
      </c>
      <c r="E86" s="79">
        <v>5133498222</v>
      </c>
      <c r="F86" s="76" t="s">
        <v>53</v>
      </c>
      <c r="G86" s="80">
        <v>36475</v>
      </c>
      <c r="H86" s="81">
        <f t="shared" ca="1" si="1"/>
        <v>11</v>
      </c>
      <c r="I86" s="65" t="s">
        <v>58</v>
      </c>
      <c r="J86" s="66">
        <v>85880</v>
      </c>
      <c r="K86" s="82">
        <v>4</v>
      </c>
    </row>
    <row r="87" spans="1:11" s="84" customFormat="1" x14ac:dyDescent="0.2">
      <c r="A87" s="76" t="s">
        <v>96</v>
      </c>
      <c r="B87" s="77" t="s">
        <v>45</v>
      </c>
      <c r="C87" s="76" t="s">
        <v>72</v>
      </c>
      <c r="D87" s="78">
        <v>709234421</v>
      </c>
      <c r="E87" s="79">
        <v>2025478716</v>
      </c>
      <c r="F87" s="76" t="s">
        <v>53</v>
      </c>
      <c r="G87" s="80">
        <v>36650</v>
      </c>
      <c r="H87" s="81">
        <f t="shared" ca="1" si="1"/>
        <v>10</v>
      </c>
      <c r="I87" s="65" t="s">
        <v>54</v>
      </c>
      <c r="J87" s="66">
        <v>61030</v>
      </c>
      <c r="K87" s="82">
        <v>5</v>
      </c>
    </row>
    <row r="88" spans="1:11" s="84" customFormat="1" x14ac:dyDescent="0.2">
      <c r="A88" s="76" t="s">
        <v>164</v>
      </c>
      <c r="B88" s="77" t="s">
        <v>45</v>
      </c>
      <c r="C88" s="76" t="s">
        <v>73</v>
      </c>
      <c r="D88" s="78">
        <v>938508346</v>
      </c>
      <c r="E88" s="79">
        <v>2133957018</v>
      </c>
      <c r="F88" s="76" t="s">
        <v>52</v>
      </c>
      <c r="G88" s="80">
        <v>37660</v>
      </c>
      <c r="H88" s="81">
        <f t="shared" ca="1" si="1"/>
        <v>8</v>
      </c>
      <c r="I88" s="65"/>
      <c r="J88" s="66">
        <v>33056</v>
      </c>
      <c r="K88" s="82">
        <v>3</v>
      </c>
    </row>
    <row r="89" spans="1:11" s="84" customFormat="1" x14ac:dyDescent="0.2">
      <c r="A89" s="76" t="s">
        <v>259</v>
      </c>
      <c r="B89" s="77" t="s">
        <v>45</v>
      </c>
      <c r="C89" s="76" t="s">
        <v>62</v>
      </c>
      <c r="D89" s="78">
        <v>693214759</v>
      </c>
      <c r="E89" s="79">
        <v>2028627048</v>
      </c>
      <c r="F89" s="76" t="s">
        <v>52</v>
      </c>
      <c r="G89" s="80">
        <v>37730</v>
      </c>
      <c r="H89" s="81">
        <f t="shared" ca="1" si="1"/>
        <v>7</v>
      </c>
      <c r="I89" s="65"/>
      <c r="J89" s="66">
        <v>17735</v>
      </c>
      <c r="K89" s="82">
        <v>4</v>
      </c>
    </row>
    <row r="90" spans="1:11" s="84" customFormat="1" x14ac:dyDescent="0.2">
      <c r="A90" s="76" t="s">
        <v>125</v>
      </c>
      <c r="B90" s="77" t="s">
        <v>264</v>
      </c>
      <c r="C90" s="76" t="s">
        <v>67</v>
      </c>
      <c r="D90" s="78">
        <v>884025623</v>
      </c>
      <c r="E90" s="79">
        <v>2137345539</v>
      </c>
      <c r="F90" s="76" t="s">
        <v>56</v>
      </c>
      <c r="G90" s="80">
        <v>38492</v>
      </c>
      <c r="H90" s="81">
        <f t="shared" ca="1" si="1"/>
        <v>5</v>
      </c>
      <c r="I90" s="65" t="s">
        <v>55</v>
      </c>
      <c r="J90" s="66">
        <v>18500</v>
      </c>
      <c r="K90" s="82">
        <v>3</v>
      </c>
    </row>
    <row r="91" spans="1:11" s="84" customFormat="1" x14ac:dyDescent="0.2">
      <c r="A91" s="76" t="s">
        <v>107</v>
      </c>
      <c r="B91" s="77" t="s">
        <v>75</v>
      </c>
      <c r="C91" s="76" t="s">
        <v>70</v>
      </c>
      <c r="D91" s="78">
        <v>644489557</v>
      </c>
      <c r="E91" s="79">
        <v>2122924678</v>
      </c>
      <c r="F91" s="76" t="s">
        <v>52</v>
      </c>
      <c r="G91" s="80">
        <v>38612</v>
      </c>
      <c r="H91" s="81">
        <f t="shared" ca="1" si="1"/>
        <v>5</v>
      </c>
      <c r="I91" s="65"/>
      <c r="J91" s="66">
        <v>74840</v>
      </c>
      <c r="K91" s="82">
        <v>3</v>
      </c>
    </row>
    <row r="92" spans="1:11" s="84" customFormat="1" x14ac:dyDescent="0.2">
      <c r="A92" s="76" t="s">
        <v>189</v>
      </c>
      <c r="B92" s="77" t="s">
        <v>251</v>
      </c>
      <c r="C92" s="76" t="s">
        <v>73</v>
      </c>
      <c r="D92" s="78">
        <v>380343690</v>
      </c>
      <c r="E92" s="79">
        <v>3127686976</v>
      </c>
      <c r="F92" s="76" t="s">
        <v>52</v>
      </c>
      <c r="G92" s="80">
        <v>38649</v>
      </c>
      <c r="H92" s="81">
        <f t="shared" ca="1" si="1"/>
        <v>5</v>
      </c>
      <c r="I92" s="65"/>
      <c r="J92" s="66">
        <v>50550</v>
      </c>
      <c r="K92" s="82">
        <v>5</v>
      </c>
    </row>
    <row r="93" spans="1:11" s="84" customFormat="1" x14ac:dyDescent="0.2">
      <c r="A93" s="76" t="s">
        <v>200</v>
      </c>
      <c r="B93" s="77" t="s">
        <v>249</v>
      </c>
      <c r="C93" s="76" t="s">
        <v>73</v>
      </c>
      <c r="D93" s="78">
        <v>831188207</v>
      </c>
      <c r="E93" s="79">
        <v>5411124357</v>
      </c>
      <c r="F93" s="76" t="s">
        <v>53</v>
      </c>
      <c r="G93" s="80">
        <v>38775</v>
      </c>
      <c r="H93" s="81">
        <f t="shared" ca="1" si="1"/>
        <v>4</v>
      </c>
      <c r="I93" s="65" t="s">
        <v>54</v>
      </c>
      <c r="J93" s="66">
        <v>23560</v>
      </c>
      <c r="K93" s="82">
        <v>5</v>
      </c>
    </row>
    <row r="94" spans="1:11" s="84" customFormat="1" x14ac:dyDescent="0.2">
      <c r="A94" s="76" t="s">
        <v>223</v>
      </c>
      <c r="B94" s="77" t="s">
        <v>249</v>
      </c>
      <c r="C94" s="76" t="s">
        <v>66</v>
      </c>
      <c r="D94" s="78">
        <v>195772503</v>
      </c>
      <c r="E94" s="79">
        <v>4155866679</v>
      </c>
      <c r="F94" s="76" t="s">
        <v>53</v>
      </c>
      <c r="G94" s="80">
        <v>38964</v>
      </c>
      <c r="H94" s="81">
        <f t="shared" ca="1" si="1"/>
        <v>4</v>
      </c>
      <c r="I94" s="65" t="s">
        <v>57</v>
      </c>
      <c r="J94" s="66">
        <v>24550</v>
      </c>
      <c r="K94" s="82">
        <v>1</v>
      </c>
    </row>
    <row r="95" spans="1:11" s="84" customFormat="1" x14ac:dyDescent="0.2">
      <c r="A95" s="76" t="s">
        <v>230</v>
      </c>
      <c r="B95" s="77" t="s">
        <v>45</v>
      </c>
      <c r="C95" s="76" t="s">
        <v>62</v>
      </c>
      <c r="D95" s="78">
        <v>892040187</v>
      </c>
      <c r="E95" s="79">
        <v>5131391475</v>
      </c>
      <c r="F95" s="76" t="s">
        <v>53</v>
      </c>
      <c r="G95" s="68">
        <v>38982</v>
      </c>
      <c r="H95" s="81">
        <f t="shared" ca="1" si="1"/>
        <v>4</v>
      </c>
      <c r="I95" s="65" t="s">
        <v>54</v>
      </c>
      <c r="J95" s="66">
        <v>79460</v>
      </c>
      <c r="K95" s="82">
        <v>1</v>
      </c>
    </row>
    <row r="96" spans="1:11" s="84" customFormat="1" x14ac:dyDescent="0.2">
      <c r="A96" s="76" t="s">
        <v>204</v>
      </c>
      <c r="B96" s="77" t="s">
        <v>249</v>
      </c>
      <c r="C96" s="76" t="s">
        <v>70</v>
      </c>
      <c r="D96" s="78">
        <v>280304785</v>
      </c>
      <c r="E96" s="79">
        <v>7204919418</v>
      </c>
      <c r="F96" s="76" t="s">
        <v>53</v>
      </c>
      <c r="G96" s="80">
        <v>39191</v>
      </c>
      <c r="H96" s="81">
        <f t="shared" ca="1" si="1"/>
        <v>3</v>
      </c>
      <c r="I96" s="65" t="s">
        <v>60</v>
      </c>
      <c r="J96" s="66">
        <v>63340</v>
      </c>
      <c r="K96" s="82">
        <v>3</v>
      </c>
    </row>
    <row r="97" spans="1:11" s="83" customFormat="1" x14ac:dyDescent="0.2">
      <c r="A97" s="76" t="s">
        <v>155</v>
      </c>
      <c r="B97" s="77" t="s">
        <v>248</v>
      </c>
      <c r="C97" s="76" t="s">
        <v>71</v>
      </c>
      <c r="D97" s="78">
        <v>397835298</v>
      </c>
      <c r="E97" s="79">
        <v>3033451072</v>
      </c>
      <c r="F97" s="76" t="s">
        <v>53</v>
      </c>
      <c r="G97" s="80">
        <v>39265</v>
      </c>
      <c r="H97" s="81">
        <f t="shared" ca="1" si="1"/>
        <v>3</v>
      </c>
      <c r="I97" s="65" t="s">
        <v>55</v>
      </c>
      <c r="J97" s="66">
        <v>74740</v>
      </c>
      <c r="K97" s="82">
        <v>2</v>
      </c>
    </row>
    <row r="98" spans="1:11" s="83" customFormat="1" x14ac:dyDescent="0.2">
      <c r="A98" s="76" t="s">
        <v>141</v>
      </c>
      <c r="B98" s="77" t="s">
        <v>251</v>
      </c>
      <c r="C98" s="76" t="s">
        <v>66</v>
      </c>
      <c r="D98" s="78">
        <v>165917010</v>
      </c>
      <c r="E98" s="79">
        <v>3128082183</v>
      </c>
      <c r="F98" s="76" t="s">
        <v>53</v>
      </c>
      <c r="G98" s="80">
        <v>39286</v>
      </c>
      <c r="H98" s="81">
        <f t="shared" ca="1" si="1"/>
        <v>3</v>
      </c>
      <c r="I98" s="65" t="s">
        <v>60</v>
      </c>
      <c r="J98" s="66">
        <v>66890</v>
      </c>
      <c r="K98" s="82">
        <v>5</v>
      </c>
    </row>
    <row r="99" spans="1:11" s="83" customFormat="1" x14ac:dyDescent="0.2">
      <c r="A99" s="76" t="s">
        <v>103</v>
      </c>
      <c r="B99" s="77" t="s">
        <v>251</v>
      </c>
      <c r="C99" s="76" t="s">
        <v>70</v>
      </c>
      <c r="D99" s="78">
        <v>834061135</v>
      </c>
      <c r="E99" s="79">
        <v>2028561246</v>
      </c>
      <c r="F99" s="76" t="s">
        <v>53</v>
      </c>
      <c r="G99" s="80">
        <v>36573</v>
      </c>
      <c r="H99" s="81">
        <f t="shared" ca="1" si="1"/>
        <v>10</v>
      </c>
      <c r="I99" s="65" t="s">
        <v>54</v>
      </c>
      <c r="J99" s="66">
        <v>36630</v>
      </c>
      <c r="K99" s="82">
        <v>1</v>
      </c>
    </row>
    <row r="100" spans="1:11" s="83" customFormat="1" x14ac:dyDescent="0.2">
      <c r="A100" s="76" t="s">
        <v>137</v>
      </c>
      <c r="B100" s="77" t="s">
        <v>249</v>
      </c>
      <c r="C100" s="76" t="s">
        <v>72</v>
      </c>
      <c r="D100" s="78">
        <v>177332873</v>
      </c>
      <c r="E100" s="79">
        <v>303178498</v>
      </c>
      <c r="F100" s="76" t="s">
        <v>53</v>
      </c>
      <c r="G100" s="80">
        <v>37087</v>
      </c>
      <c r="H100" s="81">
        <f t="shared" ca="1" si="1"/>
        <v>9</v>
      </c>
      <c r="I100" s="65" t="s">
        <v>54</v>
      </c>
      <c r="J100" s="66">
        <v>31910</v>
      </c>
      <c r="K100" s="82">
        <v>4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7030A0"/>
    <pageSetUpPr autoPageBreaks="0"/>
  </sheetPr>
  <dimension ref="A1:I28"/>
  <sheetViews>
    <sheetView workbookViewId="0"/>
  </sheetViews>
  <sheetFormatPr defaultColWidth="8.85546875" defaultRowHeight="12.75" x14ac:dyDescent="0.2"/>
  <cols>
    <col min="1" max="1" width="8.28515625" style="15" bestFit="1" customWidth="1"/>
    <col min="2" max="2" width="10" style="15" bestFit="1" customWidth="1"/>
    <col min="3" max="3" width="9.5703125" style="15" bestFit="1" customWidth="1"/>
    <col min="4" max="4" width="5.28515625" style="15" bestFit="1" customWidth="1"/>
    <col min="5" max="5" width="8.85546875" style="15"/>
    <col min="6" max="6" width="10.7109375" style="15" bestFit="1" customWidth="1"/>
    <col min="7" max="7" width="9.7109375" style="15" bestFit="1" customWidth="1"/>
    <col min="8" max="8" width="8.85546875" style="15"/>
    <col min="9" max="9" width="13.42578125" style="15" bestFit="1" customWidth="1"/>
    <col min="10" max="16384" width="8.85546875" style="15"/>
  </cols>
  <sheetData>
    <row r="1" spans="1:9" x14ac:dyDescent="0.2">
      <c r="A1" s="16" t="s">
        <v>1</v>
      </c>
      <c r="B1" s="17" t="s">
        <v>2</v>
      </c>
      <c r="C1" s="17" t="s">
        <v>265</v>
      </c>
      <c r="D1" s="17" t="s">
        <v>33</v>
      </c>
      <c r="F1" s="17" t="s">
        <v>76</v>
      </c>
      <c r="G1" s="17" t="s">
        <v>3</v>
      </c>
      <c r="I1" s="17" t="s">
        <v>4</v>
      </c>
    </row>
    <row r="2" spans="1:9" x14ac:dyDescent="0.2">
      <c r="A2" s="15" t="s">
        <v>5</v>
      </c>
      <c r="B2" s="15">
        <v>72</v>
      </c>
      <c r="C2" s="18">
        <v>52.99</v>
      </c>
      <c r="D2" s="19"/>
      <c r="F2" s="19">
        <f t="shared" ref="F2:F10" si="0">C2*$I$2+C2</f>
        <v>55.268570000000004</v>
      </c>
      <c r="G2" s="19"/>
      <c r="H2" s="19"/>
      <c r="I2" s="20">
        <v>4.2999999999999997E-2</v>
      </c>
    </row>
    <row r="3" spans="1:9" x14ac:dyDescent="0.2">
      <c r="A3" s="15" t="s">
        <v>6</v>
      </c>
      <c r="B3" s="15">
        <v>18</v>
      </c>
      <c r="C3" s="18">
        <v>62.29</v>
      </c>
      <c r="D3" s="19"/>
      <c r="F3" s="19">
        <f t="shared" si="0"/>
        <v>64.968469999999996</v>
      </c>
      <c r="G3" s="19"/>
      <c r="H3" s="19"/>
    </row>
    <row r="4" spans="1:9" x14ac:dyDescent="0.2">
      <c r="A4" s="15" t="s">
        <v>7</v>
      </c>
      <c r="B4" s="15">
        <v>22</v>
      </c>
      <c r="C4" s="18">
        <v>75.19</v>
      </c>
      <c r="D4" s="19"/>
      <c r="F4" s="19">
        <f t="shared" si="0"/>
        <v>78.423169999999999</v>
      </c>
      <c r="G4" s="19"/>
      <c r="H4" s="19"/>
    </row>
    <row r="5" spans="1:9" x14ac:dyDescent="0.2">
      <c r="A5" s="15" t="s">
        <v>8</v>
      </c>
      <c r="B5" s="15">
        <v>64</v>
      </c>
      <c r="C5" s="18">
        <v>36.79</v>
      </c>
      <c r="D5" s="19"/>
      <c r="F5" s="19">
        <f t="shared" si="0"/>
        <v>38.371969999999997</v>
      </c>
      <c r="G5" s="19"/>
      <c r="H5" s="19"/>
    </row>
    <row r="6" spans="1:9" x14ac:dyDescent="0.2">
      <c r="A6" s="15" t="s">
        <v>9</v>
      </c>
      <c r="B6" s="15">
        <v>40</v>
      </c>
      <c r="C6" s="18">
        <v>59.89</v>
      </c>
      <c r="D6" s="19"/>
      <c r="F6" s="19">
        <f t="shared" si="0"/>
        <v>62.465270000000004</v>
      </c>
      <c r="G6" s="19"/>
      <c r="H6" s="19"/>
    </row>
    <row r="7" spans="1:9" x14ac:dyDescent="0.2">
      <c r="A7" s="15" t="s">
        <v>10</v>
      </c>
      <c r="B7" s="15">
        <v>70</v>
      </c>
      <c r="C7" s="18">
        <v>34.090000000000003</v>
      </c>
      <c r="D7" s="19"/>
      <c r="F7" s="19">
        <f t="shared" si="0"/>
        <v>35.555870000000006</v>
      </c>
      <c r="G7" s="19"/>
      <c r="H7" s="19"/>
    </row>
    <row r="8" spans="1:9" x14ac:dyDescent="0.2">
      <c r="A8" s="15" t="s">
        <v>11</v>
      </c>
      <c r="B8" s="15">
        <v>90</v>
      </c>
      <c r="C8" s="18">
        <v>66.69</v>
      </c>
      <c r="D8" s="19"/>
      <c r="F8" s="19">
        <f t="shared" si="0"/>
        <v>69.557670000000002</v>
      </c>
      <c r="G8" s="19"/>
      <c r="H8" s="19"/>
    </row>
    <row r="9" spans="1:9" x14ac:dyDescent="0.2">
      <c r="A9" s="15" t="s">
        <v>12</v>
      </c>
      <c r="B9" s="15">
        <v>30</v>
      </c>
      <c r="C9" s="18">
        <v>22.09</v>
      </c>
      <c r="D9" s="19"/>
      <c r="F9" s="19">
        <f t="shared" si="0"/>
        <v>23.039870000000001</v>
      </c>
      <c r="G9" s="19"/>
      <c r="H9" s="19"/>
    </row>
    <row r="10" spans="1:9" x14ac:dyDescent="0.2">
      <c r="A10" s="15" t="s">
        <v>13</v>
      </c>
      <c r="B10" s="15">
        <v>34</v>
      </c>
      <c r="C10" s="18">
        <v>10.69</v>
      </c>
      <c r="D10" s="19"/>
      <c r="F10" s="19">
        <f t="shared" si="0"/>
        <v>11.149669999999999</v>
      </c>
      <c r="G10" s="19"/>
      <c r="H10" s="19"/>
    </row>
    <row r="11" spans="1:9" x14ac:dyDescent="0.2">
      <c r="A11" s="17" t="s">
        <v>33</v>
      </c>
      <c r="B11" s="15">
        <f>SUM(B2:B10)</f>
        <v>440</v>
      </c>
      <c r="C11" s="15">
        <f>SUM(C2:C10)</f>
        <v>420.71</v>
      </c>
      <c r="D11" s="21"/>
      <c r="F11" s="19">
        <f>SUM(F2:F10)</f>
        <v>438.80053000000004</v>
      </c>
      <c r="G11" s="22"/>
    </row>
    <row r="13" spans="1:9" x14ac:dyDescent="0.2">
      <c r="C13" s="23"/>
      <c r="D13" s="18"/>
      <c r="F13" s="17" t="s">
        <v>0</v>
      </c>
      <c r="G13" s="17" t="s">
        <v>14</v>
      </c>
    </row>
    <row r="14" spans="1:9" x14ac:dyDescent="0.2">
      <c r="F14" s="24">
        <v>39630</v>
      </c>
      <c r="G14" s="24">
        <v>39641</v>
      </c>
      <c r="H14" s="25"/>
    </row>
    <row r="15" spans="1:9" x14ac:dyDescent="0.2">
      <c r="B15" s="26" t="s">
        <v>15</v>
      </c>
      <c r="F15" s="24">
        <v>39632</v>
      </c>
      <c r="G15" s="24">
        <v>39657</v>
      </c>
      <c r="H15" s="25"/>
    </row>
    <row r="16" spans="1:9" x14ac:dyDescent="0.2">
      <c r="A16" s="16" t="s">
        <v>1</v>
      </c>
      <c r="B16" s="17" t="s">
        <v>2</v>
      </c>
      <c r="C16" s="17" t="s">
        <v>265</v>
      </c>
      <c r="D16" s="17" t="s">
        <v>33</v>
      </c>
      <c r="F16" s="24">
        <v>39634</v>
      </c>
      <c r="G16" s="24">
        <v>39648</v>
      </c>
      <c r="H16" s="25"/>
    </row>
    <row r="17" spans="1:8" x14ac:dyDescent="0.2">
      <c r="A17" s="15" t="s">
        <v>5</v>
      </c>
      <c r="B17" s="27" t="s">
        <v>16</v>
      </c>
      <c r="C17" s="18">
        <v>52.99</v>
      </c>
      <c r="D17" s="19"/>
      <c r="F17" s="24">
        <v>39636</v>
      </c>
      <c r="G17" s="24">
        <v>39648</v>
      </c>
      <c r="H17" s="25"/>
    </row>
    <row r="18" spans="1:8" x14ac:dyDescent="0.2">
      <c r="A18" s="15" t="s">
        <v>6</v>
      </c>
      <c r="B18" s="27" t="s">
        <v>17</v>
      </c>
      <c r="C18" s="18">
        <v>62.29</v>
      </c>
      <c r="D18" s="19"/>
      <c r="F18" s="24">
        <v>39638</v>
      </c>
      <c r="G18" s="24">
        <v>39654</v>
      </c>
      <c r="H18" s="25"/>
    </row>
    <row r="19" spans="1:8" x14ac:dyDescent="0.2">
      <c r="A19" s="15" t="s">
        <v>7</v>
      </c>
      <c r="B19" s="27" t="s">
        <v>18</v>
      </c>
      <c r="C19" s="18">
        <v>75.19</v>
      </c>
      <c r="D19" s="19"/>
      <c r="F19" s="24">
        <v>39640</v>
      </c>
      <c r="G19" s="24">
        <v>39652</v>
      </c>
      <c r="H19" s="25"/>
    </row>
    <row r="20" spans="1:8" x14ac:dyDescent="0.2">
      <c r="A20" s="15" t="s">
        <v>8</v>
      </c>
      <c r="B20" s="27" t="s">
        <v>19</v>
      </c>
      <c r="C20" s="18">
        <v>36.79</v>
      </c>
      <c r="D20" s="19"/>
      <c r="F20" s="24">
        <v>39642</v>
      </c>
      <c r="G20" s="24">
        <v>39658</v>
      </c>
      <c r="H20" s="25"/>
    </row>
    <row r="21" spans="1:8" x14ac:dyDescent="0.2">
      <c r="A21" s="15" t="s">
        <v>9</v>
      </c>
      <c r="B21" s="27" t="s">
        <v>20</v>
      </c>
      <c r="C21" s="18">
        <v>59.89</v>
      </c>
      <c r="D21" s="19"/>
      <c r="F21" s="24">
        <v>39643</v>
      </c>
      <c r="G21" s="24">
        <v>39658</v>
      </c>
      <c r="H21" s="25"/>
    </row>
    <row r="22" spans="1:8" x14ac:dyDescent="0.2">
      <c r="A22" s="15" t="s">
        <v>10</v>
      </c>
      <c r="B22" s="27" t="s">
        <v>21</v>
      </c>
      <c r="C22" s="18">
        <v>34.090000000000003</v>
      </c>
      <c r="D22" s="19"/>
      <c r="F22" s="24">
        <v>39645</v>
      </c>
      <c r="G22" s="24">
        <v>39667</v>
      </c>
      <c r="H22" s="25"/>
    </row>
    <row r="23" spans="1:8" x14ac:dyDescent="0.2">
      <c r="A23" s="15" t="s">
        <v>11</v>
      </c>
      <c r="B23" s="27" t="s">
        <v>22</v>
      </c>
      <c r="C23" s="18">
        <v>66.69</v>
      </c>
      <c r="D23" s="19"/>
      <c r="F23" s="24">
        <v>39647</v>
      </c>
      <c r="G23" s="24">
        <v>39663</v>
      </c>
      <c r="H23" s="25"/>
    </row>
    <row r="24" spans="1:8" x14ac:dyDescent="0.2">
      <c r="A24" s="15" t="s">
        <v>12</v>
      </c>
      <c r="B24" s="27" t="s">
        <v>23</v>
      </c>
      <c r="C24" s="18">
        <v>22.09</v>
      </c>
      <c r="D24" s="19"/>
      <c r="F24" s="24">
        <v>39650</v>
      </c>
      <c r="G24" s="24">
        <v>39671</v>
      </c>
      <c r="H24" s="25"/>
    </row>
    <row r="25" spans="1:8" x14ac:dyDescent="0.2">
      <c r="A25" s="15" t="s">
        <v>13</v>
      </c>
      <c r="B25" s="27" t="s">
        <v>24</v>
      </c>
      <c r="C25" s="18">
        <v>10.69</v>
      </c>
      <c r="D25" s="19"/>
      <c r="F25" s="24">
        <v>39653</v>
      </c>
      <c r="G25" s="24">
        <v>39679</v>
      </c>
      <c r="H25" s="25"/>
    </row>
    <row r="26" spans="1:8" x14ac:dyDescent="0.2">
      <c r="A26" s="17" t="s">
        <v>33</v>
      </c>
      <c r="B26" s="21"/>
      <c r="C26" s="15">
        <f>SUM(C17:C25)</f>
        <v>420.71</v>
      </c>
      <c r="D26" s="21"/>
      <c r="H26" s="18"/>
    </row>
    <row r="28" spans="1:8" x14ac:dyDescent="0.2">
      <c r="B28" s="28"/>
      <c r="F28" s="87" t="s">
        <v>25</v>
      </c>
      <c r="G28" s="87"/>
      <c r="H28" s="29"/>
    </row>
  </sheetData>
  <mergeCells count="1">
    <mergeCell ref="F28:G2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  <pageSetUpPr autoPageBreaks="0"/>
  </sheetPr>
  <dimension ref="A1:N27"/>
  <sheetViews>
    <sheetView showGridLines="0" zoomScale="130" zoomScaleNormal="130" workbookViewId="0">
      <selection activeCell="L13" sqref="L13"/>
    </sheetView>
  </sheetViews>
  <sheetFormatPr defaultColWidth="9.140625" defaultRowHeight="12.75" x14ac:dyDescent="0.2"/>
  <cols>
    <col min="1" max="1" width="5.85546875" style="30" bestFit="1" customWidth="1"/>
    <col min="2" max="2" width="3.7109375" style="30" customWidth="1"/>
    <col min="3" max="3" width="10.28515625" style="30" bestFit="1" customWidth="1"/>
    <col min="4" max="6" width="6.42578125" style="30" customWidth="1"/>
    <col min="7" max="7" width="15.28515625" style="39" bestFit="1" customWidth="1"/>
    <col min="8" max="8" width="6.85546875" style="30" customWidth="1"/>
    <col min="9" max="9" width="10.85546875" style="30" bestFit="1" customWidth="1"/>
    <col min="10" max="16384" width="9.140625" style="30"/>
  </cols>
  <sheetData>
    <row r="1" spans="1:14" x14ac:dyDescent="0.2">
      <c r="G1" s="31"/>
      <c r="H1" s="32"/>
      <c r="I1" s="32"/>
      <c r="J1" s="32"/>
      <c r="K1" s="32"/>
      <c r="L1" s="32"/>
      <c r="M1" s="32"/>
      <c r="N1" s="32"/>
    </row>
    <row r="2" spans="1:14" ht="25.5" x14ac:dyDescent="0.2">
      <c r="A2" s="30">
        <v>2</v>
      </c>
      <c r="G2" s="33" t="s">
        <v>270</v>
      </c>
      <c r="H2" s="32"/>
      <c r="I2" s="32"/>
      <c r="J2" s="32"/>
      <c r="K2" s="40" t="b">
        <v>0</v>
      </c>
      <c r="L2" s="32"/>
      <c r="M2" s="32"/>
      <c r="N2" s="32"/>
    </row>
    <row r="3" spans="1:14" x14ac:dyDescent="0.2">
      <c r="G3" s="31"/>
      <c r="H3" s="32">
        <v>1</v>
      </c>
      <c r="I3" s="32" t="s">
        <v>271</v>
      </c>
      <c r="J3" s="32"/>
      <c r="K3" s="32"/>
      <c r="L3" s="32"/>
      <c r="M3" s="32"/>
      <c r="N3" s="32"/>
    </row>
    <row r="4" spans="1:14" x14ac:dyDescent="0.2">
      <c r="G4" s="31"/>
      <c r="H4" s="32">
        <v>2</v>
      </c>
      <c r="I4" s="32" t="s">
        <v>272</v>
      </c>
      <c r="J4" s="32"/>
      <c r="K4" s="32"/>
      <c r="L4" s="32"/>
      <c r="M4" s="32"/>
      <c r="N4" s="32"/>
    </row>
    <row r="5" spans="1:14" x14ac:dyDescent="0.2">
      <c r="G5" s="31"/>
      <c r="H5" s="32">
        <v>3</v>
      </c>
      <c r="I5" s="32" t="s">
        <v>273</v>
      </c>
      <c r="J5" s="32"/>
      <c r="K5" s="32"/>
      <c r="L5" s="32"/>
      <c r="M5" s="32"/>
      <c r="N5" s="34"/>
    </row>
    <row r="6" spans="1:14" x14ac:dyDescent="0.2">
      <c r="G6" s="31"/>
      <c r="H6" s="32"/>
      <c r="I6" s="32"/>
      <c r="J6" s="32"/>
      <c r="K6" s="32"/>
      <c r="L6" s="32"/>
      <c r="M6" s="32"/>
      <c r="N6" s="34"/>
    </row>
    <row r="7" spans="1:14" x14ac:dyDescent="0.2">
      <c r="A7" s="35" t="b">
        <v>1</v>
      </c>
      <c r="B7" s="35"/>
      <c r="G7" s="31" t="s">
        <v>274</v>
      </c>
      <c r="H7" s="32" t="b">
        <v>1</v>
      </c>
      <c r="I7" s="32" t="str">
        <f>IF(H7,"Resident","Non-Resident")</f>
        <v>Resident</v>
      </c>
      <c r="J7" s="32"/>
      <c r="K7" s="32"/>
      <c r="L7" s="32"/>
      <c r="M7" s="32"/>
      <c r="N7" s="34"/>
    </row>
    <row r="8" spans="1:14" x14ac:dyDescent="0.2">
      <c r="A8" s="35"/>
      <c r="B8" s="35"/>
      <c r="G8" s="31"/>
      <c r="H8" s="32">
        <v>1</v>
      </c>
      <c r="I8" s="36" t="s">
        <v>275</v>
      </c>
      <c r="J8" s="32"/>
      <c r="K8" s="32"/>
      <c r="L8" s="32"/>
      <c r="M8" s="32"/>
      <c r="N8" s="32"/>
    </row>
    <row r="9" spans="1:14" x14ac:dyDescent="0.2">
      <c r="G9" s="31"/>
      <c r="H9" s="32">
        <v>2</v>
      </c>
      <c r="I9" s="36" t="s">
        <v>276</v>
      </c>
      <c r="J9" s="32"/>
      <c r="K9" s="32"/>
      <c r="L9" s="32"/>
      <c r="M9" s="32"/>
      <c r="N9" s="32"/>
    </row>
    <row r="10" spans="1:14" x14ac:dyDescent="0.2">
      <c r="A10" s="30">
        <v>5</v>
      </c>
      <c r="G10" s="31"/>
      <c r="H10" s="32">
        <v>3</v>
      </c>
      <c r="I10" s="36" t="s">
        <v>277</v>
      </c>
      <c r="J10" s="32"/>
      <c r="K10" s="32"/>
      <c r="L10" s="32"/>
      <c r="M10" s="32"/>
      <c r="N10" s="32"/>
    </row>
    <row r="11" spans="1:14" x14ac:dyDescent="0.2">
      <c r="G11" s="31" t="s">
        <v>278</v>
      </c>
      <c r="H11" s="32">
        <v>4</v>
      </c>
      <c r="I11" s="36" t="s">
        <v>279</v>
      </c>
      <c r="J11" s="32"/>
      <c r="K11" s="32"/>
      <c r="L11" s="32"/>
      <c r="M11" s="32"/>
      <c r="N11" s="32"/>
    </row>
    <row r="12" spans="1:14" x14ac:dyDescent="0.2">
      <c r="G12" s="31"/>
      <c r="H12" s="32">
        <v>5</v>
      </c>
      <c r="I12" s="36" t="s">
        <v>269</v>
      </c>
      <c r="J12" s="32"/>
      <c r="K12" s="32"/>
      <c r="L12" s="32"/>
      <c r="M12" s="32"/>
      <c r="N12" s="32"/>
    </row>
    <row r="13" spans="1:14" x14ac:dyDescent="0.2">
      <c r="G13" s="31"/>
      <c r="H13" s="32">
        <v>6</v>
      </c>
      <c r="I13" s="36" t="s">
        <v>280</v>
      </c>
      <c r="J13" s="32"/>
      <c r="K13" s="32"/>
      <c r="L13" s="32"/>
      <c r="M13" s="32"/>
      <c r="N13" s="32"/>
    </row>
    <row r="14" spans="1:14" x14ac:dyDescent="0.2">
      <c r="A14" s="30">
        <v>1</v>
      </c>
      <c r="G14" s="31" t="s">
        <v>281</v>
      </c>
      <c r="H14" s="32">
        <v>1</v>
      </c>
      <c r="I14" s="36" t="s">
        <v>282</v>
      </c>
      <c r="J14" s="32"/>
      <c r="K14" s="32"/>
      <c r="L14" s="32"/>
      <c r="M14" s="32"/>
      <c r="N14" s="32"/>
    </row>
    <row r="15" spans="1:14" x14ac:dyDescent="0.2">
      <c r="G15" s="31"/>
      <c r="H15" s="32">
        <v>2</v>
      </c>
      <c r="I15" s="36" t="s">
        <v>283</v>
      </c>
      <c r="J15" s="32"/>
      <c r="K15" s="32"/>
      <c r="L15" s="32"/>
      <c r="M15" s="32"/>
      <c r="N15" s="32"/>
    </row>
    <row r="16" spans="1:14" x14ac:dyDescent="0.2">
      <c r="A16" s="30">
        <v>76</v>
      </c>
      <c r="C16" s="37" t="s">
        <v>284</v>
      </c>
      <c r="G16" s="31"/>
      <c r="H16" s="32">
        <v>3</v>
      </c>
      <c r="I16" s="36" t="s">
        <v>285</v>
      </c>
      <c r="J16" s="32"/>
      <c r="K16" s="32"/>
      <c r="L16" s="32"/>
      <c r="M16" s="32"/>
      <c r="N16" s="32"/>
    </row>
    <row r="17" spans="1:14" x14ac:dyDescent="0.2">
      <c r="G17" s="31" t="s">
        <v>286</v>
      </c>
      <c r="H17" s="32">
        <v>4</v>
      </c>
      <c r="I17" s="36" t="s">
        <v>287</v>
      </c>
      <c r="J17" s="32"/>
      <c r="K17" s="32"/>
      <c r="L17" s="32"/>
      <c r="M17" s="32"/>
      <c r="N17" s="32"/>
    </row>
    <row r="18" spans="1:14" x14ac:dyDescent="0.2">
      <c r="G18" s="31"/>
      <c r="H18" s="32">
        <v>5</v>
      </c>
      <c r="I18" s="36" t="s">
        <v>288</v>
      </c>
      <c r="J18" s="32"/>
      <c r="K18" s="32"/>
      <c r="L18" s="32"/>
      <c r="M18" s="32"/>
      <c r="N18" s="32"/>
    </row>
    <row r="19" spans="1:14" x14ac:dyDescent="0.2">
      <c r="A19" s="38">
        <v>29</v>
      </c>
      <c r="C19" s="37" t="s">
        <v>289</v>
      </c>
      <c r="G19" s="31"/>
      <c r="H19" s="32">
        <v>6</v>
      </c>
      <c r="I19" s="36" t="s">
        <v>290</v>
      </c>
      <c r="J19" s="32"/>
      <c r="K19" s="32"/>
      <c r="L19" s="32"/>
      <c r="M19" s="32"/>
      <c r="N19" s="32"/>
    </row>
    <row r="20" spans="1:14" x14ac:dyDescent="0.2">
      <c r="G20" s="31"/>
      <c r="H20" s="32">
        <v>7</v>
      </c>
      <c r="I20" s="36" t="s">
        <v>291</v>
      </c>
      <c r="J20" s="32"/>
      <c r="K20" s="32"/>
      <c r="L20" s="32"/>
      <c r="M20" s="32"/>
      <c r="N20" s="32"/>
    </row>
    <row r="21" spans="1:14" x14ac:dyDescent="0.2">
      <c r="G21" s="31" t="s">
        <v>293</v>
      </c>
      <c r="H21" s="32"/>
      <c r="I21" s="36"/>
      <c r="J21" s="32"/>
      <c r="K21" s="32"/>
      <c r="L21" s="32"/>
      <c r="M21" s="32"/>
      <c r="N21" s="32"/>
    </row>
    <row r="22" spans="1:14" x14ac:dyDescent="0.2">
      <c r="G22" s="31"/>
      <c r="H22" s="32"/>
      <c r="I22" s="36"/>
      <c r="J22" s="32"/>
      <c r="K22" s="32"/>
      <c r="L22" s="32"/>
      <c r="M22" s="32"/>
      <c r="N22" s="32"/>
    </row>
    <row r="23" spans="1:14" x14ac:dyDescent="0.2">
      <c r="G23" s="31"/>
      <c r="H23" s="32"/>
      <c r="I23" s="36"/>
      <c r="J23" s="32"/>
      <c r="K23" s="32"/>
      <c r="L23" s="32"/>
      <c r="M23" s="32"/>
      <c r="N23" s="32"/>
    </row>
    <row r="24" spans="1:14" x14ac:dyDescent="0.2">
      <c r="A24" s="30">
        <v>200</v>
      </c>
      <c r="G24" s="31"/>
      <c r="H24" s="32"/>
      <c r="I24" s="36"/>
      <c r="J24" s="32"/>
      <c r="K24" s="32"/>
      <c r="L24" s="32"/>
      <c r="M24" s="32"/>
      <c r="N24" s="32"/>
    </row>
    <row r="25" spans="1:14" x14ac:dyDescent="0.2">
      <c r="G25" s="31"/>
      <c r="H25" s="32"/>
      <c r="I25" s="36"/>
      <c r="J25" s="32"/>
      <c r="K25" s="32"/>
      <c r="L25" s="32"/>
      <c r="M25" s="32"/>
      <c r="N25" s="32"/>
    </row>
    <row r="26" spans="1:14" x14ac:dyDescent="0.2">
      <c r="G26" s="31"/>
      <c r="H26" s="32"/>
      <c r="I26" s="36"/>
      <c r="J26" s="32"/>
      <c r="K26" s="32"/>
      <c r="L26" s="32"/>
      <c r="M26" s="32"/>
      <c r="N26" s="32"/>
    </row>
    <row r="27" spans="1:14" x14ac:dyDescent="0.2">
      <c r="G27" s="31"/>
      <c r="H27" s="32"/>
      <c r="I27" s="36"/>
      <c r="J27" s="32"/>
      <c r="K27" s="32"/>
      <c r="L27" s="32"/>
      <c r="M27" s="32"/>
      <c r="N27" s="32"/>
    </row>
  </sheetData>
  <conditionalFormatting sqref="I8:I13">
    <cfRule type="expression" dxfId="2" priority="3" stopIfTrue="1">
      <formula>$A$10=H8</formula>
    </cfRule>
  </conditionalFormatting>
  <conditionalFormatting sqref="I3:I5">
    <cfRule type="cellIs" dxfId="1" priority="2" stopIfTrue="1" operator="equal">
      <formula>INDEX($I$3:$I$5,MATCH($A$2,$H$3:$H$5))</formula>
    </cfRule>
  </conditionalFormatting>
  <conditionalFormatting sqref="I14:I20">
    <cfRule type="expression" dxfId="0" priority="1">
      <formula>$A$14=H14:H20</formula>
    </cfRule>
  </conditionalFormatting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Group Box 1">
              <controlPr defaultSize="0" autoFill="0" autoPict="0" altText="Highest Degree Achieved">
                <anchor moveWithCells="1">
                  <from>
                    <xdr:col>2</xdr:col>
                    <xdr:colOff>0</xdr:colOff>
                    <xdr:row>0</xdr:row>
                    <xdr:rowOff>133350</xdr:rowOff>
                  </from>
                  <to>
                    <xdr:col>5</xdr:col>
                    <xdr:colOff>95250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Option Button 2">
              <controlPr defaultSize="0" autoFill="0" autoLine="0" autoPict="0">
                <anchor moveWithCells="1">
                  <from>
                    <xdr:col>2</xdr:col>
                    <xdr:colOff>304800</xdr:colOff>
                    <xdr:row>1</xdr:row>
                    <xdr:rowOff>85725</xdr:rowOff>
                  </from>
                  <to>
                    <xdr:col>4</xdr:col>
                    <xdr:colOff>142875</xdr:colOff>
                    <xdr:row>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Option Button 3">
              <controlPr defaultSize="0" autoFill="0" autoLine="0" autoPict="0">
                <anchor moveWithCells="1">
                  <from>
                    <xdr:col>2</xdr:col>
                    <xdr:colOff>304800</xdr:colOff>
                    <xdr:row>1</xdr:row>
                    <xdr:rowOff>352425</xdr:rowOff>
                  </from>
                  <to>
                    <xdr:col>4</xdr:col>
                    <xdr:colOff>114300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Option Button 4">
              <controlPr defaultSize="0" autoFill="0" autoLine="0" autoPict="0">
                <anchor moveWithCells="1">
                  <from>
                    <xdr:col>2</xdr:col>
                    <xdr:colOff>304800</xdr:colOff>
                    <xdr:row>2</xdr:row>
                    <xdr:rowOff>142875</xdr:rowOff>
                  </from>
                  <to>
                    <xdr:col>4</xdr:col>
                    <xdr:colOff>133350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2</xdr:col>
                    <xdr:colOff>28575</xdr:colOff>
                    <xdr:row>5</xdr:row>
                    <xdr:rowOff>85725</xdr:rowOff>
                  </from>
                  <to>
                    <xdr:col>5</xdr:col>
                    <xdr:colOff>76200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List Box 6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47625</xdr:rowOff>
                  </from>
                  <to>
                    <xdr:col>5</xdr:col>
                    <xdr:colOff>95250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Drop Down 7">
              <controlPr defaultSize="0" autoLine="0" autoPict="0">
                <anchor moveWithCells="1">
                  <from>
                    <xdr:col>2</xdr:col>
                    <xdr:colOff>0</xdr:colOff>
                    <xdr:row>12</xdr:row>
                    <xdr:rowOff>180975</xdr:rowOff>
                  </from>
                  <to>
                    <xdr:col>5</xdr:col>
                    <xdr:colOff>95250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Scroll Bar 8">
              <controlPr defaultSiz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5</xdr:col>
                    <xdr:colOff>95250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Spinner 9">
              <controlPr defaultSize="0" autoPict="0">
                <anchor moveWithCells="1" sizeWithCells="1">
                  <from>
                    <xdr:col>2</xdr:col>
                    <xdr:colOff>0</xdr:colOff>
                    <xdr:row>19</xdr:row>
                    <xdr:rowOff>57150</xdr:rowOff>
                  </from>
                  <to>
                    <xdr:col>5</xdr:col>
                    <xdr:colOff>28575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3" name="Check Box 14">
              <controlPr defaultSize="0" autoFill="0" autoLine="0" autoPict="0">
                <anchor moveWithCells="1">
                  <from>
                    <xdr:col>10</xdr:col>
                    <xdr:colOff>76200</xdr:colOff>
                    <xdr:row>1</xdr:row>
                    <xdr:rowOff>133350</xdr:rowOff>
                  </from>
                  <to>
                    <xdr:col>10</xdr:col>
                    <xdr:colOff>600075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4" name="Spinner 15">
              <controlPr defaultSize="0" autoPict="0">
                <anchor moveWithCells="1" sizeWithCells="1">
                  <from>
                    <xdr:col>2</xdr:col>
                    <xdr:colOff>819150</xdr:colOff>
                    <xdr:row>22</xdr:row>
                    <xdr:rowOff>190500</xdr:rowOff>
                  </from>
                  <to>
                    <xdr:col>3</xdr:col>
                    <xdr:colOff>295275</xdr:colOff>
                    <xdr:row>26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RowColumnSizing</vt:lpstr>
      <vt:lpstr>InsDelRowCol</vt:lpstr>
      <vt:lpstr>SalesByDateTime</vt:lpstr>
      <vt:lpstr>HideReveal</vt:lpstr>
      <vt:lpstr>Arrays</vt:lpstr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Dennis Taylor</cp:lastModifiedBy>
  <cp:lastPrinted>2010-12-14T18:26:45Z</cp:lastPrinted>
  <dcterms:created xsi:type="dcterms:W3CDTF">1996-02-01T22:02:06Z</dcterms:created>
  <dcterms:modified xsi:type="dcterms:W3CDTF">2011-02-09T19:10:44Z</dcterms:modified>
</cp:coreProperties>
</file>