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55" windowWidth="11100" windowHeight="5835"/>
  </bookViews>
  <sheets>
    <sheet name="Service Contracts" sheetId="1" r:id="rId1"/>
  </sheets>
  <definedNames>
    <definedName name="_xlnm._FilterDatabase" localSheetId="0" hidden="1">'Service Contracts'!$A$1:$G$50</definedName>
  </definedNames>
  <calcPr calcId="144525"/>
</workbook>
</file>

<file path=xl/calcChain.xml><?xml version="1.0" encoding="utf-8"?>
<calcChain xmlns="http://schemas.openxmlformats.org/spreadsheetml/2006/main">
  <c r="K54" i="1" l="1"/>
  <c r="K57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K53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<sst xmlns="http://schemas.openxmlformats.org/spreadsheetml/2006/main" count="266" uniqueCount="126">
  <si>
    <t>Last Name</t>
  </si>
  <si>
    <t>First Name</t>
  </si>
  <si>
    <t>Jan</t>
  </si>
  <si>
    <t>Jody</t>
  </si>
  <si>
    <t>Jones</t>
  </si>
  <si>
    <t>Debra</t>
  </si>
  <si>
    <t>Peggy</t>
  </si>
  <si>
    <t>Tanya</t>
  </si>
  <si>
    <t>Tom</t>
  </si>
  <si>
    <t>Link</t>
  </si>
  <si>
    <t>Susan</t>
  </si>
  <si>
    <t>Jeff</t>
  </si>
  <si>
    <t>Chris</t>
  </si>
  <si>
    <t>Smith</t>
  </si>
  <si>
    <t>Sharon</t>
  </si>
  <si>
    <t>Betty</t>
  </si>
  <si>
    <t>Wayne</t>
  </si>
  <si>
    <t>Amy</t>
  </si>
  <si>
    <t>Kristin</t>
  </si>
  <si>
    <t>Ginger</t>
  </si>
  <si>
    <t>Brad</t>
  </si>
  <si>
    <t>Joe</t>
  </si>
  <si>
    <t>Jack</t>
  </si>
  <si>
    <t>Johnson</t>
  </si>
  <si>
    <t>Linda</t>
  </si>
  <si>
    <t>Robert</t>
  </si>
  <si>
    <t>Marilyn</t>
  </si>
  <si>
    <t>Taylor</t>
  </si>
  <si>
    <t>Jim</t>
  </si>
  <si>
    <t>Mavis</t>
  </si>
  <si>
    <t>Bill</t>
  </si>
  <si>
    <t>Carol</t>
  </si>
  <si>
    <t>Cathy</t>
  </si>
  <si>
    <t>Stevens</t>
  </si>
  <si>
    <t>Randy</t>
  </si>
  <si>
    <t>Account Number</t>
  </si>
  <si>
    <t>Cook</t>
  </si>
  <si>
    <t>007931</t>
  </si>
  <si>
    <t>007788</t>
  </si>
  <si>
    <t>008899</t>
  </si>
  <si>
    <t>005566</t>
  </si>
  <si>
    <t>001397</t>
  </si>
  <si>
    <t>005957</t>
  </si>
  <si>
    <t>008855</t>
  </si>
  <si>
    <t>005522</t>
  </si>
  <si>
    <t>007897</t>
  </si>
  <si>
    <t>001231</t>
  </si>
  <si>
    <t>006789</t>
  </si>
  <si>
    <t>004567</t>
  </si>
  <si>
    <t>006546</t>
  </si>
  <si>
    <t>004646</t>
  </si>
  <si>
    <t>006969</t>
  </si>
  <si>
    <t>003737</t>
  </si>
  <si>
    <t>009874</t>
  </si>
  <si>
    <t>003636</t>
  </si>
  <si>
    <t>005678</t>
  </si>
  <si>
    <t>003213</t>
  </si>
  <si>
    <t>001414</t>
  </si>
  <si>
    <t>004455</t>
  </si>
  <si>
    <t>001122</t>
  </si>
  <si>
    <t>009876</t>
  </si>
  <si>
    <t>005555</t>
  </si>
  <si>
    <t>007777</t>
  </si>
  <si>
    <t>006666</t>
  </si>
  <si>
    <t>004444</t>
  </si>
  <si>
    <t>003333</t>
  </si>
  <si>
    <t>006541</t>
  </si>
  <si>
    <t>005135</t>
  </si>
  <si>
    <t>001919</t>
  </si>
  <si>
    <t>009999</t>
  </si>
  <si>
    <t>002222</t>
  </si>
  <si>
    <t>007474</t>
  </si>
  <si>
    <t>002345</t>
  </si>
  <si>
    <t>001321</t>
  </si>
  <si>
    <t>003456</t>
  </si>
  <si>
    <t>003457</t>
  </si>
  <si>
    <t>Southwest</t>
  </si>
  <si>
    <t>North</t>
  </si>
  <si>
    <t>East</t>
  </si>
  <si>
    <t>Region</t>
  </si>
  <si>
    <t>Plan</t>
  </si>
  <si>
    <t>Family</t>
  </si>
  <si>
    <t>Individual</t>
  </si>
  <si>
    <t>Corporate</t>
  </si>
  <si>
    <t>Request Date</t>
  </si>
  <si>
    <t>Service Date</t>
  </si>
  <si>
    <t>Turn Time</t>
  </si>
  <si>
    <t>Cancellation Fee</t>
  </si>
  <si>
    <t>Monthly Rate</t>
  </si>
  <si>
    <t>Cancellation Percent</t>
  </si>
  <si>
    <t>Bradford</t>
  </si>
  <si>
    <t>Mosaka</t>
  </si>
  <si>
    <t>Mikhail</t>
  </si>
  <si>
    <t>Mumford</t>
  </si>
  <si>
    <t>Odessa</t>
  </si>
  <si>
    <t>James</t>
  </si>
  <si>
    <t>62-6543</t>
  </si>
  <si>
    <t>Robertson</t>
  </si>
  <si>
    <t>McDonald</t>
  </si>
  <si>
    <t>McPherson</t>
  </si>
  <si>
    <t>Wickstrom</t>
  </si>
  <si>
    <t>Drummond</t>
  </si>
  <si>
    <t>Genovia</t>
  </si>
  <si>
    <t>Thompson</t>
  </si>
  <si>
    <t>Krenshaw</t>
  </si>
  <si>
    <t>Calvin</t>
  </si>
  <si>
    <t>Barbara</t>
  </si>
  <si>
    <t>Monrose</t>
  </si>
  <si>
    <t>Martin</t>
  </si>
  <si>
    <t>Longren</t>
  </si>
  <si>
    <t>Rachel</t>
  </si>
  <si>
    <t>Porter</t>
  </si>
  <si>
    <t>Blankenship</t>
  </si>
  <si>
    <t>Michael</t>
  </si>
  <si>
    <t>Woods</t>
  </si>
  <si>
    <t>Glenda</t>
  </si>
  <si>
    <t>Spice</t>
  </si>
  <si>
    <t>Walker</t>
  </si>
  <si>
    <t>Stephen</t>
  </si>
  <si>
    <t>Williams</t>
  </si>
  <si>
    <t>Proctor</t>
  </si>
  <si>
    <t>Average plan:</t>
  </si>
  <si>
    <t>Average cancellation %:</t>
  </si>
  <si>
    <t>Total monthly fees:</t>
  </si>
  <si>
    <t>Bonus %:</t>
  </si>
  <si>
    <t>Bonus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</si>
</sst>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/>
    <xf numFmtId="165" fontId="0" fillId="0" borderId="0" xfId="1" applyNumberFormat="1" applyFont="1" applyAlignment="1">
      <alignment horizontal="center" wrapText="1"/>
    </xf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44" fontId="2" fillId="0" borderId="0" xfId="2" applyFont="1" applyAlignment="1">
      <alignment horizontal="center" wrapText="1"/>
    </xf>
    <xf numFmtId="44" fontId="0" fillId="0" borderId="0" xfId="2" applyFont="1" applyAlignment="1">
      <alignment horizontal="center" wrapText="1"/>
    </xf>
    <xf numFmtId="44" fontId="0" fillId="0" borderId="0" xfId="2" applyFont="1"/>
    <xf numFmtId="164" fontId="2" fillId="0" borderId="0" xfId="2" applyNumberFormat="1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164" fontId="0" fillId="0" borderId="0" xfId="2" applyNumberFormat="1" applyFont="1"/>
    <xf numFmtId="9" fontId="0" fillId="0" borderId="0" xfId="3" applyFont="1" applyAlignment="1">
      <alignment horizontal="center" wrapText="1"/>
    </xf>
    <xf numFmtId="49" fontId="0" fillId="0" borderId="0" xfId="0" applyNumberFormat="1" applyAlignment="1">
      <alignment horizontal="center"/>
    </xf>
    <xf numFmtId="164" fontId="2" fillId="0" borderId="0" xfId="2" applyNumberFormat="1" applyFont="1"/>
    <xf numFmtId="9" fontId="2" fillId="0" borderId="0" xfId="0" applyNumberFormat="1" applyFont="1"/>
    <xf numFmtId="44" fontId="2" fillId="0" borderId="0" xfId="0" applyNumberFormat="1" applyFont="1"/>
    <xf numFmtId="164" fontId="2" fillId="0" borderId="0" xfId="2" applyNumberFormat="1" applyFont="1" applyAlignment="1">
      <alignment horizontal="right"/>
    </xf>
    <xf numFmtId="9" fontId="2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7"/>
  <sheetViews>
    <sheetView tabSelected="1" workbookViewId="0">
      <selection activeCell="K2" sqref="K2"/>
    </sheetView>
  </sheetViews>
  <sheetFormatPr defaultRowHeight="12.75" x14ac:dyDescent="0.2"/>
  <cols>
    <col min="1" max="1" width="8.28515625" style="8" customWidth="1"/>
    <col min="2" max="2" width="10.28515625" bestFit="1" customWidth="1"/>
    <col min="3" max="3" width="10.140625" bestFit="1" customWidth="1"/>
    <col min="4" max="4" width="10.28515625" style="1" customWidth="1"/>
    <col min="5" max="5" width="9.85546875" style="1" customWidth="1"/>
    <col min="6" max="6" width="11" style="2" customWidth="1"/>
    <col min="7" max="7" width="9.28515625" customWidth="1"/>
    <col min="9" max="9" width="9.140625" style="15"/>
    <col min="10" max="10" width="12.28515625" style="18" customWidth="1"/>
    <col min="11" max="11" width="13.85546875" customWidth="1"/>
  </cols>
  <sheetData>
    <row r="1" spans="1:11" s="3" customFormat="1" ht="38.25" x14ac:dyDescent="0.2">
      <c r="A1" s="7" t="s">
        <v>35</v>
      </c>
      <c r="B1" s="4" t="s">
        <v>0</v>
      </c>
      <c r="C1" s="4" t="s">
        <v>1</v>
      </c>
      <c r="D1" s="5" t="s">
        <v>84</v>
      </c>
      <c r="E1" s="5" t="s">
        <v>85</v>
      </c>
      <c r="F1" s="6" t="s">
        <v>80</v>
      </c>
      <c r="G1" s="4" t="s">
        <v>79</v>
      </c>
      <c r="H1" s="4" t="s">
        <v>86</v>
      </c>
      <c r="I1" s="13" t="s">
        <v>88</v>
      </c>
      <c r="J1" s="16" t="s">
        <v>87</v>
      </c>
      <c r="K1" s="4" t="s">
        <v>89</v>
      </c>
    </row>
    <row r="2" spans="1:11" s="3" customFormat="1" x14ac:dyDescent="0.2">
      <c r="A2" s="20" t="s">
        <v>56</v>
      </c>
      <c r="B2" t="s">
        <v>13</v>
      </c>
      <c r="C2" t="s">
        <v>5</v>
      </c>
      <c r="D2" s="1">
        <v>40349</v>
      </c>
      <c r="E2" s="1">
        <v>40353</v>
      </c>
      <c r="F2" s="2" t="s">
        <v>83</v>
      </c>
      <c r="G2" t="s">
        <v>78</v>
      </c>
      <c r="H2" s="9">
        <f>E2-D2</f>
        <v>4</v>
      </c>
      <c r="I2" s="14">
        <v>34.950000000000003</v>
      </c>
      <c r="J2" s="17"/>
      <c r="K2" s="19" t="e">
        <f>I2/J2</f>
        <v>#DIV/0!</v>
      </c>
    </row>
    <row r="3" spans="1:11" x14ac:dyDescent="0.2">
      <c r="A3" s="20" t="s">
        <v>48</v>
      </c>
      <c r="B3" t="s">
        <v>90</v>
      </c>
      <c r="C3" t="s">
        <v>2</v>
      </c>
      <c r="D3" s="1">
        <v>40330</v>
      </c>
      <c r="E3" s="1">
        <v>40334</v>
      </c>
      <c r="F3" s="2" t="s">
        <v>82</v>
      </c>
      <c r="G3" t="s">
        <v>76</v>
      </c>
      <c r="H3" s="9">
        <f t="shared" ref="H3:H51" si="0">E3-D3</f>
        <v>4</v>
      </c>
      <c r="I3" s="14">
        <v>38.65</v>
      </c>
      <c r="J3" s="18">
        <v>254</v>
      </c>
      <c r="K3" s="19">
        <f t="shared" ref="K3:K51" si="1">I3/J3</f>
        <v>0.15216535433070866</v>
      </c>
    </row>
    <row r="4" spans="1:11" x14ac:dyDescent="0.2">
      <c r="A4" s="20" t="s">
        <v>59</v>
      </c>
      <c r="B4" t="s">
        <v>91</v>
      </c>
      <c r="C4" t="s">
        <v>92</v>
      </c>
      <c r="D4" s="1">
        <v>40407</v>
      </c>
      <c r="E4" s="1">
        <v>40408</v>
      </c>
      <c r="F4" s="2" t="s">
        <v>81</v>
      </c>
      <c r="G4" t="s">
        <v>77</v>
      </c>
      <c r="H4" s="9">
        <f t="shared" si="0"/>
        <v>1</v>
      </c>
      <c r="I4" s="14">
        <v>28.95</v>
      </c>
      <c r="J4" s="18">
        <v>165</v>
      </c>
      <c r="K4" s="19">
        <f t="shared" si="1"/>
        <v>0.17545454545454545</v>
      </c>
    </row>
    <row r="5" spans="1:11" x14ac:dyDescent="0.2">
      <c r="A5" s="20" t="s">
        <v>55</v>
      </c>
      <c r="B5" t="s">
        <v>93</v>
      </c>
      <c r="C5" t="s">
        <v>94</v>
      </c>
      <c r="D5" s="1">
        <v>40337</v>
      </c>
      <c r="E5" s="1">
        <v>40338</v>
      </c>
      <c r="F5" s="2" t="s">
        <v>82</v>
      </c>
      <c r="G5" t="s">
        <v>78</v>
      </c>
      <c r="H5" s="9">
        <f t="shared" si="0"/>
        <v>1</v>
      </c>
      <c r="I5" s="14">
        <v>38.65</v>
      </c>
      <c r="J5" s="18">
        <v>254</v>
      </c>
      <c r="K5" s="19">
        <f t="shared" si="1"/>
        <v>0.15216535433070866</v>
      </c>
    </row>
    <row r="6" spans="1:11" x14ac:dyDescent="0.2">
      <c r="A6" s="20" t="s">
        <v>47</v>
      </c>
      <c r="B6" t="s">
        <v>95</v>
      </c>
      <c r="C6" t="s">
        <v>3</v>
      </c>
      <c r="D6" s="1">
        <v>40444</v>
      </c>
      <c r="E6" s="1">
        <v>40451</v>
      </c>
      <c r="F6" s="2" t="s">
        <v>81</v>
      </c>
      <c r="G6" t="s">
        <v>76</v>
      </c>
      <c r="H6" s="9">
        <f t="shared" si="0"/>
        <v>7</v>
      </c>
      <c r="I6" s="14">
        <v>9.9499999999999993</v>
      </c>
      <c r="J6" s="18">
        <v>165</v>
      </c>
      <c r="K6" s="19">
        <f t="shared" si="1"/>
        <v>6.0303030303030296E-2</v>
      </c>
    </row>
    <row r="7" spans="1:11" x14ac:dyDescent="0.2">
      <c r="A7" s="20" t="s">
        <v>53</v>
      </c>
      <c r="B7" t="s">
        <v>4</v>
      </c>
      <c r="C7" t="s">
        <v>6</v>
      </c>
      <c r="D7" s="1">
        <v>40446</v>
      </c>
      <c r="E7" s="1">
        <v>40451</v>
      </c>
      <c r="F7" s="2" t="s">
        <v>81</v>
      </c>
      <c r="G7" t="s">
        <v>78</v>
      </c>
      <c r="H7" s="9">
        <f t="shared" si="0"/>
        <v>5</v>
      </c>
      <c r="I7" s="14">
        <v>28.95</v>
      </c>
      <c r="J7" s="18">
        <v>165</v>
      </c>
      <c r="K7" s="19">
        <f t="shared" si="1"/>
        <v>0.17545454545454545</v>
      </c>
    </row>
    <row r="8" spans="1:11" x14ac:dyDescent="0.2">
      <c r="A8" s="20" t="s">
        <v>72</v>
      </c>
      <c r="B8" t="s">
        <v>27</v>
      </c>
      <c r="C8" t="s">
        <v>28</v>
      </c>
      <c r="D8" s="1">
        <v>40364</v>
      </c>
      <c r="E8" s="1">
        <v>40366</v>
      </c>
      <c r="F8" s="2" t="s">
        <v>83</v>
      </c>
      <c r="G8" t="s">
        <v>76</v>
      </c>
      <c r="H8" s="9">
        <f t="shared" si="0"/>
        <v>2</v>
      </c>
      <c r="I8" s="14">
        <v>34.950000000000003</v>
      </c>
      <c r="K8" s="19" t="e">
        <f t="shared" si="1"/>
        <v>#DIV/0!</v>
      </c>
    </row>
    <row r="9" spans="1:11" x14ac:dyDescent="0.2">
      <c r="A9" s="20" t="s">
        <v>96</v>
      </c>
      <c r="B9" t="s">
        <v>97</v>
      </c>
      <c r="C9" t="s">
        <v>25</v>
      </c>
      <c r="D9" s="1">
        <v>40439</v>
      </c>
      <c r="E9" s="1">
        <v>40440</v>
      </c>
      <c r="F9" s="2" t="s">
        <v>83</v>
      </c>
      <c r="G9" t="s">
        <v>77</v>
      </c>
      <c r="H9" s="9">
        <f t="shared" si="0"/>
        <v>1</v>
      </c>
      <c r="I9" s="14">
        <v>34.950000000000003</v>
      </c>
      <c r="K9" s="19" t="e">
        <f t="shared" si="1"/>
        <v>#DIV/0!</v>
      </c>
    </row>
    <row r="10" spans="1:11" x14ac:dyDescent="0.2">
      <c r="A10" s="20" t="s">
        <v>45</v>
      </c>
      <c r="B10" t="s">
        <v>98</v>
      </c>
      <c r="C10" t="s">
        <v>10</v>
      </c>
      <c r="D10" s="1">
        <v>40443</v>
      </c>
      <c r="E10" s="1">
        <v>40443</v>
      </c>
      <c r="F10" s="2" t="s">
        <v>81</v>
      </c>
      <c r="G10" t="s">
        <v>77</v>
      </c>
      <c r="H10" s="9">
        <f t="shared" si="0"/>
        <v>0</v>
      </c>
      <c r="I10" s="14">
        <v>9.9499999999999993</v>
      </c>
      <c r="J10" s="18">
        <v>165</v>
      </c>
      <c r="K10" s="19">
        <f t="shared" si="1"/>
        <v>6.0303030303030296E-2</v>
      </c>
    </row>
    <row r="11" spans="1:11" x14ac:dyDescent="0.2">
      <c r="A11" s="20" t="s">
        <v>38</v>
      </c>
      <c r="B11" t="s">
        <v>99</v>
      </c>
      <c r="C11" t="s">
        <v>15</v>
      </c>
      <c r="D11" s="1">
        <v>40378</v>
      </c>
      <c r="E11" s="1">
        <v>40379</v>
      </c>
      <c r="F11" s="2" t="s">
        <v>81</v>
      </c>
      <c r="G11" t="s">
        <v>78</v>
      </c>
      <c r="H11" s="9">
        <f t="shared" si="0"/>
        <v>1</v>
      </c>
      <c r="I11" s="14">
        <v>9.9499999999999993</v>
      </c>
      <c r="J11" s="18">
        <v>165</v>
      </c>
      <c r="K11" s="19">
        <f t="shared" si="1"/>
        <v>6.0303030303030296E-2</v>
      </c>
    </row>
    <row r="12" spans="1:11" x14ac:dyDescent="0.2">
      <c r="A12" s="20" t="s">
        <v>74</v>
      </c>
      <c r="B12" t="s">
        <v>23</v>
      </c>
      <c r="C12" t="s">
        <v>7</v>
      </c>
      <c r="D12" s="1">
        <v>40410</v>
      </c>
      <c r="E12" s="1">
        <v>40411</v>
      </c>
      <c r="F12" s="2" t="s">
        <v>83</v>
      </c>
      <c r="G12" t="s">
        <v>78</v>
      </c>
      <c r="H12" s="9">
        <f t="shared" si="0"/>
        <v>1</v>
      </c>
      <c r="I12" s="14">
        <v>34.950000000000003</v>
      </c>
      <c r="K12" s="19" t="e">
        <f t="shared" si="1"/>
        <v>#DIV/0!</v>
      </c>
    </row>
    <row r="13" spans="1:11" x14ac:dyDescent="0.2">
      <c r="A13" s="20" t="s">
        <v>66</v>
      </c>
      <c r="B13" t="s">
        <v>100</v>
      </c>
      <c r="C13" t="s">
        <v>16</v>
      </c>
      <c r="D13" s="1">
        <v>40333</v>
      </c>
      <c r="E13" s="1">
        <v>40336</v>
      </c>
      <c r="F13" s="2" t="s">
        <v>83</v>
      </c>
      <c r="G13" t="s">
        <v>78</v>
      </c>
      <c r="H13" s="9">
        <f t="shared" si="0"/>
        <v>3</v>
      </c>
      <c r="I13" s="14">
        <v>34.950000000000003</v>
      </c>
      <c r="K13" s="19" t="e">
        <f t="shared" si="1"/>
        <v>#DIV/0!</v>
      </c>
    </row>
    <row r="14" spans="1:11" x14ac:dyDescent="0.2">
      <c r="A14" s="20" t="s">
        <v>58</v>
      </c>
      <c r="B14" t="s">
        <v>101</v>
      </c>
      <c r="C14" t="s">
        <v>102</v>
      </c>
      <c r="D14" s="1">
        <v>40404</v>
      </c>
      <c r="E14" s="1">
        <v>40407</v>
      </c>
      <c r="F14" s="2" t="s">
        <v>82</v>
      </c>
      <c r="G14" t="s">
        <v>76</v>
      </c>
      <c r="H14" s="9">
        <f t="shared" si="0"/>
        <v>3</v>
      </c>
      <c r="I14" s="14">
        <v>38.65</v>
      </c>
      <c r="J14" s="18">
        <v>254</v>
      </c>
      <c r="K14" s="19">
        <f t="shared" si="1"/>
        <v>0.15216535433070866</v>
      </c>
    </row>
    <row r="15" spans="1:11" x14ac:dyDescent="0.2">
      <c r="A15" s="20" t="s">
        <v>60</v>
      </c>
      <c r="B15" t="s">
        <v>103</v>
      </c>
      <c r="C15" t="s">
        <v>8</v>
      </c>
      <c r="D15" s="1">
        <v>40379</v>
      </c>
      <c r="E15" s="1">
        <v>40381</v>
      </c>
      <c r="F15" s="2" t="s">
        <v>82</v>
      </c>
      <c r="G15" t="s">
        <v>78</v>
      </c>
      <c r="H15" s="9">
        <f t="shared" si="0"/>
        <v>2</v>
      </c>
      <c r="I15" s="14">
        <v>38.65</v>
      </c>
      <c r="J15" s="18">
        <v>254</v>
      </c>
      <c r="K15" s="19">
        <f t="shared" si="1"/>
        <v>0.15216535433070866</v>
      </c>
    </row>
    <row r="16" spans="1:11" x14ac:dyDescent="0.2">
      <c r="A16" s="20" t="s">
        <v>48</v>
      </c>
      <c r="B16" t="s">
        <v>90</v>
      </c>
      <c r="C16" t="s">
        <v>2</v>
      </c>
      <c r="D16" s="1">
        <v>40427</v>
      </c>
      <c r="E16" s="1">
        <v>40429</v>
      </c>
      <c r="F16" s="2" t="s">
        <v>83</v>
      </c>
      <c r="G16" t="s">
        <v>78</v>
      </c>
      <c r="H16" s="9">
        <f t="shared" si="0"/>
        <v>2</v>
      </c>
      <c r="I16" s="14">
        <v>34.950000000000003</v>
      </c>
      <c r="K16" s="19" t="e">
        <f t="shared" si="1"/>
        <v>#DIV/0!</v>
      </c>
    </row>
    <row r="17" spans="1:11" x14ac:dyDescent="0.2">
      <c r="A17" s="20" t="s">
        <v>64</v>
      </c>
      <c r="B17" t="s">
        <v>104</v>
      </c>
      <c r="C17" t="s">
        <v>105</v>
      </c>
      <c r="D17" s="1">
        <v>40307</v>
      </c>
      <c r="E17" s="1">
        <v>40310</v>
      </c>
      <c r="F17" s="2" t="s">
        <v>81</v>
      </c>
      <c r="G17" t="s">
        <v>76</v>
      </c>
      <c r="H17" s="9">
        <f t="shared" si="0"/>
        <v>3</v>
      </c>
      <c r="I17" s="14">
        <v>28.95</v>
      </c>
      <c r="J17" s="18">
        <v>165</v>
      </c>
      <c r="K17" s="19">
        <f t="shared" si="1"/>
        <v>0.17545454545454545</v>
      </c>
    </row>
    <row r="18" spans="1:11" x14ac:dyDescent="0.2">
      <c r="A18" s="20" t="s">
        <v>38</v>
      </c>
      <c r="B18" t="s">
        <v>99</v>
      </c>
      <c r="C18" t="s">
        <v>15</v>
      </c>
      <c r="D18" s="1">
        <v>40422</v>
      </c>
      <c r="E18" s="1">
        <v>40428</v>
      </c>
      <c r="F18" s="2" t="s">
        <v>83</v>
      </c>
      <c r="G18" t="s">
        <v>76</v>
      </c>
      <c r="H18" s="9">
        <f t="shared" si="0"/>
        <v>6</v>
      </c>
      <c r="I18" s="14">
        <v>34.950000000000003</v>
      </c>
      <c r="K18" s="19" t="e">
        <f t="shared" si="1"/>
        <v>#DIV/0!</v>
      </c>
    </row>
    <row r="19" spans="1:11" x14ac:dyDescent="0.2">
      <c r="A19" s="20" t="s">
        <v>64</v>
      </c>
      <c r="B19" t="s">
        <v>104</v>
      </c>
      <c r="C19" t="s">
        <v>105</v>
      </c>
      <c r="D19" s="1">
        <v>40304</v>
      </c>
      <c r="E19" s="1">
        <v>40308</v>
      </c>
      <c r="F19" s="2" t="s">
        <v>83</v>
      </c>
      <c r="G19" t="s">
        <v>78</v>
      </c>
      <c r="H19" s="9">
        <f t="shared" si="0"/>
        <v>4</v>
      </c>
      <c r="I19" s="14">
        <v>34.950000000000003</v>
      </c>
      <c r="K19" s="19" t="e">
        <f t="shared" si="1"/>
        <v>#DIV/0!</v>
      </c>
    </row>
    <row r="20" spans="1:11" x14ac:dyDescent="0.2">
      <c r="A20" s="20" t="s">
        <v>38</v>
      </c>
      <c r="B20" t="s">
        <v>99</v>
      </c>
      <c r="C20" t="s">
        <v>15</v>
      </c>
      <c r="D20" s="1">
        <v>40395</v>
      </c>
      <c r="E20" s="1">
        <v>40400</v>
      </c>
      <c r="F20" s="2" t="s">
        <v>83</v>
      </c>
      <c r="G20" t="s">
        <v>76</v>
      </c>
      <c r="H20" s="9">
        <f t="shared" si="0"/>
        <v>5</v>
      </c>
      <c r="I20" s="14">
        <v>34.950000000000003</v>
      </c>
      <c r="K20" s="19" t="e">
        <f t="shared" si="1"/>
        <v>#DIV/0!</v>
      </c>
    </row>
    <row r="21" spans="1:11" x14ac:dyDescent="0.2">
      <c r="A21" s="20" t="s">
        <v>67</v>
      </c>
      <c r="B21" t="s">
        <v>13</v>
      </c>
      <c r="C21" t="s">
        <v>106</v>
      </c>
      <c r="D21" s="1">
        <v>40437</v>
      </c>
      <c r="E21" s="1">
        <v>40439</v>
      </c>
      <c r="F21" s="2" t="s">
        <v>81</v>
      </c>
      <c r="G21" t="s">
        <v>77</v>
      </c>
      <c r="H21" s="9">
        <f t="shared" si="0"/>
        <v>2</v>
      </c>
      <c r="I21" s="14">
        <v>9.9499999999999993</v>
      </c>
      <c r="J21" s="18">
        <v>165</v>
      </c>
      <c r="K21" s="19">
        <f t="shared" si="1"/>
        <v>6.0303030303030296E-2</v>
      </c>
    </row>
    <row r="22" spans="1:11" x14ac:dyDescent="0.2">
      <c r="A22" s="20" t="s">
        <v>57</v>
      </c>
      <c r="B22" t="s">
        <v>107</v>
      </c>
      <c r="C22" t="s">
        <v>26</v>
      </c>
      <c r="D22" s="1">
        <v>40451</v>
      </c>
      <c r="E22" s="1">
        <v>40452</v>
      </c>
      <c r="F22" s="2" t="s">
        <v>82</v>
      </c>
      <c r="G22" t="s">
        <v>76</v>
      </c>
      <c r="H22" s="9">
        <f t="shared" si="0"/>
        <v>1</v>
      </c>
      <c r="I22" s="14">
        <v>38.65</v>
      </c>
      <c r="J22" s="18">
        <v>254</v>
      </c>
      <c r="K22" s="19">
        <f t="shared" si="1"/>
        <v>0.15216535433070866</v>
      </c>
    </row>
    <row r="23" spans="1:11" x14ac:dyDescent="0.2">
      <c r="A23" s="20" t="s">
        <v>54</v>
      </c>
      <c r="B23" t="s">
        <v>13</v>
      </c>
      <c r="C23" t="s">
        <v>22</v>
      </c>
      <c r="D23" s="1">
        <v>40407</v>
      </c>
      <c r="E23" s="1">
        <v>40410</v>
      </c>
      <c r="F23" s="2" t="s">
        <v>81</v>
      </c>
      <c r="G23" t="s">
        <v>78</v>
      </c>
      <c r="H23" s="9">
        <f t="shared" si="0"/>
        <v>3</v>
      </c>
      <c r="I23" s="14">
        <v>28.95</v>
      </c>
      <c r="J23" s="18">
        <v>165</v>
      </c>
      <c r="K23" s="19">
        <f t="shared" si="1"/>
        <v>0.17545454545454545</v>
      </c>
    </row>
    <row r="24" spans="1:11" x14ac:dyDescent="0.2">
      <c r="A24" s="20" t="s">
        <v>43</v>
      </c>
      <c r="B24" t="s">
        <v>36</v>
      </c>
      <c r="C24" t="s">
        <v>32</v>
      </c>
      <c r="D24" s="1">
        <v>40310</v>
      </c>
      <c r="E24" s="1">
        <v>40318</v>
      </c>
      <c r="F24" s="2" t="s">
        <v>83</v>
      </c>
      <c r="G24" t="s">
        <v>77</v>
      </c>
      <c r="H24" s="9">
        <f t="shared" si="0"/>
        <v>8</v>
      </c>
      <c r="I24" s="14">
        <v>34.950000000000003</v>
      </c>
      <c r="K24" s="19" t="e">
        <f t="shared" si="1"/>
        <v>#DIV/0!</v>
      </c>
    </row>
    <row r="25" spans="1:11" x14ac:dyDescent="0.2">
      <c r="A25" s="20" t="s">
        <v>46</v>
      </c>
      <c r="B25" t="s">
        <v>108</v>
      </c>
      <c r="C25" t="s">
        <v>12</v>
      </c>
      <c r="D25" s="1">
        <v>40377</v>
      </c>
      <c r="E25" s="1">
        <v>40380</v>
      </c>
      <c r="F25" s="2" t="s">
        <v>81</v>
      </c>
      <c r="G25" t="s">
        <v>76</v>
      </c>
      <c r="H25" s="9">
        <f t="shared" si="0"/>
        <v>3</v>
      </c>
      <c r="I25" s="14">
        <v>9.9499999999999993</v>
      </c>
      <c r="J25" s="18">
        <v>165</v>
      </c>
      <c r="K25" s="19">
        <f t="shared" si="1"/>
        <v>6.0303030303030296E-2</v>
      </c>
    </row>
    <row r="26" spans="1:11" x14ac:dyDescent="0.2">
      <c r="A26" s="20" t="s">
        <v>73</v>
      </c>
      <c r="B26" t="s">
        <v>109</v>
      </c>
      <c r="C26" t="s">
        <v>28</v>
      </c>
      <c r="D26" s="1">
        <v>40427</v>
      </c>
      <c r="E26" s="1">
        <v>40430</v>
      </c>
      <c r="F26" s="2" t="s">
        <v>81</v>
      </c>
      <c r="G26" t="s">
        <v>76</v>
      </c>
      <c r="H26" s="9">
        <f t="shared" si="0"/>
        <v>3</v>
      </c>
      <c r="I26" s="14">
        <v>28.95</v>
      </c>
      <c r="J26" s="18">
        <v>165</v>
      </c>
      <c r="K26" s="19">
        <f t="shared" si="1"/>
        <v>0.17545454545454545</v>
      </c>
    </row>
    <row r="27" spans="1:11" x14ac:dyDescent="0.2">
      <c r="A27" s="20" t="s">
        <v>49</v>
      </c>
      <c r="B27" t="s">
        <v>101</v>
      </c>
      <c r="C27" t="s">
        <v>110</v>
      </c>
      <c r="D27" s="1">
        <v>40306</v>
      </c>
      <c r="E27" s="1">
        <v>40310</v>
      </c>
      <c r="F27" s="2" t="s">
        <v>83</v>
      </c>
      <c r="G27" t="s">
        <v>77</v>
      </c>
      <c r="H27" s="9">
        <f t="shared" si="0"/>
        <v>4</v>
      </c>
      <c r="I27" s="14">
        <v>34.950000000000003</v>
      </c>
      <c r="K27" s="19" t="e">
        <f t="shared" si="1"/>
        <v>#DIV/0!</v>
      </c>
    </row>
    <row r="28" spans="1:11" x14ac:dyDescent="0.2">
      <c r="A28" s="20" t="s">
        <v>43</v>
      </c>
      <c r="B28" t="s">
        <v>36</v>
      </c>
      <c r="C28" t="s">
        <v>32</v>
      </c>
      <c r="D28" s="1">
        <v>40354</v>
      </c>
      <c r="E28" s="1">
        <v>40360</v>
      </c>
      <c r="F28" s="2" t="s">
        <v>83</v>
      </c>
      <c r="G28" t="s">
        <v>76</v>
      </c>
      <c r="H28" s="9">
        <f t="shared" si="0"/>
        <v>6</v>
      </c>
      <c r="I28" s="14">
        <v>34.950000000000003</v>
      </c>
      <c r="K28" s="19" t="e">
        <f t="shared" si="1"/>
        <v>#DIV/0!</v>
      </c>
    </row>
    <row r="29" spans="1:11" x14ac:dyDescent="0.2">
      <c r="A29" s="20" t="s">
        <v>43</v>
      </c>
      <c r="B29" t="s">
        <v>36</v>
      </c>
      <c r="C29" t="s">
        <v>32</v>
      </c>
      <c r="D29" s="1">
        <v>40377</v>
      </c>
      <c r="E29" s="1">
        <v>40380</v>
      </c>
      <c r="F29" s="2" t="s">
        <v>81</v>
      </c>
      <c r="G29" t="s">
        <v>76</v>
      </c>
      <c r="H29" s="9">
        <f t="shared" si="0"/>
        <v>3</v>
      </c>
      <c r="I29" s="14">
        <v>28.95</v>
      </c>
      <c r="J29" s="18">
        <v>165</v>
      </c>
      <c r="K29" s="19">
        <f t="shared" si="1"/>
        <v>0.17545454545454545</v>
      </c>
    </row>
    <row r="30" spans="1:11" x14ac:dyDescent="0.2">
      <c r="A30" s="20" t="s">
        <v>52</v>
      </c>
      <c r="B30" t="s">
        <v>4</v>
      </c>
      <c r="C30" t="s">
        <v>21</v>
      </c>
      <c r="D30" s="1">
        <v>40343</v>
      </c>
      <c r="E30" s="1">
        <v>40349</v>
      </c>
      <c r="F30" s="2" t="s">
        <v>82</v>
      </c>
      <c r="G30" t="s">
        <v>78</v>
      </c>
      <c r="H30" s="9">
        <f t="shared" si="0"/>
        <v>6</v>
      </c>
      <c r="I30" s="14">
        <v>38.65</v>
      </c>
      <c r="J30" s="18">
        <v>254</v>
      </c>
      <c r="K30" s="19">
        <f t="shared" si="1"/>
        <v>0.15216535433070866</v>
      </c>
    </row>
    <row r="31" spans="1:11" x14ac:dyDescent="0.2">
      <c r="A31" s="20" t="s">
        <v>37</v>
      </c>
      <c r="B31" t="s">
        <v>111</v>
      </c>
      <c r="C31" t="s">
        <v>29</v>
      </c>
      <c r="D31" s="1">
        <v>40306</v>
      </c>
      <c r="E31" s="1">
        <v>40307</v>
      </c>
      <c r="F31" s="2" t="s">
        <v>82</v>
      </c>
      <c r="G31" t="s">
        <v>77</v>
      </c>
      <c r="H31" s="9">
        <f t="shared" si="0"/>
        <v>1</v>
      </c>
      <c r="I31" s="14">
        <v>38.65</v>
      </c>
      <c r="J31" s="18">
        <v>254</v>
      </c>
      <c r="K31" s="19">
        <f t="shared" si="1"/>
        <v>0.15216535433070866</v>
      </c>
    </row>
    <row r="32" spans="1:11" x14ac:dyDescent="0.2">
      <c r="A32" s="20" t="s">
        <v>54</v>
      </c>
      <c r="B32" t="s">
        <v>13</v>
      </c>
      <c r="C32" t="s">
        <v>22</v>
      </c>
      <c r="D32" s="1">
        <v>40343</v>
      </c>
      <c r="E32" s="1">
        <v>40349</v>
      </c>
      <c r="F32" s="2" t="s">
        <v>82</v>
      </c>
      <c r="G32" t="s">
        <v>76</v>
      </c>
      <c r="H32" s="9">
        <f t="shared" si="0"/>
        <v>6</v>
      </c>
      <c r="I32" s="14">
        <v>38.65</v>
      </c>
      <c r="J32" s="18">
        <v>254</v>
      </c>
      <c r="K32" s="19">
        <f t="shared" si="1"/>
        <v>0.15216535433070866</v>
      </c>
    </row>
    <row r="33" spans="1:11" x14ac:dyDescent="0.2">
      <c r="A33" s="20" t="s">
        <v>44</v>
      </c>
      <c r="B33" t="s">
        <v>23</v>
      </c>
      <c r="C33" t="s">
        <v>11</v>
      </c>
      <c r="D33" s="1">
        <v>40436</v>
      </c>
      <c r="E33" s="1">
        <v>40437</v>
      </c>
      <c r="F33" s="2" t="s">
        <v>82</v>
      </c>
      <c r="G33" t="s">
        <v>77</v>
      </c>
      <c r="H33" s="9">
        <f t="shared" si="0"/>
        <v>1</v>
      </c>
      <c r="I33" s="14">
        <v>38.65</v>
      </c>
      <c r="J33" s="18">
        <v>254</v>
      </c>
      <c r="K33" s="19">
        <f t="shared" si="1"/>
        <v>0.15216535433070866</v>
      </c>
    </row>
    <row r="34" spans="1:11" x14ac:dyDescent="0.2">
      <c r="A34" s="20" t="s">
        <v>70</v>
      </c>
      <c r="B34" t="s">
        <v>112</v>
      </c>
      <c r="C34" t="s">
        <v>20</v>
      </c>
      <c r="D34" s="1">
        <v>40428</v>
      </c>
      <c r="E34" s="1">
        <v>40430</v>
      </c>
      <c r="F34" s="2" t="s">
        <v>81</v>
      </c>
      <c r="G34" t="s">
        <v>77</v>
      </c>
      <c r="H34" s="9">
        <f t="shared" si="0"/>
        <v>2</v>
      </c>
      <c r="I34" s="14">
        <v>9.9499999999999993</v>
      </c>
      <c r="J34" s="18">
        <v>165</v>
      </c>
      <c r="K34" s="19">
        <f t="shared" si="1"/>
        <v>6.0303030303030296E-2</v>
      </c>
    </row>
    <row r="35" spans="1:11" x14ac:dyDescent="0.2">
      <c r="A35" s="20" t="s">
        <v>65</v>
      </c>
      <c r="B35" t="s">
        <v>108</v>
      </c>
      <c r="C35" t="s">
        <v>113</v>
      </c>
      <c r="D35" s="1">
        <v>40444</v>
      </c>
      <c r="E35" s="1">
        <v>40446</v>
      </c>
      <c r="F35" s="2" t="s">
        <v>82</v>
      </c>
      <c r="G35" t="s">
        <v>78</v>
      </c>
      <c r="H35" s="9">
        <f t="shared" si="0"/>
        <v>2</v>
      </c>
      <c r="I35" s="14">
        <v>38.65</v>
      </c>
      <c r="J35" s="18">
        <v>254</v>
      </c>
      <c r="K35" s="19">
        <f t="shared" si="1"/>
        <v>0.15216535433070866</v>
      </c>
    </row>
    <row r="36" spans="1:11" x14ac:dyDescent="0.2">
      <c r="A36" s="20" t="s">
        <v>38</v>
      </c>
      <c r="B36" t="s">
        <v>99</v>
      </c>
      <c r="C36" t="s">
        <v>15</v>
      </c>
      <c r="D36" s="1">
        <v>40351</v>
      </c>
      <c r="E36" s="1">
        <v>40352</v>
      </c>
      <c r="F36" s="2" t="s">
        <v>82</v>
      </c>
      <c r="G36" t="s">
        <v>76</v>
      </c>
      <c r="H36" s="9">
        <f t="shared" si="0"/>
        <v>1</v>
      </c>
      <c r="I36" s="14">
        <v>38.65</v>
      </c>
      <c r="J36" s="18">
        <v>254</v>
      </c>
      <c r="K36" s="19">
        <f t="shared" si="1"/>
        <v>0.15216535433070866</v>
      </c>
    </row>
    <row r="37" spans="1:11" x14ac:dyDescent="0.2">
      <c r="A37" s="20" t="s">
        <v>75</v>
      </c>
      <c r="B37" t="s">
        <v>114</v>
      </c>
      <c r="C37" t="s">
        <v>115</v>
      </c>
      <c r="D37" s="1">
        <v>40422</v>
      </c>
      <c r="E37" s="1">
        <v>40424</v>
      </c>
      <c r="F37" s="2" t="s">
        <v>82</v>
      </c>
      <c r="G37" t="s">
        <v>76</v>
      </c>
      <c r="H37" s="9">
        <f t="shared" si="0"/>
        <v>2</v>
      </c>
      <c r="I37" s="14">
        <v>38.65</v>
      </c>
      <c r="J37" s="18">
        <v>254</v>
      </c>
      <c r="K37" s="19">
        <f t="shared" si="1"/>
        <v>0.15216535433070866</v>
      </c>
    </row>
    <row r="38" spans="1:11" x14ac:dyDescent="0.2">
      <c r="A38" s="20" t="s">
        <v>54</v>
      </c>
      <c r="B38" t="s">
        <v>13</v>
      </c>
      <c r="C38" t="s">
        <v>22</v>
      </c>
      <c r="D38" s="1">
        <v>40341</v>
      </c>
      <c r="E38" s="1">
        <v>40344</v>
      </c>
      <c r="F38" s="2" t="s">
        <v>82</v>
      </c>
      <c r="G38" t="s">
        <v>76</v>
      </c>
      <c r="H38" s="9">
        <f t="shared" si="0"/>
        <v>3</v>
      </c>
      <c r="I38" s="14">
        <v>38.65</v>
      </c>
      <c r="J38" s="18">
        <v>254</v>
      </c>
      <c r="K38" s="19">
        <f t="shared" si="1"/>
        <v>0.15216535433070866</v>
      </c>
    </row>
    <row r="39" spans="1:11" x14ac:dyDescent="0.2">
      <c r="A39" s="20" t="s">
        <v>38</v>
      </c>
      <c r="B39" t="s">
        <v>99</v>
      </c>
      <c r="C39" t="s">
        <v>15</v>
      </c>
      <c r="D39" s="1">
        <v>40304</v>
      </c>
      <c r="E39" s="1">
        <v>40307</v>
      </c>
      <c r="F39" s="2" t="s">
        <v>82</v>
      </c>
      <c r="G39" t="s">
        <v>77</v>
      </c>
      <c r="H39" s="9">
        <f t="shared" si="0"/>
        <v>3</v>
      </c>
      <c r="I39" s="14">
        <v>38.65</v>
      </c>
      <c r="J39" s="18">
        <v>254</v>
      </c>
      <c r="K39" s="19">
        <f t="shared" si="1"/>
        <v>0.15216535433070866</v>
      </c>
    </row>
    <row r="40" spans="1:11" x14ac:dyDescent="0.2">
      <c r="A40" s="20" t="s">
        <v>62</v>
      </c>
      <c r="B40" t="s">
        <v>116</v>
      </c>
      <c r="C40" t="s">
        <v>19</v>
      </c>
      <c r="D40" s="1">
        <v>40374</v>
      </c>
      <c r="E40" s="1">
        <v>40379</v>
      </c>
      <c r="F40" s="2" t="s">
        <v>81</v>
      </c>
      <c r="G40" t="s">
        <v>77</v>
      </c>
      <c r="H40" s="9">
        <f t="shared" si="0"/>
        <v>5</v>
      </c>
      <c r="I40" s="14">
        <v>9.9499999999999993</v>
      </c>
      <c r="J40" s="18">
        <v>165</v>
      </c>
      <c r="K40" s="19">
        <f t="shared" si="1"/>
        <v>6.0303030303030296E-2</v>
      </c>
    </row>
    <row r="41" spans="1:11" x14ac:dyDescent="0.2">
      <c r="A41" s="20" t="s">
        <v>61</v>
      </c>
      <c r="B41" t="s">
        <v>33</v>
      </c>
      <c r="C41" t="s">
        <v>17</v>
      </c>
      <c r="D41" s="1">
        <v>40446</v>
      </c>
      <c r="E41" s="1">
        <v>40447</v>
      </c>
      <c r="F41" s="2" t="s">
        <v>82</v>
      </c>
      <c r="G41" t="s">
        <v>78</v>
      </c>
      <c r="H41" s="9">
        <f t="shared" si="0"/>
        <v>1</v>
      </c>
      <c r="I41" s="14">
        <v>38.65</v>
      </c>
      <c r="J41" s="18">
        <v>254</v>
      </c>
      <c r="K41" s="19">
        <f t="shared" si="1"/>
        <v>0.15216535433070866</v>
      </c>
    </row>
    <row r="42" spans="1:11" x14ac:dyDescent="0.2">
      <c r="A42" s="20" t="s">
        <v>50</v>
      </c>
      <c r="B42" t="s">
        <v>23</v>
      </c>
      <c r="C42" t="s">
        <v>24</v>
      </c>
      <c r="D42" s="1">
        <v>40409</v>
      </c>
      <c r="E42" s="1">
        <v>40411</v>
      </c>
      <c r="F42" s="2" t="s">
        <v>81</v>
      </c>
      <c r="G42" t="s">
        <v>76</v>
      </c>
      <c r="H42" s="9">
        <f t="shared" si="0"/>
        <v>2</v>
      </c>
      <c r="I42" s="14">
        <v>9.9499999999999993</v>
      </c>
      <c r="J42" s="18">
        <v>165</v>
      </c>
      <c r="K42" s="19">
        <f t="shared" si="1"/>
        <v>6.0303030303030296E-2</v>
      </c>
    </row>
    <row r="43" spans="1:11" x14ac:dyDescent="0.2">
      <c r="A43" s="20" t="s">
        <v>41</v>
      </c>
      <c r="B43" t="s">
        <v>112</v>
      </c>
      <c r="C43" t="s">
        <v>30</v>
      </c>
      <c r="D43" s="1">
        <v>40373</v>
      </c>
      <c r="E43" s="1">
        <v>40377</v>
      </c>
      <c r="F43" s="2" t="s">
        <v>81</v>
      </c>
      <c r="G43" t="s">
        <v>78</v>
      </c>
      <c r="H43" s="9">
        <f t="shared" si="0"/>
        <v>4</v>
      </c>
      <c r="I43" s="14">
        <v>28.95</v>
      </c>
      <c r="J43" s="18">
        <v>165</v>
      </c>
      <c r="K43" s="19">
        <f t="shared" si="1"/>
        <v>0.17545454545454545</v>
      </c>
    </row>
    <row r="44" spans="1:11" x14ac:dyDescent="0.2">
      <c r="A44" s="20" t="s">
        <v>42</v>
      </c>
      <c r="B44" t="s">
        <v>13</v>
      </c>
      <c r="C44" t="s">
        <v>22</v>
      </c>
      <c r="D44" s="1">
        <v>40448</v>
      </c>
      <c r="E44" s="1">
        <v>40451</v>
      </c>
      <c r="F44" s="2" t="s">
        <v>82</v>
      </c>
      <c r="G44" t="s">
        <v>77</v>
      </c>
      <c r="H44" s="9">
        <f t="shared" si="0"/>
        <v>3</v>
      </c>
      <c r="I44" s="14">
        <v>38.65</v>
      </c>
      <c r="J44" s="18">
        <v>254</v>
      </c>
      <c r="K44" s="19">
        <f t="shared" si="1"/>
        <v>0.15216535433070866</v>
      </c>
    </row>
    <row r="45" spans="1:11" x14ac:dyDescent="0.2">
      <c r="A45" s="20" t="s">
        <v>63</v>
      </c>
      <c r="B45" t="s">
        <v>90</v>
      </c>
      <c r="C45" t="s">
        <v>18</v>
      </c>
      <c r="D45" s="1">
        <v>40412</v>
      </c>
      <c r="E45" s="1">
        <v>40415</v>
      </c>
      <c r="F45" s="2" t="s">
        <v>82</v>
      </c>
      <c r="G45" t="s">
        <v>77</v>
      </c>
      <c r="H45" s="9">
        <f t="shared" si="0"/>
        <v>3</v>
      </c>
      <c r="I45" s="14">
        <v>38.65</v>
      </c>
      <c r="J45" s="18">
        <v>254</v>
      </c>
      <c r="K45" s="19">
        <f t="shared" si="1"/>
        <v>0.15216535433070866</v>
      </c>
    </row>
    <row r="46" spans="1:11" x14ac:dyDescent="0.2">
      <c r="A46" s="20" t="s">
        <v>39</v>
      </c>
      <c r="B46" t="s">
        <v>117</v>
      </c>
      <c r="C46" t="s">
        <v>14</v>
      </c>
      <c r="D46" s="1">
        <v>40395</v>
      </c>
      <c r="E46" s="1">
        <v>40399</v>
      </c>
      <c r="F46" s="2" t="s">
        <v>82</v>
      </c>
      <c r="G46" t="s">
        <v>78</v>
      </c>
      <c r="H46" s="9">
        <f t="shared" si="0"/>
        <v>4</v>
      </c>
      <c r="I46" s="14">
        <v>38.65</v>
      </c>
      <c r="J46" s="18">
        <v>254</v>
      </c>
      <c r="K46" s="19">
        <f t="shared" si="1"/>
        <v>0.15216535433070866</v>
      </c>
    </row>
    <row r="47" spans="1:11" x14ac:dyDescent="0.2">
      <c r="A47" s="20" t="s">
        <v>71</v>
      </c>
      <c r="B47" t="s">
        <v>9</v>
      </c>
      <c r="C47" t="s">
        <v>118</v>
      </c>
      <c r="D47" s="1">
        <v>40445</v>
      </c>
      <c r="E47" s="1">
        <v>40449</v>
      </c>
      <c r="F47" s="2" t="s">
        <v>81</v>
      </c>
      <c r="G47" t="s">
        <v>77</v>
      </c>
      <c r="H47" s="9">
        <f t="shared" si="0"/>
        <v>4</v>
      </c>
      <c r="I47" s="14">
        <v>9.9499999999999993</v>
      </c>
      <c r="J47" s="18">
        <v>165</v>
      </c>
      <c r="K47" s="19">
        <f t="shared" si="1"/>
        <v>6.0303030303030296E-2</v>
      </c>
    </row>
    <row r="48" spans="1:11" x14ac:dyDescent="0.2">
      <c r="A48" s="20" t="s">
        <v>68</v>
      </c>
      <c r="B48" t="s">
        <v>119</v>
      </c>
      <c r="C48" t="s">
        <v>31</v>
      </c>
      <c r="D48" s="1">
        <v>40317</v>
      </c>
      <c r="E48" s="1">
        <v>40319</v>
      </c>
      <c r="F48" s="2" t="s">
        <v>82</v>
      </c>
      <c r="G48" t="s">
        <v>77</v>
      </c>
      <c r="H48" s="9">
        <f t="shared" si="0"/>
        <v>2</v>
      </c>
      <c r="I48" s="14">
        <v>38.65</v>
      </c>
      <c r="J48" s="18">
        <v>254</v>
      </c>
      <c r="K48" s="19">
        <f t="shared" si="1"/>
        <v>0.15216535433070866</v>
      </c>
    </row>
    <row r="49" spans="1:11" x14ac:dyDescent="0.2">
      <c r="A49" s="20" t="s">
        <v>40</v>
      </c>
      <c r="B49" t="s">
        <v>119</v>
      </c>
      <c r="C49" t="s">
        <v>22</v>
      </c>
      <c r="D49" s="1">
        <v>40394</v>
      </c>
      <c r="E49" s="1">
        <v>40397</v>
      </c>
      <c r="F49" s="2" t="s">
        <v>82</v>
      </c>
      <c r="G49" t="s">
        <v>77</v>
      </c>
      <c r="H49" s="9">
        <f t="shared" si="0"/>
        <v>3</v>
      </c>
      <c r="I49" s="14">
        <v>38.65</v>
      </c>
      <c r="J49" s="18">
        <v>254</v>
      </c>
      <c r="K49" s="19">
        <f t="shared" si="1"/>
        <v>0.15216535433070866</v>
      </c>
    </row>
    <row r="50" spans="1:11" x14ac:dyDescent="0.2">
      <c r="A50" s="20" t="s">
        <v>69</v>
      </c>
      <c r="B50" t="s">
        <v>120</v>
      </c>
      <c r="C50" t="s">
        <v>34</v>
      </c>
      <c r="D50" s="1">
        <v>40338</v>
      </c>
      <c r="E50" s="1">
        <v>40342</v>
      </c>
      <c r="F50" s="2" t="s">
        <v>81</v>
      </c>
      <c r="G50" t="s">
        <v>76</v>
      </c>
      <c r="H50" s="9">
        <f t="shared" si="0"/>
        <v>4</v>
      </c>
      <c r="I50" s="14">
        <v>9.9499999999999993</v>
      </c>
      <c r="J50" s="18">
        <v>165</v>
      </c>
      <c r="K50" s="19">
        <f t="shared" si="1"/>
        <v>6.0303030303030296E-2</v>
      </c>
    </row>
    <row r="51" spans="1:11" x14ac:dyDescent="0.2">
      <c r="A51" s="20" t="s">
        <v>51</v>
      </c>
      <c r="B51" t="s">
        <v>23</v>
      </c>
      <c r="C51" t="s">
        <v>25</v>
      </c>
      <c r="D51" s="1">
        <v>40426</v>
      </c>
      <c r="E51" s="1">
        <v>40427</v>
      </c>
      <c r="F51" s="2" t="s">
        <v>82</v>
      </c>
      <c r="G51" t="s">
        <v>76</v>
      </c>
      <c r="H51" s="9">
        <f t="shared" si="0"/>
        <v>1</v>
      </c>
      <c r="I51" s="14">
        <v>38.65</v>
      </c>
      <c r="J51" s="18">
        <v>254</v>
      </c>
      <c r="K51" s="19">
        <f t="shared" si="1"/>
        <v>0.15216535433070866</v>
      </c>
    </row>
    <row r="52" spans="1:11" x14ac:dyDescent="0.2">
      <c r="D52" s="2"/>
    </row>
    <row r="53" spans="1:11" x14ac:dyDescent="0.2">
      <c r="A53" s="10" t="s">
        <v>121</v>
      </c>
      <c r="B53" s="11"/>
      <c r="C53" s="12"/>
      <c r="D53" s="2"/>
      <c r="J53" s="24" t="s">
        <v>122</v>
      </c>
      <c r="K53" s="22" t="e">
        <f>AVERAGE(K2:K51)</f>
        <v>#DIV/0!</v>
      </c>
    </row>
    <row r="54" spans="1:11" x14ac:dyDescent="0.2">
      <c r="A54" s="10"/>
      <c r="B54" s="11"/>
      <c r="C54" s="11"/>
      <c r="D54" s="2"/>
      <c r="J54" s="24" t="s">
        <v>123</v>
      </c>
      <c r="K54" s="23">
        <f>SUM(I2:I51)</f>
        <v>1533.2000000000014</v>
      </c>
    </row>
    <row r="55" spans="1:11" x14ac:dyDescent="0.2">
      <c r="D55" s="2"/>
    </row>
    <row r="56" spans="1:11" x14ac:dyDescent="0.2">
      <c r="D56" s="2"/>
      <c r="J56" s="21" t="s">
        <v>124</v>
      </c>
      <c r="K56" s="25">
        <v>0.05</v>
      </c>
    </row>
    <row r="57" spans="1:11" x14ac:dyDescent="0.2">
      <c r="D57" s="2"/>
      <c r="J57" s="21" t="s">
        <v>125</v>
      </c>
      <c r="K57" s="23">
        <f>K54*K56</f>
        <v>76.660000000000068</v>
      </c>
    </row>
  </sheetData>
  <dataConsolidate function="count" topLabels="1">
    <dataRefs count="1">
      <dataRef ref="A1:I50" sheet="Service Contracts"/>
    </dataRefs>
  </dataConsolidate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Contracts</vt:lpstr>
    </vt:vector>
  </TitlesOfParts>
  <Company>SLRMC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cp:lastPrinted>2000-10-03T17:55:53Z</cp:lastPrinted>
  <dcterms:created xsi:type="dcterms:W3CDTF">2000-09-27T17:29:08Z</dcterms:created>
  <dcterms:modified xsi:type="dcterms:W3CDTF">2010-07-05T11:38:23Z</dcterms:modified>
</cp:coreProperties>
</file>