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MyData\Box Sync\EMIF\Switchbox\"/>
    </mc:Choice>
  </mc:AlternateContent>
  <bookViews>
    <workbookView xWindow="0" yWindow="0" windowWidth="21993" windowHeight="10054" activeTab="1"/>
  </bookViews>
  <sheets>
    <sheet name="Ontology" sheetId="2" r:id="rId1"/>
    <sheet name="Custom_concept-worksheet" sheetId="3" r:id="rId2"/>
    <sheet name="CUSTOM_CONCEPTS" sheetId="1" r:id="rId3"/>
  </sheets>
  <definedNames>
    <definedName name="_xlnm._FilterDatabase" localSheetId="0" hidden="1">Ontology!$A$1:$J$350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16" i="2"/>
  <c r="I17" i="2"/>
  <c r="I40" i="2"/>
  <c r="I41" i="2"/>
  <c r="I42" i="2"/>
  <c r="I43" i="2"/>
  <c r="I44" i="2"/>
  <c r="I45" i="2"/>
  <c r="I46" i="2"/>
  <c r="I47" i="2"/>
  <c r="I54" i="2"/>
  <c r="I55" i="2"/>
  <c r="I57" i="2"/>
  <c r="I58" i="2"/>
  <c r="I59" i="2"/>
  <c r="I60" i="2"/>
  <c r="I61" i="2"/>
  <c r="I62" i="2"/>
  <c r="I63" i="2"/>
  <c r="I66" i="2"/>
  <c r="I67" i="2"/>
  <c r="I68" i="2"/>
  <c r="I69" i="2"/>
  <c r="I70" i="2"/>
  <c r="I71" i="2"/>
  <c r="I72" i="2"/>
  <c r="I73" i="2"/>
  <c r="I81" i="2"/>
  <c r="I82" i="2"/>
  <c r="I86" i="2"/>
  <c r="I87" i="2"/>
  <c r="I88" i="2"/>
  <c r="I89" i="2"/>
  <c r="I90" i="2"/>
  <c r="I116" i="2"/>
  <c r="I117" i="2"/>
  <c r="I134" i="2"/>
  <c r="I136" i="2"/>
  <c r="I141" i="2"/>
  <c r="I142" i="2"/>
  <c r="I143" i="2"/>
  <c r="I144" i="2"/>
  <c r="I145" i="2"/>
  <c r="I146" i="2"/>
  <c r="I147" i="2"/>
  <c r="I148" i="2"/>
  <c r="I149" i="2"/>
  <c r="I155" i="2"/>
  <c r="I156" i="2"/>
  <c r="I157" i="2"/>
  <c r="I158" i="2"/>
  <c r="I159" i="2"/>
  <c r="I163" i="2"/>
  <c r="I164" i="2"/>
  <c r="I165" i="2"/>
  <c r="I167" i="2"/>
  <c r="I168" i="2"/>
  <c r="I169" i="2"/>
  <c r="I170" i="2"/>
  <c r="I171" i="2"/>
  <c r="I174" i="2"/>
  <c r="I175" i="2"/>
  <c r="I177" i="2"/>
  <c r="I188" i="2"/>
  <c r="I189" i="2"/>
  <c r="I190" i="2"/>
  <c r="I191" i="2"/>
  <c r="I204" i="2"/>
  <c r="I205" i="2"/>
  <c r="I206" i="2"/>
  <c r="I207" i="2"/>
  <c r="I208" i="2"/>
  <c r="I209" i="2"/>
  <c r="I210" i="2"/>
  <c r="I211" i="2"/>
  <c r="I214" i="2"/>
  <c r="I215" i="2"/>
  <c r="I216" i="2"/>
  <c r="I217" i="2"/>
  <c r="I218" i="2"/>
  <c r="I219" i="2"/>
  <c r="I220" i="2"/>
  <c r="I221" i="2"/>
  <c r="I222" i="2"/>
  <c r="I224" i="2"/>
  <c r="I227" i="2"/>
  <c r="I229" i="2"/>
  <c r="I273" i="2"/>
  <c r="I274" i="2"/>
  <c r="I275" i="2"/>
  <c r="I276" i="2"/>
  <c r="I277" i="2"/>
  <c r="I278" i="2"/>
  <c r="I279" i="2"/>
  <c r="I297" i="2"/>
  <c r="I309" i="2"/>
  <c r="I311" i="2"/>
  <c r="I313" i="2"/>
  <c r="I316" i="2"/>
  <c r="I317" i="2"/>
  <c r="I318" i="2"/>
  <c r="I319" i="2"/>
  <c r="I344" i="2"/>
  <c r="I345" i="2"/>
  <c r="I350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2" i="2"/>
  <c r="C3" i="2"/>
  <c r="C4" i="2"/>
  <c r="C5" i="2"/>
  <c r="G5" i="2" s="1"/>
  <c r="C6" i="2"/>
  <c r="G6" i="2" s="1"/>
  <c r="C7" i="2"/>
  <c r="C8" i="2"/>
  <c r="C9" i="2"/>
  <c r="F9" i="2" s="1"/>
  <c r="C10" i="2"/>
  <c r="C11" i="2"/>
  <c r="C12" i="2"/>
  <c r="C13" i="2"/>
  <c r="C14" i="2"/>
  <c r="E14" i="2" s="1"/>
  <c r="H14" i="2" s="1"/>
  <c r="I14" i="2" s="1"/>
  <c r="C15" i="2"/>
  <c r="C16" i="2"/>
  <c r="C17" i="2"/>
  <c r="E17" i="2" s="1"/>
  <c r="C18" i="2"/>
  <c r="E18" i="2" s="1"/>
  <c r="C19" i="2"/>
  <c r="C20" i="2"/>
  <c r="C21" i="2"/>
  <c r="G21" i="2" s="1"/>
  <c r="C22" i="2"/>
  <c r="E22" i="2" s="1"/>
  <c r="C23" i="2"/>
  <c r="C24" i="2"/>
  <c r="C25" i="2"/>
  <c r="C26" i="2"/>
  <c r="E26" i="2" s="1"/>
  <c r="H26" i="2" s="1"/>
  <c r="I26" i="2" s="1"/>
  <c r="C27" i="2"/>
  <c r="E27" i="2" s="1"/>
  <c r="H27" i="2" s="1"/>
  <c r="I27" i="2" s="1"/>
  <c r="C28" i="2"/>
  <c r="F28" i="2" s="1"/>
  <c r="C29" i="2"/>
  <c r="C30" i="2"/>
  <c r="E30" i="2" s="1"/>
  <c r="C31" i="2"/>
  <c r="C32" i="2"/>
  <c r="C33" i="2"/>
  <c r="G33" i="2" s="1"/>
  <c r="C34" i="2"/>
  <c r="G34" i="2" s="1"/>
  <c r="C35" i="2"/>
  <c r="G35" i="2" s="1"/>
  <c r="C36" i="2"/>
  <c r="G36" i="2" s="1"/>
  <c r="C37" i="2"/>
  <c r="G37" i="2" s="1"/>
  <c r="C38" i="2"/>
  <c r="C39" i="2"/>
  <c r="F39" i="2" s="1"/>
  <c r="C40" i="2"/>
  <c r="C41" i="2"/>
  <c r="E41" i="2" s="1"/>
  <c r="C42" i="2"/>
  <c r="E42" i="2" s="1"/>
  <c r="C43" i="2"/>
  <c r="G43" i="2" s="1"/>
  <c r="C44" i="2"/>
  <c r="F44" i="2" s="1"/>
  <c r="C45" i="2"/>
  <c r="E45" i="2" s="1"/>
  <c r="C46" i="2"/>
  <c r="G46" i="2" s="1"/>
  <c r="C47" i="2"/>
  <c r="C48" i="2"/>
  <c r="C49" i="2"/>
  <c r="E49" i="2" s="1"/>
  <c r="C50" i="2"/>
  <c r="G50" i="2" s="1"/>
  <c r="C51" i="2"/>
  <c r="G51" i="2" s="1"/>
  <c r="C52" i="2"/>
  <c r="C53" i="2"/>
  <c r="G53" i="2" s="1"/>
  <c r="C54" i="2"/>
  <c r="F54" i="2" s="1"/>
  <c r="C55" i="2"/>
  <c r="G55" i="2" s="1"/>
  <c r="C56" i="2"/>
  <c r="C57" i="2"/>
  <c r="F57" i="2" s="1"/>
  <c r="C58" i="2"/>
  <c r="E58" i="2" s="1"/>
  <c r="C59" i="2"/>
  <c r="C60" i="2"/>
  <c r="E60" i="2" s="1"/>
  <c r="C61" i="2"/>
  <c r="C62" i="2"/>
  <c r="C63" i="2"/>
  <c r="E63" i="2" s="1"/>
  <c r="C64" i="2"/>
  <c r="C65" i="2"/>
  <c r="C66" i="2"/>
  <c r="C67" i="2"/>
  <c r="G67" i="2" s="1"/>
  <c r="C68" i="2"/>
  <c r="E68" i="2" s="1"/>
  <c r="C69" i="2"/>
  <c r="G69" i="2" s="1"/>
  <c r="C70" i="2"/>
  <c r="G70" i="2" s="1"/>
  <c r="C71" i="2"/>
  <c r="C72" i="2"/>
  <c r="C73" i="2"/>
  <c r="C74" i="2"/>
  <c r="C75" i="2"/>
  <c r="C76" i="2"/>
  <c r="F76" i="2" s="1"/>
  <c r="C77" i="2"/>
  <c r="C78" i="2"/>
  <c r="F78" i="2" s="1"/>
  <c r="C79" i="2"/>
  <c r="C80" i="2"/>
  <c r="C81" i="2"/>
  <c r="E81" i="2" s="1"/>
  <c r="C82" i="2"/>
  <c r="E82" i="2" s="1"/>
  <c r="C83" i="2"/>
  <c r="G83" i="2" s="1"/>
  <c r="C84" i="2"/>
  <c r="C85" i="2"/>
  <c r="G85" i="2" s="1"/>
  <c r="C86" i="2"/>
  <c r="C87" i="2"/>
  <c r="C88" i="2"/>
  <c r="C89" i="2"/>
  <c r="E89" i="2" s="1"/>
  <c r="C90" i="2"/>
  <c r="E90" i="2" s="1"/>
  <c r="C91" i="2"/>
  <c r="F91" i="2" s="1"/>
  <c r="C92" i="2"/>
  <c r="F92" i="2" s="1"/>
  <c r="C93" i="2"/>
  <c r="C94" i="2"/>
  <c r="F94" i="2" s="1"/>
  <c r="C95" i="2"/>
  <c r="C96" i="2"/>
  <c r="C97" i="2"/>
  <c r="C98" i="2"/>
  <c r="E98" i="2" s="1"/>
  <c r="C99" i="2"/>
  <c r="F99" i="2" s="1"/>
  <c r="C100" i="2"/>
  <c r="E100" i="2" s="1"/>
  <c r="C101" i="2"/>
  <c r="G101" i="2" s="1"/>
  <c r="C102" i="2"/>
  <c r="G102" i="2" s="1"/>
  <c r="C103" i="2"/>
  <c r="C104" i="2"/>
  <c r="C105" i="2"/>
  <c r="E105" i="2" s="1"/>
  <c r="H105" i="2" s="1"/>
  <c r="I105" i="2" s="1"/>
  <c r="C106" i="2"/>
  <c r="G106" i="2" s="1"/>
  <c r="C107" i="2"/>
  <c r="C108" i="2"/>
  <c r="E108" i="2" s="1"/>
  <c r="H108" i="2" s="1"/>
  <c r="I108" i="2" s="1"/>
  <c r="C109" i="2"/>
  <c r="G109" i="2" s="1"/>
  <c r="C110" i="2"/>
  <c r="G110" i="2" s="1"/>
  <c r="C111" i="2"/>
  <c r="C112" i="2"/>
  <c r="C113" i="2"/>
  <c r="F113" i="2" s="1"/>
  <c r="C114" i="2"/>
  <c r="C115" i="2"/>
  <c r="E115" i="2" s="1"/>
  <c r="H115" i="2" s="1"/>
  <c r="I115" i="2" s="1"/>
  <c r="C116" i="2"/>
  <c r="F116" i="2" s="1"/>
  <c r="C117" i="2"/>
  <c r="E117" i="2" s="1"/>
  <c r="C118" i="2"/>
  <c r="F118" i="2" s="1"/>
  <c r="C119" i="2"/>
  <c r="E119" i="2" s="1"/>
  <c r="H119" i="2" s="1"/>
  <c r="I119" i="2" s="1"/>
  <c r="C120" i="2"/>
  <c r="C121" i="2"/>
  <c r="E121" i="2" s="1"/>
  <c r="C122" i="2"/>
  <c r="C123" i="2"/>
  <c r="E123" i="2" s="1"/>
  <c r="H123" i="2" s="1"/>
  <c r="I123" i="2" s="1"/>
  <c r="C124" i="2"/>
  <c r="C125" i="2"/>
  <c r="C126" i="2"/>
  <c r="G126" i="2" s="1"/>
  <c r="C127" i="2"/>
  <c r="E127" i="2" s="1"/>
  <c r="H127" i="2" s="1"/>
  <c r="I127" i="2" s="1"/>
  <c r="C128" i="2"/>
  <c r="C129" i="2"/>
  <c r="C130" i="2"/>
  <c r="F130" i="2" s="1"/>
  <c r="C131" i="2"/>
  <c r="G131" i="2" s="1"/>
  <c r="C132" i="2"/>
  <c r="C133" i="2"/>
  <c r="G133" i="2" s="1"/>
  <c r="C134" i="2"/>
  <c r="G134" i="2" s="1"/>
  <c r="C135" i="2"/>
  <c r="C136" i="2"/>
  <c r="F136" i="2" s="1"/>
  <c r="C137" i="2"/>
  <c r="C138" i="2"/>
  <c r="F138" i="2" s="1"/>
  <c r="C139" i="2"/>
  <c r="C140" i="2"/>
  <c r="F140" i="2" s="1"/>
  <c r="C141" i="2"/>
  <c r="G141" i="2" s="1"/>
  <c r="C142" i="2"/>
  <c r="C143" i="2"/>
  <c r="C144" i="2"/>
  <c r="C145" i="2"/>
  <c r="E145" i="2" s="1"/>
  <c r="C146" i="2"/>
  <c r="C147" i="2"/>
  <c r="C148" i="2"/>
  <c r="E148" i="2" s="1"/>
  <c r="C149" i="2"/>
  <c r="C150" i="2"/>
  <c r="C151" i="2"/>
  <c r="C152" i="2"/>
  <c r="C153" i="2"/>
  <c r="G153" i="2" s="1"/>
  <c r="C154" i="2"/>
  <c r="E154" i="2" s="1"/>
  <c r="C155" i="2"/>
  <c r="G155" i="2" s="1"/>
  <c r="C156" i="2"/>
  <c r="F156" i="2" s="1"/>
  <c r="C157" i="2"/>
  <c r="G157" i="2" s="1"/>
  <c r="C158" i="2"/>
  <c r="C159" i="2"/>
  <c r="C160" i="2"/>
  <c r="E160" i="2" s="1"/>
  <c r="C161" i="2"/>
  <c r="E161" i="2" s="1"/>
  <c r="C162" i="2"/>
  <c r="F162" i="2" s="1"/>
  <c r="C163" i="2"/>
  <c r="C164" i="2"/>
  <c r="E164" i="2" s="1"/>
  <c r="C165" i="2"/>
  <c r="G165" i="2" s="1"/>
  <c r="C166" i="2"/>
  <c r="G166" i="2" s="1"/>
  <c r="C167" i="2"/>
  <c r="C168" i="2"/>
  <c r="C169" i="2"/>
  <c r="E169" i="2" s="1"/>
  <c r="C170" i="2"/>
  <c r="C171" i="2"/>
  <c r="C172" i="2"/>
  <c r="C173" i="2"/>
  <c r="C174" i="2"/>
  <c r="G174" i="2" s="1"/>
  <c r="C175" i="2"/>
  <c r="C176" i="2"/>
  <c r="C177" i="2"/>
  <c r="C178" i="2"/>
  <c r="C179" i="2"/>
  <c r="F179" i="2" s="1"/>
  <c r="C180" i="2"/>
  <c r="F180" i="2" s="1"/>
  <c r="C181" i="2"/>
  <c r="E181" i="2" s="1"/>
  <c r="C182" i="2"/>
  <c r="F182" i="2" s="1"/>
  <c r="C183" i="2"/>
  <c r="C184" i="2"/>
  <c r="C185" i="2"/>
  <c r="C186" i="2"/>
  <c r="E186" i="2" s="1"/>
  <c r="C187" i="2"/>
  <c r="G187" i="2" s="1"/>
  <c r="C188" i="2"/>
  <c r="G188" i="2" s="1"/>
  <c r="C189" i="2"/>
  <c r="G189" i="2" s="1"/>
  <c r="C190" i="2"/>
  <c r="E190" i="2" s="1"/>
  <c r="C191" i="2"/>
  <c r="C192" i="2"/>
  <c r="C193" i="2"/>
  <c r="E193" i="2" s="1"/>
  <c r="H193" i="2" s="1"/>
  <c r="I193" i="2" s="1"/>
  <c r="C194" i="2"/>
  <c r="F194" i="2" s="1"/>
  <c r="C195" i="2"/>
  <c r="C196" i="2"/>
  <c r="G196" i="2" s="1"/>
  <c r="C197" i="2"/>
  <c r="G197" i="2" s="1"/>
  <c r="C198" i="2"/>
  <c r="G198" i="2" s="1"/>
  <c r="C199" i="2"/>
  <c r="C200" i="2"/>
  <c r="C201" i="2"/>
  <c r="E201" i="2" s="1"/>
  <c r="H201" i="2" s="1"/>
  <c r="I201" i="2" s="1"/>
  <c r="C202" i="2"/>
  <c r="E202" i="2" s="1"/>
  <c r="H202" i="2" s="1"/>
  <c r="I202" i="2" s="1"/>
  <c r="C203" i="2"/>
  <c r="C204" i="2"/>
  <c r="C205" i="2"/>
  <c r="G205" i="2" s="1"/>
  <c r="C206" i="2"/>
  <c r="E206" i="2" s="1"/>
  <c r="C207" i="2"/>
  <c r="C208" i="2"/>
  <c r="C209" i="2"/>
  <c r="E209" i="2" s="1"/>
  <c r="C210" i="2"/>
  <c r="E210" i="2" s="1"/>
  <c r="C211" i="2"/>
  <c r="G211" i="2" s="1"/>
  <c r="C212" i="2"/>
  <c r="G212" i="2" s="1"/>
  <c r="C213" i="2"/>
  <c r="G213" i="2" s="1"/>
  <c r="C214" i="2"/>
  <c r="G214" i="2" s="1"/>
  <c r="C215" i="2"/>
  <c r="C216" i="2"/>
  <c r="C217" i="2"/>
  <c r="E217" i="2" s="1"/>
  <c r="C218" i="2"/>
  <c r="E218" i="2" s="1"/>
  <c r="C219" i="2"/>
  <c r="C220" i="2"/>
  <c r="C221" i="2"/>
  <c r="G221" i="2" s="1"/>
  <c r="C222" i="2"/>
  <c r="G222" i="2" s="1"/>
  <c r="C223" i="2"/>
  <c r="F223" i="2" s="1"/>
  <c r="C224" i="2"/>
  <c r="F224" i="2" s="1"/>
  <c r="C225" i="2"/>
  <c r="E225" i="2" s="1"/>
  <c r="C226" i="2"/>
  <c r="D226" i="2" s="1"/>
  <c r="C227" i="2"/>
  <c r="E227" i="2" s="1"/>
  <c r="C228" i="2"/>
  <c r="C229" i="2"/>
  <c r="C230" i="2"/>
  <c r="G230" i="2" s="1"/>
  <c r="C231" i="2"/>
  <c r="C232" i="2"/>
  <c r="C233" i="2"/>
  <c r="E233" i="2" s="1"/>
  <c r="H233" i="2" s="1"/>
  <c r="I233" i="2" s="1"/>
  <c r="C234" i="2"/>
  <c r="C235" i="2"/>
  <c r="E235" i="2" s="1"/>
  <c r="C236" i="2"/>
  <c r="F236" i="2" s="1"/>
  <c r="C237" i="2"/>
  <c r="G237" i="2" s="1"/>
  <c r="C238" i="2"/>
  <c r="G238" i="2" s="1"/>
  <c r="C239" i="2"/>
  <c r="C240" i="2"/>
  <c r="C241" i="2"/>
  <c r="E241" i="2" s="1"/>
  <c r="C242" i="2"/>
  <c r="F242" i="2" s="1"/>
  <c r="C243" i="2"/>
  <c r="F243" i="2" s="1"/>
  <c r="C244" i="2"/>
  <c r="F244" i="2" s="1"/>
  <c r="C245" i="2"/>
  <c r="E245" i="2" s="1"/>
  <c r="C246" i="2"/>
  <c r="E246" i="2" s="1"/>
  <c r="C247" i="2"/>
  <c r="C248" i="2"/>
  <c r="C249" i="2"/>
  <c r="C250" i="2"/>
  <c r="D250" i="2" s="1"/>
  <c r="C251" i="2"/>
  <c r="F251" i="2" s="1"/>
  <c r="C252" i="2"/>
  <c r="C253" i="2"/>
  <c r="C254" i="2"/>
  <c r="E254" i="2" s="1"/>
  <c r="C255" i="2"/>
  <c r="F255" i="2" s="1"/>
  <c r="C256" i="2"/>
  <c r="C257" i="2"/>
  <c r="E257" i="2" s="1"/>
  <c r="C258" i="2"/>
  <c r="C259" i="2"/>
  <c r="C260" i="2"/>
  <c r="G260" i="2" s="1"/>
  <c r="C261" i="2"/>
  <c r="C262" i="2"/>
  <c r="G262" i="2" s="1"/>
  <c r="C263" i="2"/>
  <c r="C264" i="2"/>
  <c r="C265" i="2"/>
  <c r="F265" i="2" s="1"/>
  <c r="C266" i="2"/>
  <c r="E266" i="2" s="1"/>
  <c r="H266" i="2" s="1"/>
  <c r="I266" i="2" s="1"/>
  <c r="C267" i="2"/>
  <c r="F267" i="2" s="1"/>
  <c r="C268" i="2"/>
  <c r="C269" i="2"/>
  <c r="C270" i="2"/>
  <c r="C271" i="2"/>
  <c r="C272" i="2"/>
  <c r="C273" i="2"/>
  <c r="E273" i="2" s="1"/>
  <c r="C274" i="2"/>
  <c r="G274" i="2" s="1"/>
  <c r="C275" i="2"/>
  <c r="G275" i="2" s="1"/>
  <c r="C276" i="2"/>
  <c r="G276" i="2" s="1"/>
  <c r="C277" i="2"/>
  <c r="E277" i="2" s="1"/>
  <c r="C278" i="2"/>
  <c r="C279" i="2"/>
  <c r="C280" i="2"/>
  <c r="C281" i="2"/>
  <c r="C282" i="2"/>
  <c r="E282" i="2" s="1"/>
  <c r="C283" i="2"/>
  <c r="C284" i="2"/>
  <c r="C285" i="2"/>
  <c r="C286" i="2"/>
  <c r="G286" i="2" s="1"/>
  <c r="C287" i="2"/>
  <c r="F287" i="2" s="1"/>
  <c r="C288" i="2"/>
  <c r="C289" i="2"/>
  <c r="C290" i="2"/>
  <c r="D290" i="2" s="1"/>
  <c r="C291" i="2"/>
  <c r="E291" i="2" s="1"/>
  <c r="C292" i="2"/>
  <c r="C293" i="2"/>
  <c r="C294" i="2"/>
  <c r="C295" i="2"/>
  <c r="C296" i="2"/>
  <c r="F296" i="2" s="1"/>
  <c r="C297" i="2"/>
  <c r="F297" i="2" s="1"/>
  <c r="C298" i="2"/>
  <c r="E298" i="2" s="1"/>
  <c r="C299" i="2"/>
  <c r="F299" i="2" s="1"/>
  <c r="C300" i="2"/>
  <c r="F300" i="2" s="1"/>
  <c r="C301" i="2"/>
  <c r="G301" i="2" s="1"/>
  <c r="C302" i="2"/>
  <c r="F302" i="2" s="1"/>
  <c r="C303" i="2"/>
  <c r="C304" i="2"/>
  <c r="C305" i="2"/>
  <c r="E305" i="2" s="1"/>
  <c r="H305" i="2" s="1"/>
  <c r="I305" i="2" s="1"/>
  <c r="C306" i="2"/>
  <c r="E306" i="2" s="1"/>
  <c r="C307" i="2"/>
  <c r="C308" i="2"/>
  <c r="C309" i="2"/>
  <c r="E309" i="2" s="1"/>
  <c r="C310" i="2"/>
  <c r="G310" i="2" s="1"/>
  <c r="C311" i="2"/>
  <c r="C312" i="2"/>
  <c r="C313" i="2"/>
  <c r="C314" i="2"/>
  <c r="E314" i="2" s="1"/>
  <c r="C315" i="2"/>
  <c r="E315" i="2" s="1"/>
  <c r="C316" i="2"/>
  <c r="D316" i="2" s="1"/>
  <c r="C317" i="2"/>
  <c r="C318" i="2"/>
  <c r="E318" i="2" s="1"/>
  <c r="C319" i="2"/>
  <c r="F319" i="2" s="1"/>
  <c r="C320" i="2"/>
  <c r="C321" i="2"/>
  <c r="E321" i="2" s="1"/>
  <c r="C322" i="2"/>
  <c r="C323" i="2"/>
  <c r="E323" i="2" s="1"/>
  <c r="C324" i="2"/>
  <c r="C325" i="2"/>
  <c r="G325" i="2" s="1"/>
  <c r="C326" i="2"/>
  <c r="E326" i="2" s="1"/>
  <c r="C327" i="2"/>
  <c r="C328" i="2"/>
  <c r="C329" i="2"/>
  <c r="C330" i="2"/>
  <c r="F330" i="2" s="1"/>
  <c r="C331" i="2"/>
  <c r="C332" i="2"/>
  <c r="C333" i="2"/>
  <c r="C334" i="2"/>
  <c r="C335" i="2"/>
  <c r="C336" i="2"/>
  <c r="C337" i="2"/>
  <c r="E337" i="2" s="1"/>
  <c r="H337" i="2" s="1"/>
  <c r="I337" i="2" s="1"/>
  <c r="C338" i="2"/>
  <c r="E338" i="2" s="1"/>
  <c r="H338" i="2" s="1"/>
  <c r="I338" i="2" s="1"/>
  <c r="C339" i="2"/>
  <c r="F339" i="2" s="1"/>
  <c r="C340" i="2"/>
  <c r="F340" i="2" s="1"/>
  <c r="C341" i="2"/>
  <c r="C342" i="2"/>
  <c r="E342" i="2" s="1"/>
  <c r="C343" i="2"/>
  <c r="C344" i="2"/>
  <c r="C345" i="2"/>
  <c r="F345" i="2" s="1"/>
  <c r="C346" i="2"/>
  <c r="C347" i="2"/>
  <c r="F347" i="2" s="1"/>
  <c r="C348" i="2"/>
  <c r="F348" i="2" s="1"/>
  <c r="C349" i="2"/>
  <c r="G349" i="2" s="1"/>
  <c r="C350" i="2"/>
  <c r="E350" i="2" s="1"/>
  <c r="C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2" i="3"/>
  <c r="E213" i="2" l="1"/>
  <c r="H213" i="2" s="1"/>
  <c r="I213" i="2" s="1"/>
  <c r="E50" i="2"/>
  <c r="H50" i="2" s="1"/>
  <c r="I50" i="2" s="1"/>
  <c r="F349" i="2"/>
  <c r="G150" i="2"/>
  <c r="F150" i="2"/>
  <c r="G173" i="2"/>
  <c r="E173" i="2"/>
  <c r="E182" i="2"/>
  <c r="E118" i="2"/>
  <c r="F177" i="2"/>
  <c r="G177" i="2"/>
  <c r="G339" i="2"/>
  <c r="G341" i="2"/>
  <c r="E341" i="2"/>
  <c r="H341" i="2" s="1"/>
  <c r="I341" i="2" s="1"/>
  <c r="G261" i="2"/>
  <c r="E261" i="2"/>
  <c r="H261" i="2" s="1"/>
  <c r="I261" i="2" s="1"/>
  <c r="G149" i="2"/>
  <c r="F149" i="2"/>
  <c r="G117" i="2"/>
  <c r="F117" i="2"/>
  <c r="E174" i="2"/>
  <c r="E25" i="2"/>
  <c r="H25" i="2" s="1"/>
  <c r="I25" i="2" s="1"/>
  <c r="G25" i="2"/>
  <c r="E101" i="2"/>
  <c r="H101" i="2" s="1"/>
  <c r="I101" i="2" s="1"/>
  <c r="E238" i="2"/>
  <c r="H238" i="2" s="1"/>
  <c r="I238" i="2" s="1"/>
  <c r="G330" i="2"/>
  <c r="E237" i="2"/>
  <c r="H237" i="2" s="1"/>
  <c r="I237" i="2" s="1"/>
  <c r="E46" i="2"/>
  <c r="G160" i="2"/>
  <c r="H160" i="2" s="1"/>
  <c r="I160" i="2" s="1"/>
  <c r="E211" i="2"/>
  <c r="E51" i="2"/>
  <c r="H51" i="2" s="1"/>
  <c r="I51" i="2" s="1"/>
  <c r="G162" i="2"/>
  <c r="E236" i="2"/>
  <c r="E106" i="2"/>
  <c r="H106" i="2" s="1"/>
  <c r="I106" i="2" s="1"/>
  <c r="F316" i="2"/>
  <c r="G306" i="2"/>
  <c r="H306" i="2" s="1"/>
  <c r="I306" i="2" s="1"/>
  <c r="E340" i="2"/>
  <c r="H340" i="2" s="1"/>
  <c r="I340" i="2" s="1"/>
  <c r="E290" i="2"/>
  <c r="E198" i="2"/>
  <c r="H198" i="2" s="1"/>
  <c r="I198" i="2" s="1"/>
  <c r="F306" i="2"/>
  <c r="F214" i="2"/>
  <c r="G305" i="2"/>
  <c r="G99" i="2"/>
  <c r="E339" i="2"/>
  <c r="H339" i="2" s="1"/>
  <c r="I339" i="2" s="1"/>
  <c r="E197" i="2"/>
  <c r="H197" i="2" s="1"/>
  <c r="I197" i="2" s="1"/>
  <c r="E155" i="2"/>
  <c r="F298" i="2"/>
  <c r="F213" i="2"/>
  <c r="F148" i="2"/>
  <c r="G290" i="2"/>
  <c r="G49" i="2"/>
  <c r="H49" i="2" s="1"/>
  <c r="I49" i="2" s="1"/>
  <c r="E262" i="2"/>
  <c r="H262" i="2" s="1"/>
  <c r="I262" i="2" s="1"/>
  <c r="E222" i="2"/>
  <c r="E188" i="2"/>
  <c r="E99" i="2"/>
  <c r="E9" i="2"/>
  <c r="F211" i="2"/>
  <c r="F51" i="2"/>
  <c r="G226" i="2"/>
  <c r="E330" i="2"/>
  <c r="E187" i="2"/>
  <c r="H187" i="2" s="1"/>
  <c r="I187" i="2" s="1"/>
  <c r="E153" i="2"/>
  <c r="H153" i="2" s="1"/>
  <c r="I153" i="2" s="1"/>
  <c r="F131" i="2"/>
  <c r="G225" i="2"/>
  <c r="H225" i="2" s="1"/>
  <c r="I225" i="2" s="1"/>
  <c r="E316" i="2"/>
  <c r="E260" i="2"/>
  <c r="H260" i="2" s="1"/>
  <c r="I260" i="2" s="1"/>
  <c r="E212" i="2"/>
  <c r="H212" i="2" s="1"/>
  <c r="I212" i="2" s="1"/>
  <c r="F246" i="2"/>
  <c r="F37" i="2"/>
  <c r="G217" i="2"/>
  <c r="E286" i="2"/>
  <c r="H286" i="2" s="1"/>
  <c r="I286" i="2" s="1"/>
  <c r="G317" i="2"/>
  <c r="E317" i="2"/>
  <c r="G348" i="2"/>
  <c r="E348" i="2"/>
  <c r="D292" i="2"/>
  <c r="E292" i="2"/>
  <c r="G284" i="2"/>
  <c r="F284" i="2"/>
  <c r="E284" i="2"/>
  <c r="H284" i="2" s="1"/>
  <c r="I284" i="2" s="1"/>
  <c r="G252" i="2"/>
  <c r="F252" i="2"/>
  <c r="E244" i="2"/>
  <c r="G244" i="2"/>
  <c r="G204" i="2"/>
  <c r="E204" i="2"/>
  <c r="F204" i="2"/>
  <c r="E302" i="2"/>
  <c r="H302" i="2" s="1"/>
  <c r="I302" i="2" s="1"/>
  <c r="E252" i="2"/>
  <c r="H252" i="2" s="1"/>
  <c r="I252" i="2" s="1"/>
  <c r="G347" i="2"/>
  <c r="E347" i="2"/>
  <c r="H347" i="2" s="1"/>
  <c r="I347" i="2" s="1"/>
  <c r="G331" i="2"/>
  <c r="E331" i="2"/>
  <c r="H331" i="2" s="1"/>
  <c r="I331" i="2" s="1"/>
  <c r="G315" i="2"/>
  <c r="H315" i="2" s="1"/>
  <c r="I315" i="2" s="1"/>
  <c r="F315" i="2"/>
  <c r="G307" i="2"/>
  <c r="F307" i="2"/>
  <c r="E307" i="2"/>
  <c r="F283" i="2"/>
  <c r="E283" i="2"/>
  <c r="G283" i="2"/>
  <c r="E267" i="2"/>
  <c r="H267" i="2" s="1"/>
  <c r="I267" i="2" s="1"/>
  <c r="G267" i="2"/>
  <c r="G259" i="2"/>
  <c r="E259" i="2"/>
  <c r="G243" i="2"/>
  <c r="E243" i="2"/>
  <c r="G235" i="2"/>
  <c r="H235" i="2" s="1"/>
  <c r="I235" i="2" s="1"/>
  <c r="F235" i="2"/>
  <c r="F227" i="2"/>
  <c r="G227" i="2"/>
  <c r="G219" i="2"/>
  <c r="E219" i="2"/>
  <c r="E203" i="2"/>
  <c r="H203" i="2" s="1"/>
  <c r="I203" i="2" s="1"/>
  <c r="F203" i="2"/>
  <c r="G203" i="2"/>
  <c r="G195" i="2"/>
  <c r="E195" i="2"/>
  <c r="G179" i="2"/>
  <c r="E179" i="2"/>
  <c r="H179" i="2" s="1"/>
  <c r="I179" i="2" s="1"/>
  <c r="G171" i="2"/>
  <c r="F171" i="2"/>
  <c r="F163" i="2"/>
  <c r="E163" i="2"/>
  <c r="G147" i="2"/>
  <c r="F147" i="2"/>
  <c r="G139" i="2"/>
  <c r="F139" i="2"/>
  <c r="F123" i="2"/>
  <c r="G123" i="2"/>
  <c r="G107" i="2"/>
  <c r="F107" i="2"/>
  <c r="E107" i="2"/>
  <c r="G91" i="2"/>
  <c r="E91" i="2"/>
  <c r="G59" i="2"/>
  <c r="F59" i="2"/>
  <c r="E59" i="2"/>
  <c r="F43" i="2"/>
  <c r="E43" i="2"/>
  <c r="E19" i="2"/>
  <c r="H19" i="2" s="1"/>
  <c r="I19" i="2" s="1"/>
  <c r="F19" i="2"/>
  <c r="G19" i="2"/>
  <c r="F11" i="2"/>
  <c r="G11" i="2"/>
  <c r="G3" i="2"/>
  <c r="F3" i="2"/>
  <c r="E301" i="2"/>
  <c r="H301" i="2" s="1"/>
  <c r="I301" i="2" s="1"/>
  <c r="E276" i="2"/>
  <c r="E251" i="2"/>
  <c r="E226" i="2"/>
  <c r="E35" i="2"/>
  <c r="H35" i="2" s="1"/>
  <c r="I35" i="2" s="1"/>
  <c r="F276" i="2"/>
  <c r="F35" i="2"/>
  <c r="G265" i="2"/>
  <c r="F334" i="2"/>
  <c r="E334" i="2"/>
  <c r="G294" i="2"/>
  <c r="E294" i="2"/>
  <c r="G333" i="2"/>
  <c r="E333" i="2"/>
  <c r="G293" i="2"/>
  <c r="E293" i="2"/>
  <c r="G285" i="2"/>
  <c r="F285" i="2"/>
  <c r="G277" i="2"/>
  <c r="F277" i="2"/>
  <c r="G269" i="2"/>
  <c r="E269" i="2"/>
  <c r="H269" i="2" s="1"/>
  <c r="I269" i="2" s="1"/>
  <c r="G229" i="2"/>
  <c r="E229" i="2"/>
  <c r="E310" i="2"/>
  <c r="H310" i="2" s="1"/>
  <c r="I310" i="2" s="1"/>
  <c r="E285" i="2"/>
  <c r="H285" i="2" s="1"/>
  <c r="I285" i="2" s="1"/>
  <c r="G308" i="2"/>
  <c r="F308" i="2"/>
  <c r="E308" i="2"/>
  <c r="H308" i="2" s="1"/>
  <c r="I308" i="2" s="1"/>
  <c r="F228" i="2"/>
  <c r="E228" i="2"/>
  <c r="H228" i="2" s="1"/>
  <c r="I228" i="2" s="1"/>
  <c r="G228" i="2"/>
  <c r="G220" i="2"/>
  <c r="E220" i="2"/>
  <c r="G180" i="2"/>
  <c r="E180" i="2"/>
  <c r="E132" i="2"/>
  <c r="H132" i="2" s="1"/>
  <c r="I132" i="2" s="1"/>
  <c r="G132" i="2"/>
  <c r="E20" i="2"/>
  <c r="F20" i="2"/>
  <c r="G20" i="2"/>
  <c r="F286" i="2"/>
  <c r="G346" i="2"/>
  <c r="E346" i="2"/>
  <c r="F346" i="2"/>
  <c r="D338" i="2"/>
  <c r="F338" i="2"/>
  <c r="F322" i="2"/>
  <c r="G322" i="2"/>
  <c r="E322" i="2"/>
  <c r="H322" i="2" s="1"/>
  <c r="I322" i="2" s="1"/>
  <c r="D314" i="2"/>
  <c r="F314" i="2"/>
  <c r="G266" i="2"/>
  <c r="F266" i="2"/>
  <c r="G258" i="2"/>
  <c r="E258" i="2"/>
  <c r="D242" i="2"/>
  <c r="E242" i="2"/>
  <c r="G242" i="2"/>
  <c r="G234" i="2"/>
  <c r="F234" i="2"/>
  <c r="E234" i="2"/>
  <c r="F210" i="2"/>
  <c r="G210" i="2"/>
  <c r="F202" i="2"/>
  <c r="G202" i="2"/>
  <c r="G194" i="2"/>
  <c r="E194" i="2"/>
  <c r="D186" i="2"/>
  <c r="G186" i="2"/>
  <c r="G178" i="2"/>
  <c r="E178" i="2"/>
  <c r="H178" i="2" s="1"/>
  <c r="I178" i="2" s="1"/>
  <c r="F178" i="2"/>
  <c r="G170" i="2"/>
  <c r="F170" i="2"/>
  <c r="D162" i="2"/>
  <c r="E162" i="2"/>
  <c r="H162" i="2" s="1"/>
  <c r="I162" i="2" s="1"/>
  <c r="G146" i="2"/>
  <c r="E146" i="2"/>
  <c r="F122" i="2"/>
  <c r="G122" i="2"/>
  <c r="D114" i="2"/>
  <c r="F114" i="2"/>
  <c r="E114" i="2"/>
  <c r="F82" i="2"/>
  <c r="G82" i="2"/>
  <c r="F74" i="2"/>
  <c r="G74" i="2"/>
  <c r="F10" i="2"/>
  <c r="G10" i="2"/>
  <c r="E325" i="2"/>
  <c r="H325" i="2" s="1"/>
  <c r="I325" i="2" s="1"/>
  <c r="E300" i="2"/>
  <c r="E275" i="2"/>
  <c r="E250" i="2"/>
  <c r="E171" i="2"/>
  <c r="E34" i="2"/>
  <c r="H34" i="2" s="1"/>
  <c r="I34" i="2" s="1"/>
  <c r="F275" i="2"/>
  <c r="F106" i="2"/>
  <c r="G345" i="2"/>
  <c r="G251" i="2"/>
  <c r="G108" i="2"/>
  <c r="G278" i="2"/>
  <c r="E278" i="2"/>
  <c r="F270" i="2"/>
  <c r="E270" i="2"/>
  <c r="G253" i="2"/>
  <c r="E253" i="2"/>
  <c r="F253" i="2"/>
  <c r="G332" i="2"/>
  <c r="E332" i="2"/>
  <c r="D324" i="2"/>
  <c r="G324" i="2"/>
  <c r="G268" i="2"/>
  <c r="E268" i="2"/>
  <c r="H268" i="2" s="1"/>
  <c r="I268" i="2" s="1"/>
  <c r="E329" i="2"/>
  <c r="G329" i="2"/>
  <c r="F313" i="2"/>
  <c r="G313" i="2"/>
  <c r="E289" i="2"/>
  <c r="G289" i="2"/>
  <c r="E281" i="2"/>
  <c r="G281" i="2"/>
  <c r="F249" i="2"/>
  <c r="G249" i="2"/>
  <c r="F185" i="2"/>
  <c r="G185" i="2"/>
  <c r="F137" i="2"/>
  <c r="E137" i="2"/>
  <c r="H137" i="2" s="1"/>
  <c r="I137" i="2" s="1"/>
  <c r="E97" i="2"/>
  <c r="G97" i="2"/>
  <c r="D89" i="2"/>
  <c r="F89" i="2"/>
  <c r="F73" i="2"/>
  <c r="G73" i="2"/>
  <c r="E349" i="2"/>
  <c r="H349" i="2" s="1"/>
  <c r="I349" i="2" s="1"/>
  <c r="E324" i="2"/>
  <c r="H324" i="2" s="1"/>
  <c r="I324" i="2" s="1"/>
  <c r="E299" i="2"/>
  <c r="E274" i="2"/>
  <c r="E221" i="2"/>
  <c r="E196" i="2"/>
  <c r="H196" i="2" s="1"/>
  <c r="I196" i="2" s="1"/>
  <c r="E170" i="2"/>
  <c r="E73" i="2"/>
  <c r="E33" i="2"/>
  <c r="H33" i="2" s="1"/>
  <c r="I33" i="2" s="1"/>
  <c r="F317" i="2"/>
  <c r="F274" i="2"/>
  <c r="F212" i="2"/>
  <c r="G340" i="2"/>
  <c r="G250" i="2"/>
  <c r="G100" i="2"/>
  <c r="H100" i="2" s="1"/>
  <c r="I100" i="2" s="1"/>
  <c r="G136" i="2"/>
  <c r="E230" i="2"/>
  <c r="H230" i="2" s="1"/>
  <c r="I230" i="2" s="1"/>
  <c r="E205" i="2"/>
  <c r="E165" i="2"/>
  <c r="E110" i="2"/>
  <c r="H110" i="2" s="1"/>
  <c r="I110" i="2" s="1"/>
  <c r="F173" i="2"/>
  <c r="F141" i="2"/>
  <c r="E109" i="2"/>
  <c r="H109" i="2" s="1"/>
  <c r="I109" i="2" s="1"/>
  <c r="E54" i="2"/>
  <c r="E214" i="2"/>
  <c r="E189" i="2"/>
  <c r="E53" i="2"/>
  <c r="H53" i="2" s="1"/>
  <c r="I53" i="2" s="1"/>
  <c r="E37" i="2"/>
  <c r="H37" i="2" s="1"/>
  <c r="I37" i="2" s="1"/>
  <c r="E55" i="2"/>
  <c r="D344" i="2"/>
  <c r="G344" i="2"/>
  <c r="E344" i="2"/>
  <c r="F344" i="2"/>
  <c r="F336" i="2"/>
  <c r="G336" i="2"/>
  <c r="E336" i="2"/>
  <c r="G328" i="2"/>
  <c r="E328" i="2"/>
  <c r="F320" i="2"/>
  <c r="G320" i="2"/>
  <c r="E320" i="2"/>
  <c r="D312" i="2"/>
  <c r="G312" i="2"/>
  <c r="E312" i="2"/>
  <c r="H312" i="2" s="1"/>
  <c r="I312" i="2" s="1"/>
  <c r="F312" i="2"/>
  <c r="D304" i="2"/>
  <c r="E304" i="2"/>
  <c r="H304" i="2" s="1"/>
  <c r="I304" i="2" s="1"/>
  <c r="F304" i="2"/>
  <c r="G304" i="2"/>
  <c r="G296" i="2"/>
  <c r="E296" i="2"/>
  <c r="F288" i="2"/>
  <c r="E288" i="2"/>
  <c r="G288" i="2"/>
  <c r="D280" i="2"/>
  <c r="E280" i="2"/>
  <c r="G280" i="2"/>
  <c r="F280" i="2"/>
  <c r="D272" i="2"/>
  <c r="F272" i="2"/>
  <c r="E272" i="2"/>
  <c r="E264" i="2"/>
  <c r="H264" i="2" s="1"/>
  <c r="I264" i="2" s="1"/>
  <c r="G264" i="2"/>
  <c r="F264" i="2"/>
  <c r="D256" i="2"/>
  <c r="G256" i="2"/>
  <c r="E256" i="2"/>
  <c r="H256" i="2" s="1"/>
  <c r="I256" i="2" s="1"/>
  <c r="G248" i="2"/>
  <c r="F248" i="2"/>
  <c r="E248" i="2"/>
  <c r="E240" i="2"/>
  <c r="G240" i="2"/>
  <c r="F240" i="2"/>
  <c r="D232" i="2"/>
  <c r="G232" i="2"/>
  <c r="F232" i="2"/>
  <c r="E232" i="2"/>
  <c r="G224" i="2"/>
  <c r="E224" i="2"/>
  <c r="D216" i="2"/>
  <c r="F216" i="2"/>
  <c r="E216" i="2"/>
  <c r="G216" i="2"/>
  <c r="D208" i="2"/>
  <c r="G208" i="2"/>
  <c r="F208" i="2"/>
  <c r="E208" i="2"/>
  <c r="G200" i="2"/>
  <c r="E200" i="2"/>
  <c r="H200" i="2" s="1"/>
  <c r="I200" i="2" s="1"/>
  <c r="F200" i="2"/>
  <c r="D192" i="2"/>
  <c r="E192" i="2"/>
  <c r="G192" i="2"/>
  <c r="G184" i="2"/>
  <c r="F184" i="2"/>
  <c r="E184" i="2"/>
  <c r="G176" i="2"/>
  <c r="E176" i="2"/>
  <c r="H176" i="2" s="1"/>
  <c r="I176" i="2" s="1"/>
  <c r="F176" i="2"/>
  <c r="D168" i="2"/>
  <c r="G168" i="2"/>
  <c r="F168" i="2"/>
  <c r="E168" i="2"/>
  <c r="D152" i="2"/>
  <c r="F152" i="2"/>
  <c r="G152" i="2"/>
  <c r="E152" i="2"/>
  <c r="D144" i="2"/>
  <c r="G144" i="2"/>
  <c r="F144" i="2"/>
  <c r="E144" i="2"/>
  <c r="D128" i="2"/>
  <c r="G128" i="2"/>
  <c r="F128" i="2"/>
  <c r="G120" i="2"/>
  <c r="F120" i="2"/>
  <c r="E120" i="2"/>
  <c r="H120" i="2" s="1"/>
  <c r="I120" i="2" s="1"/>
  <c r="G112" i="2"/>
  <c r="F112" i="2"/>
  <c r="E112" i="2"/>
  <c r="D104" i="2"/>
  <c r="G104" i="2"/>
  <c r="F104" i="2"/>
  <c r="E104" i="2"/>
  <c r="F96" i="2"/>
  <c r="G96" i="2"/>
  <c r="E96" i="2"/>
  <c r="D88" i="2"/>
  <c r="F88" i="2"/>
  <c r="E88" i="2"/>
  <c r="G88" i="2"/>
  <c r="D80" i="2"/>
  <c r="F80" i="2"/>
  <c r="G80" i="2"/>
  <c r="E80" i="2"/>
  <c r="F72" i="2"/>
  <c r="G72" i="2"/>
  <c r="D64" i="2"/>
  <c r="F64" i="2"/>
  <c r="G64" i="2"/>
  <c r="F56" i="2"/>
  <c r="G56" i="2"/>
  <c r="E56" i="2"/>
  <c r="F48" i="2"/>
  <c r="E48" i="2"/>
  <c r="G48" i="2"/>
  <c r="D40" i="2"/>
  <c r="F40" i="2"/>
  <c r="G40" i="2"/>
  <c r="E40" i="2"/>
  <c r="F32" i="2"/>
  <c r="G32" i="2"/>
  <c r="E32" i="2"/>
  <c r="D24" i="2"/>
  <c r="F24" i="2"/>
  <c r="G24" i="2"/>
  <c r="E24" i="2"/>
  <c r="H24" i="2" s="1"/>
  <c r="I24" i="2" s="1"/>
  <c r="D16" i="2"/>
  <c r="F16" i="2"/>
  <c r="G16" i="2"/>
  <c r="E16" i="2"/>
  <c r="F8" i="2"/>
  <c r="G8" i="2"/>
  <c r="F192" i="2"/>
  <c r="D335" i="2"/>
  <c r="G335" i="2"/>
  <c r="E335" i="2"/>
  <c r="F335" i="2"/>
  <c r="G319" i="2"/>
  <c r="E319" i="2"/>
  <c r="G303" i="2"/>
  <c r="E303" i="2"/>
  <c r="H303" i="2" s="1"/>
  <c r="I303" i="2" s="1"/>
  <c r="F303" i="2"/>
  <c r="D271" i="2"/>
  <c r="G271" i="2"/>
  <c r="E271" i="2"/>
  <c r="F271" i="2"/>
  <c r="D247" i="2"/>
  <c r="G247" i="2"/>
  <c r="F247" i="2"/>
  <c r="E247" i="2"/>
  <c r="D231" i="2"/>
  <c r="G231" i="2"/>
  <c r="E231" i="2"/>
  <c r="F231" i="2"/>
  <c r="G223" i="2"/>
  <c r="E223" i="2"/>
  <c r="H223" i="2" s="1"/>
  <c r="I223" i="2" s="1"/>
  <c r="D207" i="2"/>
  <c r="G207" i="2"/>
  <c r="E207" i="2"/>
  <c r="F207" i="2"/>
  <c r="D191" i="2"/>
  <c r="G191" i="2"/>
  <c r="E191" i="2"/>
  <c r="F191" i="2"/>
  <c r="G175" i="2"/>
  <c r="E175" i="2"/>
  <c r="F175" i="2"/>
  <c r="G159" i="2"/>
  <c r="E159" i="2"/>
  <c r="F159" i="2"/>
  <c r="G151" i="2"/>
  <c r="E151" i="2"/>
  <c r="G135" i="2"/>
  <c r="F135" i="2"/>
  <c r="E135" i="2"/>
  <c r="H135" i="2" s="1"/>
  <c r="I135" i="2" s="1"/>
  <c r="D127" i="2"/>
  <c r="G127" i="2"/>
  <c r="F127" i="2"/>
  <c r="G119" i="2"/>
  <c r="F119" i="2"/>
  <c r="G111" i="2"/>
  <c r="F111" i="2"/>
  <c r="E111" i="2"/>
  <c r="G103" i="2"/>
  <c r="F103" i="2"/>
  <c r="E103" i="2"/>
  <c r="G95" i="2"/>
  <c r="F95" i="2"/>
  <c r="E95" i="2"/>
  <c r="G87" i="2"/>
  <c r="F87" i="2"/>
  <c r="E87" i="2"/>
  <c r="D79" i="2"/>
  <c r="G79" i="2"/>
  <c r="F79" i="2"/>
  <c r="E79" i="2"/>
  <c r="H79" i="2" s="1"/>
  <c r="I79" i="2" s="1"/>
  <c r="G71" i="2"/>
  <c r="F71" i="2"/>
  <c r="E71" i="2"/>
  <c r="D63" i="2"/>
  <c r="G63" i="2"/>
  <c r="F63" i="2"/>
  <c r="G47" i="2"/>
  <c r="F47" i="2"/>
  <c r="E47" i="2"/>
  <c r="G31" i="2"/>
  <c r="F31" i="2"/>
  <c r="E31" i="2"/>
  <c r="D15" i="2"/>
  <c r="G15" i="2"/>
  <c r="E15" i="2"/>
  <c r="F15" i="2"/>
  <c r="F256" i="2"/>
  <c r="F160" i="2"/>
  <c r="G272" i="2"/>
  <c r="E136" i="2"/>
  <c r="E72" i="2"/>
  <c r="E8" i="2"/>
  <c r="F151" i="2"/>
  <c r="F55" i="2"/>
  <c r="D2" i="2"/>
  <c r="G2" i="2"/>
  <c r="E2" i="2"/>
  <c r="F2" i="2"/>
  <c r="D343" i="2"/>
  <c r="G343" i="2"/>
  <c r="E343" i="2"/>
  <c r="F343" i="2"/>
  <c r="G327" i="2"/>
  <c r="F327" i="2"/>
  <c r="E327" i="2"/>
  <c r="G311" i="2"/>
  <c r="E311" i="2"/>
  <c r="F311" i="2"/>
  <c r="G295" i="2"/>
  <c r="E295" i="2"/>
  <c r="F295" i="2"/>
  <c r="G287" i="2"/>
  <c r="E287" i="2"/>
  <c r="G279" i="2"/>
  <c r="E279" i="2"/>
  <c r="F279" i="2"/>
  <c r="G263" i="2"/>
  <c r="F263" i="2"/>
  <c r="E263" i="2"/>
  <c r="H263" i="2" s="1"/>
  <c r="I263" i="2" s="1"/>
  <c r="D255" i="2"/>
  <c r="G255" i="2"/>
  <c r="E255" i="2"/>
  <c r="G239" i="2"/>
  <c r="E239" i="2"/>
  <c r="F239" i="2"/>
  <c r="G215" i="2"/>
  <c r="F215" i="2"/>
  <c r="E215" i="2"/>
  <c r="G199" i="2"/>
  <c r="F199" i="2"/>
  <c r="E199" i="2"/>
  <c r="H199" i="2" s="1"/>
  <c r="I199" i="2" s="1"/>
  <c r="D183" i="2"/>
  <c r="G183" i="2"/>
  <c r="E183" i="2"/>
  <c r="G167" i="2"/>
  <c r="E167" i="2"/>
  <c r="F167" i="2"/>
  <c r="D143" i="2"/>
  <c r="G143" i="2"/>
  <c r="E143" i="2"/>
  <c r="F143" i="2"/>
  <c r="G39" i="2"/>
  <c r="E39" i="2"/>
  <c r="H39" i="2" s="1"/>
  <c r="I39" i="2" s="1"/>
  <c r="G23" i="2"/>
  <c r="F23" i="2"/>
  <c r="E23" i="2"/>
  <c r="G7" i="2"/>
  <c r="E7" i="2"/>
  <c r="H7" i="2" s="1"/>
  <c r="I7" i="2" s="1"/>
  <c r="F7" i="2"/>
  <c r="F183" i="2"/>
  <c r="E128" i="2"/>
  <c r="E64" i="2"/>
  <c r="H64" i="2" s="1"/>
  <c r="I64" i="2" s="1"/>
  <c r="F328" i="2"/>
  <c r="D350" i="2"/>
  <c r="G350" i="2"/>
  <c r="D342" i="2"/>
  <c r="G342" i="2"/>
  <c r="H342" i="2" s="1"/>
  <c r="I342" i="2" s="1"/>
  <c r="D326" i="2"/>
  <c r="G326" i="2"/>
  <c r="H326" i="2" s="1"/>
  <c r="I326" i="2" s="1"/>
  <c r="G318" i="2"/>
  <c r="F318" i="2"/>
  <c r="D206" i="2"/>
  <c r="G206" i="2"/>
  <c r="D158" i="2"/>
  <c r="G158" i="2"/>
  <c r="D94" i="2"/>
  <c r="G94" i="2"/>
  <c r="G86" i="2"/>
  <c r="F86" i="2"/>
  <c r="D78" i="2"/>
  <c r="G78" i="2"/>
  <c r="E126" i="2"/>
  <c r="H126" i="2" s="1"/>
  <c r="I126" i="2" s="1"/>
  <c r="G245" i="2"/>
  <c r="H245" i="2" s="1"/>
  <c r="I245" i="2" s="1"/>
  <c r="F245" i="2"/>
  <c r="G125" i="2"/>
  <c r="F125" i="2"/>
  <c r="G77" i="2"/>
  <c r="F77" i="2"/>
  <c r="G13" i="2"/>
  <c r="F13" i="2"/>
  <c r="F262" i="2"/>
  <c r="F189" i="2"/>
  <c r="F126" i="2"/>
  <c r="G92" i="2"/>
  <c r="E92" i="2"/>
  <c r="G84" i="2"/>
  <c r="E84" i="2"/>
  <c r="H84" i="2" s="1"/>
  <c r="I84" i="2" s="1"/>
  <c r="G76" i="2"/>
  <c r="E76" i="2"/>
  <c r="H76" i="2" s="1"/>
  <c r="I76" i="2" s="1"/>
  <c r="G12" i="2"/>
  <c r="F12" i="2"/>
  <c r="E12" i="2"/>
  <c r="G4" i="2"/>
  <c r="E4" i="2"/>
  <c r="H4" i="2" s="1"/>
  <c r="I4" i="2" s="1"/>
  <c r="H186" i="2"/>
  <c r="I186" i="2" s="1"/>
  <c r="E78" i="2"/>
  <c r="H78" i="2" s="1"/>
  <c r="I78" i="2" s="1"/>
  <c r="E69" i="2"/>
  <c r="E5" i="2"/>
  <c r="H5" i="2" s="1"/>
  <c r="F324" i="2"/>
  <c r="F230" i="2"/>
  <c r="F220" i="2"/>
  <c r="F157" i="2"/>
  <c r="G68" i="2"/>
  <c r="D323" i="2"/>
  <c r="G323" i="2"/>
  <c r="H323" i="2" s="1"/>
  <c r="I323" i="2" s="1"/>
  <c r="G115" i="2"/>
  <c r="F115" i="2"/>
  <c r="F75" i="2"/>
  <c r="G75" i="2"/>
  <c r="G27" i="2"/>
  <c r="F27" i="2"/>
  <c r="E345" i="2"/>
  <c r="E313" i="2"/>
  <c r="E297" i="2"/>
  <c r="E265" i="2"/>
  <c r="H265" i="2" s="1"/>
  <c r="I265" i="2" s="1"/>
  <c r="E249" i="2"/>
  <c r="E185" i="2"/>
  <c r="E177" i="2"/>
  <c r="E150" i="2"/>
  <c r="E141" i="2"/>
  <c r="E131" i="2"/>
  <c r="H131" i="2" s="1"/>
  <c r="I131" i="2" s="1"/>
  <c r="E122" i="2"/>
  <c r="E113" i="2"/>
  <c r="E86" i="2"/>
  <c r="E77" i="2"/>
  <c r="H77" i="2" s="1"/>
  <c r="I77" i="2" s="1"/>
  <c r="E67" i="2"/>
  <c r="E13" i="2"/>
  <c r="H13" i="2" s="1"/>
  <c r="I13" i="2" s="1"/>
  <c r="E3" i="2"/>
  <c r="H3" i="2" s="1"/>
  <c r="I3" i="2" s="1"/>
  <c r="F333" i="2"/>
  <c r="F323" i="2"/>
  <c r="F292" i="2"/>
  <c r="F260" i="2"/>
  <c r="F250" i="2"/>
  <c r="F229" i="2"/>
  <c r="F219" i="2"/>
  <c r="F197" i="2"/>
  <c r="F187" i="2"/>
  <c r="F166" i="2"/>
  <c r="F146" i="2"/>
  <c r="F134" i="2"/>
  <c r="F110" i="2"/>
  <c r="F85" i="2"/>
  <c r="F68" i="2"/>
  <c r="F46" i="2"/>
  <c r="F6" i="2"/>
  <c r="G338" i="2"/>
  <c r="G316" i="2"/>
  <c r="G299" i="2"/>
  <c r="G114" i="2"/>
  <c r="G89" i="2"/>
  <c r="G60" i="2"/>
  <c r="G9" i="2"/>
  <c r="D334" i="2"/>
  <c r="G334" i="2"/>
  <c r="G254" i="2"/>
  <c r="H254" i="2" s="1"/>
  <c r="I254" i="2" s="1"/>
  <c r="F254" i="2"/>
  <c r="D246" i="2"/>
  <c r="G246" i="2"/>
  <c r="H246" i="2" s="1"/>
  <c r="I246" i="2" s="1"/>
  <c r="G190" i="2"/>
  <c r="F190" i="2"/>
  <c r="D182" i="2"/>
  <c r="G182" i="2"/>
  <c r="D142" i="2"/>
  <c r="G142" i="2"/>
  <c r="D118" i="2"/>
  <c r="G118" i="2"/>
  <c r="G62" i="2"/>
  <c r="F62" i="2"/>
  <c r="D54" i="2"/>
  <c r="G54" i="2"/>
  <c r="G38" i="2"/>
  <c r="F38" i="2"/>
  <c r="G22" i="2"/>
  <c r="H22" i="2" s="1"/>
  <c r="I22" i="2" s="1"/>
  <c r="F22" i="2"/>
  <c r="G309" i="2"/>
  <c r="F309" i="2"/>
  <c r="G181" i="2"/>
  <c r="H181" i="2" s="1"/>
  <c r="I181" i="2" s="1"/>
  <c r="F181" i="2"/>
  <c r="G61" i="2"/>
  <c r="F61" i="2"/>
  <c r="F294" i="2"/>
  <c r="F101" i="2"/>
  <c r="F172" i="2"/>
  <c r="E172" i="2"/>
  <c r="G156" i="2"/>
  <c r="E156" i="2"/>
  <c r="G116" i="2"/>
  <c r="E116" i="2"/>
  <c r="F293" i="2"/>
  <c r="F198" i="2"/>
  <c r="F188" i="2"/>
  <c r="F30" i="2"/>
  <c r="G148" i="2"/>
  <c r="G291" i="2"/>
  <c r="H291" i="2" s="1"/>
  <c r="I291" i="2" s="1"/>
  <c r="F291" i="2"/>
  <c r="D298" i="2"/>
  <c r="G298" i="2"/>
  <c r="H298" i="2" s="1"/>
  <c r="I298" i="2" s="1"/>
  <c r="D282" i="2"/>
  <c r="G282" i="2"/>
  <c r="H282" i="2" s="1"/>
  <c r="F282" i="2"/>
  <c r="D218" i="2"/>
  <c r="G218" i="2"/>
  <c r="F218" i="2"/>
  <c r="D154" i="2"/>
  <c r="G154" i="2"/>
  <c r="H154" i="2" s="1"/>
  <c r="I154" i="2" s="1"/>
  <c r="F154" i="2"/>
  <c r="D138" i="2"/>
  <c r="G138" i="2"/>
  <c r="D130" i="2"/>
  <c r="G130" i="2"/>
  <c r="D98" i="2"/>
  <c r="G98" i="2"/>
  <c r="H98" i="2" s="1"/>
  <c r="I98" i="2" s="1"/>
  <c r="F90" i="2"/>
  <c r="G90" i="2"/>
  <c r="D66" i="2"/>
  <c r="F66" i="2"/>
  <c r="G66" i="2"/>
  <c r="F58" i="2"/>
  <c r="G58" i="2"/>
  <c r="D50" i="2"/>
  <c r="F50" i="2"/>
  <c r="F42" i="2"/>
  <c r="G42" i="2"/>
  <c r="D34" i="2"/>
  <c r="F34" i="2"/>
  <c r="D26" i="2"/>
  <c r="F26" i="2"/>
  <c r="G26" i="2"/>
  <c r="F18" i="2"/>
  <c r="G18" i="2"/>
  <c r="H18" i="2" s="1"/>
  <c r="I18" i="2" s="1"/>
  <c r="D313" i="2"/>
  <c r="E158" i="2"/>
  <c r="E149" i="2"/>
  <c r="E139" i="2"/>
  <c r="H139" i="2" s="1"/>
  <c r="I139" i="2" s="1"/>
  <c r="E130" i="2"/>
  <c r="E94" i="2"/>
  <c r="E85" i="2"/>
  <c r="H85" i="2" s="1"/>
  <c r="I85" i="2" s="1"/>
  <c r="E75" i="2"/>
  <c r="H75" i="2" s="1"/>
  <c r="I75" i="2" s="1"/>
  <c r="E66" i="2"/>
  <c r="E57" i="2"/>
  <c r="E21" i="2"/>
  <c r="H21" i="2" s="1"/>
  <c r="I21" i="2" s="1"/>
  <c r="E11" i="2"/>
  <c r="F342" i="2"/>
  <c r="F332" i="2"/>
  <c r="F301" i="2"/>
  <c r="F290" i="2"/>
  <c r="F269" i="2"/>
  <c r="F259" i="2"/>
  <c r="F238" i="2"/>
  <c r="F206" i="2"/>
  <c r="F196" i="2"/>
  <c r="F186" i="2"/>
  <c r="F165" i="2"/>
  <c r="F155" i="2"/>
  <c r="F133" i="2"/>
  <c r="F109" i="2"/>
  <c r="F98" i="2"/>
  <c r="F84" i="2"/>
  <c r="F67" i="2"/>
  <c r="F5" i="2"/>
  <c r="G297" i="2"/>
  <c r="G236" i="2"/>
  <c r="G164" i="2"/>
  <c r="G113" i="2"/>
  <c r="D302" i="2"/>
  <c r="G302" i="2"/>
  <c r="D270" i="2"/>
  <c r="G270" i="2"/>
  <c r="D30" i="2"/>
  <c r="G30" i="2"/>
  <c r="H30" i="2" s="1"/>
  <c r="I30" i="2" s="1"/>
  <c r="D14" i="2"/>
  <c r="G14" i="2"/>
  <c r="E62" i="2"/>
  <c r="F326" i="2"/>
  <c r="F222" i="2"/>
  <c r="F102" i="2"/>
  <c r="G93" i="2"/>
  <c r="F93" i="2"/>
  <c r="G45" i="2"/>
  <c r="F45" i="2"/>
  <c r="G29" i="2"/>
  <c r="F29" i="2"/>
  <c r="E134" i="2"/>
  <c r="E125" i="2"/>
  <c r="H125" i="2" s="1"/>
  <c r="I125" i="2" s="1"/>
  <c r="E70" i="2"/>
  <c r="E61" i="2"/>
  <c r="E6" i="2"/>
  <c r="H6" i="2" s="1"/>
  <c r="F325" i="2"/>
  <c r="F221" i="2"/>
  <c r="F158" i="2"/>
  <c r="F70" i="2"/>
  <c r="F53" i="2"/>
  <c r="F14" i="2"/>
  <c r="G140" i="2"/>
  <c r="E140" i="2"/>
  <c r="H140" i="2" s="1"/>
  <c r="I140" i="2" s="1"/>
  <c r="G124" i="2"/>
  <c r="E124" i="2"/>
  <c r="H124" i="2" s="1"/>
  <c r="I124" i="2" s="1"/>
  <c r="G52" i="2"/>
  <c r="F52" i="2"/>
  <c r="E52" i="2"/>
  <c r="G44" i="2"/>
  <c r="E44" i="2"/>
  <c r="F36" i="2"/>
  <c r="E36" i="2"/>
  <c r="H36" i="2" s="1"/>
  <c r="I36" i="2" s="1"/>
  <c r="G28" i="2"/>
  <c r="E28" i="2"/>
  <c r="H330" i="2"/>
  <c r="I330" i="2" s="1"/>
  <c r="E142" i="2"/>
  <c r="E133" i="2"/>
  <c r="H133" i="2" s="1"/>
  <c r="I133" i="2" s="1"/>
  <c r="F261" i="2"/>
  <c r="F124" i="2"/>
  <c r="F100" i="2"/>
  <c r="F69" i="2"/>
  <c r="G300" i="2"/>
  <c r="G172" i="2"/>
  <c r="G337" i="2"/>
  <c r="F337" i="2"/>
  <c r="D329" i="2"/>
  <c r="F329" i="2"/>
  <c r="G321" i="2"/>
  <c r="H321" i="2" s="1"/>
  <c r="I321" i="2" s="1"/>
  <c r="F321" i="2"/>
  <c r="D305" i="2"/>
  <c r="F305" i="2"/>
  <c r="D289" i="2"/>
  <c r="F289" i="2"/>
  <c r="D281" i="2"/>
  <c r="F281" i="2"/>
  <c r="G273" i="2"/>
  <c r="F273" i="2"/>
  <c r="G257" i="2"/>
  <c r="H257" i="2" s="1"/>
  <c r="I257" i="2" s="1"/>
  <c r="F257" i="2"/>
  <c r="D241" i="2"/>
  <c r="F241" i="2"/>
  <c r="G241" i="2"/>
  <c r="H241" i="2" s="1"/>
  <c r="I241" i="2" s="1"/>
  <c r="D233" i="2"/>
  <c r="G233" i="2"/>
  <c r="F233" i="2"/>
  <c r="D225" i="2"/>
  <c r="F225" i="2"/>
  <c r="D217" i="2"/>
  <c r="F217" i="2"/>
  <c r="G209" i="2"/>
  <c r="F209" i="2"/>
  <c r="F201" i="2"/>
  <c r="G201" i="2"/>
  <c r="D193" i="2"/>
  <c r="G193" i="2"/>
  <c r="F193" i="2"/>
  <c r="G169" i="2"/>
  <c r="F169" i="2"/>
  <c r="D161" i="2"/>
  <c r="F161" i="2"/>
  <c r="G161" i="2"/>
  <c r="H161" i="2" s="1"/>
  <c r="I161" i="2" s="1"/>
  <c r="D153" i="2"/>
  <c r="F153" i="2"/>
  <c r="G145" i="2"/>
  <c r="F145" i="2"/>
  <c r="D129" i="2"/>
  <c r="G129" i="2"/>
  <c r="F129" i="2"/>
  <c r="F121" i="2"/>
  <c r="G121" i="2"/>
  <c r="H121" i="2" s="1"/>
  <c r="I121" i="2" s="1"/>
  <c r="G105" i="2"/>
  <c r="F105" i="2"/>
  <c r="D97" i="2"/>
  <c r="F97" i="2"/>
  <c r="F81" i="2"/>
  <c r="G81" i="2"/>
  <c r="D65" i="2"/>
  <c r="F65" i="2"/>
  <c r="G65" i="2"/>
  <c r="D49" i="2"/>
  <c r="F49" i="2"/>
  <c r="F41" i="2"/>
  <c r="G41" i="2"/>
  <c r="D33" i="2"/>
  <c r="F33" i="2"/>
  <c r="D25" i="2"/>
  <c r="F25" i="2"/>
  <c r="F17" i="2"/>
  <c r="G17" i="2"/>
  <c r="E166" i="2"/>
  <c r="H166" i="2" s="1"/>
  <c r="I166" i="2" s="1"/>
  <c r="E157" i="2"/>
  <c r="E147" i="2"/>
  <c r="E138" i="2"/>
  <c r="E129" i="2"/>
  <c r="E102" i="2"/>
  <c r="H102" i="2" s="1"/>
  <c r="I102" i="2" s="1"/>
  <c r="E93" i="2"/>
  <c r="E83" i="2"/>
  <c r="H83" i="2" s="1"/>
  <c r="I83" i="2" s="1"/>
  <c r="E74" i="2"/>
  <c r="H74" i="2" s="1"/>
  <c r="I74" i="2" s="1"/>
  <c r="E65" i="2"/>
  <c r="H65" i="2" s="1"/>
  <c r="I65" i="2" s="1"/>
  <c r="E38" i="2"/>
  <c r="H38" i="2" s="1"/>
  <c r="I38" i="2" s="1"/>
  <c r="E29" i="2"/>
  <c r="E10" i="2"/>
  <c r="H10" i="2" s="1"/>
  <c r="I10" i="2" s="1"/>
  <c r="F350" i="2"/>
  <c r="F341" i="2"/>
  <c r="F331" i="2"/>
  <c r="F310" i="2"/>
  <c r="F278" i="2"/>
  <c r="F268" i="2"/>
  <c r="F258" i="2"/>
  <c r="F237" i="2"/>
  <c r="F226" i="2"/>
  <c r="F205" i="2"/>
  <c r="F195" i="2"/>
  <c r="F174" i="2"/>
  <c r="F164" i="2"/>
  <c r="F142" i="2"/>
  <c r="F132" i="2"/>
  <c r="F108" i="2"/>
  <c r="F83" i="2"/>
  <c r="F60" i="2"/>
  <c r="F21" i="2"/>
  <c r="F4" i="2"/>
  <c r="G314" i="2"/>
  <c r="H314" i="2" s="1"/>
  <c r="I314" i="2" s="1"/>
  <c r="G163" i="2"/>
  <c r="G137" i="2"/>
  <c r="G57" i="2"/>
  <c r="D169" i="2"/>
  <c r="D113" i="2"/>
  <c r="D105" i="2"/>
  <c r="D41" i="2"/>
  <c r="D227" i="2"/>
  <c r="D177" i="2"/>
  <c r="D46" i="2"/>
  <c r="D273" i="2"/>
  <c r="D222" i="2"/>
  <c r="D139" i="2"/>
  <c r="D68" i="2"/>
  <c r="D22" i="2"/>
  <c r="D321" i="2"/>
  <c r="D214" i="2"/>
  <c r="D67" i="2"/>
  <c r="D17" i="2"/>
  <c r="D47" i="2"/>
  <c r="D294" i="2"/>
  <c r="D239" i="2"/>
  <c r="D167" i="2"/>
  <c r="D102" i="2"/>
  <c r="D318" i="2"/>
  <c r="D249" i="2"/>
  <c r="D202" i="2"/>
  <c r="D278" i="2"/>
  <c r="D223" i="2"/>
  <c r="D166" i="2"/>
  <c r="D31" i="2"/>
  <c r="D178" i="2"/>
  <c r="D196" i="2"/>
  <c r="D194" i="2"/>
  <c r="D306" i="2"/>
  <c r="D266" i="2"/>
  <c r="D122" i="2"/>
  <c r="D90" i="2"/>
  <c r="D58" i="2"/>
  <c r="D12" i="2"/>
  <c r="D330" i="2"/>
  <c r="D258" i="2"/>
  <c r="D238" i="2"/>
  <c r="D212" i="2"/>
  <c r="D121" i="2"/>
  <c r="D81" i="2"/>
  <c r="D57" i="2"/>
  <c r="D10" i="2"/>
  <c r="D20" i="2"/>
  <c r="D195" i="2"/>
  <c r="D44" i="2"/>
  <c r="D19" i="2"/>
  <c r="D346" i="2"/>
  <c r="D327" i="2"/>
  <c r="D300" i="2"/>
  <c r="D257" i="2"/>
  <c r="D211" i="2"/>
  <c r="D185" i="2"/>
  <c r="D150" i="2"/>
  <c r="D119" i="2"/>
  <c r="D76" i="2"/>
  <c r="D28" i="2"/>
  <c r="D4" i="2"/>
  <c r="D322" i="2"/>
  <c r="D297" i="2"/>
  <c r="D254" i="2"/>
  <c r="D230" i="2"/>
  <c r="D209" i="2"/>
  <c r="D145" i="2"/>
  <c r="D74" i="2"/>
  <c r="D3" i="2"/>
  <c r="D325" i="2"/>
  <c r="D317" i="2"/>
  <c r="D301" i="2"/>
  <c r="D261" i="2"/>
  <c r="D173" i="2"/>
  <c r="D188" i="2"/>
  <c r="D180" i="2"/>
  <c r="D124" i="2"/>
  <c r="D116" i="2"/>
  <c r="D108" i="2"/>
  <c r="D100" i="2"/>
  <c r="D340" i="2"/>
  <c r="D284" i="2"/>
  <c r="D268" i="2"/>
  <c r="D283" i="2"/>
  <c r="D319" i="2"/>
  <c r="D279" i="2"/>
  <c r="D215" i="2"/>
  <c r="D151" i="2"/>
  <c r="D135" i="2"/>
  <c r="D87" i="2"/>
  <c r="D71" i="2"/>
  <c r="D23" i="2"/>
  <c r="D7" i="2"/>
  <c r="D332" i="2"/>
  <c r="D303" i="2"/>
  <c r="D287" i="2"/>
  <c r="D275" i="2"/>
  <c r="D259" i="2"/>
  <c r="D245" i="2"/>
  <c r="D172" i="2"/>
  <c r="D157" i="2"/>
  <c r="D141" i="2"/>
  <c r="D123" i="2"/>
  <c r="D75" i="2"/>
  <c r="D39" i="2"/>
  <c r="D310" i="2"/>
  <c r="D262" i="2"/>
  <c r="D198" i="2"/>
  <c r="D134" i="2"/>
  <c r="D126" i="2"/>
  <c r="D70" i="2"/>
  <c r="D62" i="2"/>
  <c r="D6" i="2"/>
  <c r="D331" i="2"/>
  <c r="D315" i="2"/>
  <c r="D286" i="2"/>
  <c r="D229" i="2"/>
  <c r="D213" i="2"/>
  <c r="D199" i="2"/>
  <c r="D156" i="2"/>
  <c r="D140" i="2"/>
  <c r="D103" i="2"/>
  <c r="D86" i="2"/>
  <c r="D55" i="2"/>
  <c r="D38" i="2"/>
  <c r="D21" i="2"/>
  <c r="D253" i="2"/>
  <c r="D133" i="2"/>
  <c r="D125" i="2"/>
  <c r="D117" i="2"/>
  <c r="D109" i="2"/>
  <c r="D5" i="2"/>
  <c r="D341" i="2"/>
  <c r="D285" i="2"/>
  <c r="D269" i="2"/>
  <c r="D37" i="2"/>
  <c r="D308" i="2"/>
  <c r="D252" i="2"/>
  <c r="D244" i="2"/>
  <c r="D307" i="2"/>
  <c r="D299" i="2"/>
  <c r="D243" i="2"/>
  <c r="D235" i="2"/>
  <c r="D219" i="2"/>
  <c r="D179" i="2"/>
  <c r="D171" i="2"/>
  <c r="D155" i="2"/>
  <c r="D115" i="2"/>
  <c r="D107" i="2"/>
  <c r="D99" i="2"/>
  <c r="D91" i="2"/>
  <c r="D51" i="2"/>
  <c r="D43" i="2"/>
  <c r="D35" i="2"/>
  <c r="D27" i="2"/>
  <c r="D339" i="2"/>
  <c r="D311" i="2"/>
  <c r="D295" i="2"/>
  <c r="D267" i="2"/>
  <c r="D251" i="2"/>
  <c r="D95" i="2"/>
  <c r="D83" i="2"/>
  <c r="D309" i="2"/>
  <c r="D163" i="2"/>
  <c r="D148" i="2"/>
  <c r="D131" i="2"/>
  <c r="D29" i="2"/>
  <c r="D13" i="2"/>
  <c r="D348" i="2"/>
  <c r="D336" i="2"/>
  <c r="D293" i="2"/>
  <c r="D277" i="2"/>
  <c r="D263" i="2"/>
  <c r="D220" i="2"/>
  <c r="D204" i="2"/>
  <c r="D190" i="2"/>
  <c r="D175" i="2"/>
  <c r="D159" i="2"/>
  <c r="D147" i="2"/>
  <c r="D111" i="2"/>
  <c r="D93" i="2"/>
  <c r="D77" i="2"/>
  <c r="D59" i="2"/>
  <c r="D237" i="2"/>
  <c r="D197" i="2"/>
  <c r="D189" i="2"/>
  <c r="D69" i="2"/>
  <c r="D61" i="2"/>
  <c r="D53" i="2"/>
  <c r="D45" i="2"/>
  <c r="D85" i="2"/>
  <c r="D228" i="2"/>
  <c r="D164" i="2"/>
  <c r="D181" i="2"/>
  <c r="D101" i="2"/>
  <c r="D84" i="2"/>
  <c r="D165" i="2"/>
  <c r="D149" i="2"/>
  <c r="D132" i="2"/>
  <c r="D349" i="2"/>
  <c r="D236" i="2"/>
  <c r="D221" i="2"/>
  <c r="D205" i="2"/>
  <c r="D328" i="2"/>
  <c r="D320" i="2"/>
  <c r="D296" i="2"/>
  <c r="D288" i="2"/>
  <c r="D264" i="2"/>
  <c r="D248" i="2"/>
  <c r="D240" i="2"/>
  <c r="D224" i="2"/>
  <c r="D200" i="2"/>
  <c r="D184" i="2"/>
  <c r="D176" i="2"/>
  <c r="D160" i="2"/>
  <c r="D136" i="2"/>
  <c r="D120" i="2"/>
  <c r="D112" i="2"/>
  <c r="D96" i="2"/>
  <c r="D72" i="2"/>
  <c r="D56" i="2"/>
  <c r="D48" i="2"/>
  <c r="D32" i="2"/>
  <c r="D8" i="2"/>
  <c r="D347" i="2"/>
  <c r="D333" i="2"/>
  <c r="D291" i="2"/>
  <c r="D276" i="2"/>
  <c r="D260" i="2"/>
  <c r="D203" i="2"/>
  <c r="D187" i="2"/>
  <c r="D174" i="2"/>
  <c r="D110" i="2"/>
  <c r="D92" i="2"/>
  <c r="D11" i="2"/>
  <c r="D345" i="2"/>
  <c r="D337" i="2"/>
  <c r="D274" i="2"/>
  <c r="D265" i="2"/>
  <c r="D210" i="2"/>
  <c r="D201" i="2"/>
  <c r="D146" i="2"/>
  <c r="D137" i="2"/>
  <c r="D82" i="2"/>
  <c r="D73" i="2"/>
  <c r="D36" i="2"/>
  <c r="D18" i="2"/>
  <c r="D9" i="2"/>
  <c r="D52" i="2"/>
  <c r="D234" i="2"/>
  <c r="D170" i="2"/>
  <c r="D106" i="2"/>
  <c r="D60" i="2"/>
  <c r="D4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2" i="1"/>
  <c r="K3" i="1"/>
  <c r="K4" i="1"/>
  <c r="K5" i="1"/>
  <c r="M5" i="1" s="1"/>
  <c r="K6" i="1"/>
  <c r="K7" i="1"/>
  <c r="K8" i="1"/>
  <c r="K9" i="1"/>
  <c r="K10" i="1"/>
  <c r="K11" i="1"/>
  <c r="K12" i="1"/>
  <c r="M12" i="1" s="1"/>
  <c r="K13" i="1"/>
  <c r="M13" i="1" s="1"/>
  <c r="K14" i="1"/>
  <c r="K15" i="1"/>
  <c r="K16" i="1"/>
  <c r="K17" i="1"/>
  <c r="K18" i="1"/>
  <c r="K19" i="1"/>
  <c r="K20" i="1"/>
  <c r="M20" i="1" s="1"/>
  <c r="K21" i="1"/>
  <c r="M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M60" i="1" s="1"/>
  <c r="K61" i="1"/>
  <c r="M61" i="1" s="1"/>
  <c r="K62" i="1"/>
  <c r="K63" i="1"/>
  <c r="K64" i="1"/>
  <c r="K65" i="1"/>
  <c r="K66" i="1"/>
  <c r="K67" i="1"/>
  <c r="K68" i="1"/>
  <c r="K69" i="1"/>
  <c r="M69" i="1" s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M84" i="1" s="1"/>
  <c r="K85" i="1"/>
  <c r="M85" i="1" s="1"/>
  <c r="K86" i="1"/>
  <c r="K87" i="1"/>
  <c r="K88" i="1"/>
  <c r="K89" i="1"/>
  <c r="K90" i="1"/>
  <c r="K91" i="1"/>
  <c r="K92" i="1"/>
  <c r="K93" i="1"/>
  <c r="M93" i="1" s="1"/>
  <c r="K94" i="1"/>
  <c r="K95" i="1"/>
  <c r="K96" i="1"/>
  <c r="K97" i="1"/>
  <c r="K98" i="1"/>
  <c r="K99" i="1"/>
  <c r="K100" i="1"/>
  <c r="M100" i="1" s="1"/>
  <c r="K101" i="1"/>
  <c r="M101" i="1" s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M117" i="1" s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M141" i="1" s="1"/>
  <c r="K142" i="1"/>
  <c r="K143" i="1"/>
  <c r="K144" i="1"/>
  <c r="K145" i="1"/>
  <c r="K146" i="1"/>
  <c r="K147" i="1"/>
  <c r="K148" i="1"/>
  <c r="M148" i="1" s="1"/>
  <c r="K149" i="1"/>
  <c r="M149" i="1" s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M181" i="1" s="1"/>
  <c r="K182" i="1"/>
  <c r="K183" i="1"/>
  <c r="K184" i="1"/>
  <c r="K185" i="1"/>
  <c r="K186" i="1"/>
  <c r="K187" i="1"/>
  <c r="K188" i="1"/>
  <c r="M188" i="1" s="1"/>
  <c r="K189" i="1"/>
  <c r="M189" i="1" s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M220" i="1" s="1"/>
  <c r="K221" i="1"/>
  <c r="M221" i="1" s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M277" i="1" s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2" i="1"/>
  <c r="H20" i="2" l="1"/>
  <c r="I20" i="2" s="1"/>
  <c r="I5" i="2"/>
  <c r="D4" i="3" s="1"/>
  <c r="D6" i="3"/>
  <c r="I6" i="2"/>
  <c r="D5" i="3" s="1"/>
  <c r="D3" i="3"/>
  <c r="H182" i="2"/>
  <c r="I182" i="2" s="1"/>
  <c r="H255" i="2"/>
  <c r="I255" i="2" s="1"/>
  <c r="H335" i="2"/>
  <c r="I335" i="2" s="1"/>
  <c r="D60" i="3"/>
  <c r="D57" i="3"/>
  <c r="D58" i="3"/>
  <c r="D59" i="3"/>
  <c r="H194" i="2"/>
  <c r="I194" i="2" s="1"/>
  <c r="H346" i="2"/>
  <c r="I346" i="2" s="1"/>
  <c r="H180" i="2"/>
  <c r="I180" i="2" s="1"/>
  <c r="H173" i="2"/>
  <c r="I173" i="2" s="1"/>
  <c r="H150" i="2"/>
  <c r="I150" i="2" s="1"/>
  <c r="H56" i="2"/>
  <c r="H80" i="2"/>
  <c r="I80" i="2" s="1"/>
  <c r="H96" i="2"/>
  <c r="I96" i="2" s="1"/>
  <c r="H327" i="2"/>
  <c r="I327" i="2" s="1"/>
  <c r="H32" i="2"/>
  <c r="H293" i="2"/>
  <c r="I293" i="2" s="1"/>
  <c r="H243" i="2"/>
  <c r="I243" i="2" s="1"/>
  <c r="H348" i="2"/>
  <c r="I348" i="2" s="1"/>
  <c r="H23" i="2"/>
  <c r="H296" i="2"/>
  <c r="I296" i="2" s="1"/>
  <c r="H299" i="2"/>
  <c r="I299" i="2" s="1"/>
  <c r="H93" i="2"/>
  <c r="I93" i="2" s="1"/>
  <c r="H236" i="2"/>
  <c r="I236" i="2" s="1"/>
  <c r="H118" i="2"/>
  <c r="I118" i="2" s="1"/>
  <c r="H231" i="2"/>
  <c r="I231" i="2" s="1"/>
  <c r="H271" i="2"/>
  <c r="I271" i="2" s="1"/>
  <c r="H287" i="2"/>
  <c r="I287" i="2" s="1"/>
  <c r="H2" i="2"/>
  <c r="I2" i="2" s="1"/>
  <c r="H114" i="2"/>
  <c r="I114" i="2" s="1"/>
  <c r="H226" i="2"/>
  <c r="I226" i="2" s="1"/>
  <c r="H99" i="2"/>
  <c r="I99" i="2" s="1"/>
  <c r="H11" i="2"/>
  <c r="I11" i="2" s="1"/>
  <c r="H195" i="2"/>
  <c r="I195" i="2" s="1"/>
  <c r="H290" i="2"/>
  <c r="I290" i="2" s="1"/>
  <c r="H107" i="2"/>
  <c r="I107" i="2" s="1"/>
  <c r="H9" i="2"/>
  <c r="I9" i="2" s="1"/>
  <c r="H258" i="2"/>
  <c r="I258" i="2" s="1"/>
  <c r="H185" i="2"/>
  <c r="I185" i="2" s="1"/>
  <c r="H239" i="2"/>
  <c r="I239" i="2" s="1"/>
  <c r="H332" i="2"/>
  <c r="I332" i="2" s="1"/>
  <c r="H97" i="2"/>
  <c r="I97" i="2" s="1"/>
  <c r="H242" i="2"/>
  <c r="I242" i="2" s="1"/>
  <c r="H251" i="2"/>
  <c r="I251" i="2" s="1"/>
  <c r="H103" i="2"/>
  <c r="I103" i="2" s="1"/>
  <c r="H152" i="2"/>
  <c r="I152" i="2" s="1"/>
  <c r="H336" i="2"/>
  <c r="I336" i="2" s="1"/>
  <c r="H288" i="2"/>
  <c r="I288" i="2" s="1"/>
  <c r="I281" i="2"/>
  <c r="H192" i="2"/>
  <c r="I192" i="2" s="1"/>
  <c r="H289" i="2"/>
  <c r="I289" i="2" s="1"/>
  <c r="H244" i="2"/>
  <c r="I244" i="2" s="1"/>
  <c r="H31" i="2"/>
  <c r="I31" i="2" s="1"/>
  <c r="H250" i="2"/>
  <c r="I250" i="2" s="1"/>
  <c r="H234" i="2"/>
  <c r="I234" i="2" s="1"/>
  <c r="H307" i="2"/>
  <c r="I307" i="2" s="1"/>
  <c r="H283" i="2"/>
  <c r="I283" i="2" s="1"/>
  <c r="H249" i="2"/>
  <c r="I249" i="2" s="1"/>
  <c r="H129" i="2"/>
  <c r="I129" i="2" s="1"/>
  <c r="H300" i="2"/>
  <c r="I300" i="2" s="1"/>
  <c r="H52" i="2"/>
  <c r="I52" i="2" s="1"/>
  <c r="H334" i="2"/>
  <c r="I334" i="2" s="1"/>
  <c r="H122" i="2"/>
  <c r="I122" i="2" s="1"/>
  <c r="H92" i="2"/>
  <c r="I92" i="2" s="1"/>
  <c r="H343" i="2"/>
  <c r="I343" i="2" s="1"/>
  <c r="H111" i="2"/>
  <c r="I111" i="2" s="1"/>
  <c r="H112" i="2"/>
  <c r="I112" i="2" s="1"/>
  <c r="H320" i="2"/>
  <c r="I320" i="2" s="1"/>
  <c r="H333" i="2"/>
  <c r="I333" i="2" s="1"/>
  <c r="H259" i="2"/>
  <c r="I259" i="2" s="1"/>
  <c r="H247" i="2"/>
  <c r="I247" i="2" s="1"/>
  <c r="H184" i="2"/>
  <c r="I184" i="2" s="1"/>
  <c r="H292" i="2"/>
  <c r="I292" i="2" s="1"/>
  <c r="H28" i="2"/>
  <c r="I28" i="2" s="1"/>
  <c r="H270" i="2"/>
  <c r="I270" i="2" s="1"/>
  <c r="H329" i="2"/>
  <c r="I329" i="2" s="1"/>
  <c r="H253" i="2"/>
  <c r="I253" i="2" s="1"/>
  <c r="H294" i="2"/>
  <c r="I294" i="2" s="1"/>
  <c r="H91" i="2"/>
  <c r="I91" i="2" s="1"/>
  <c r="H48" i="2"/>
  <c r="H8" i="2"/>
  <c r="I8" i="2" s="1"/>
  <c r="H29" i="2"/>
  <c r="I29" i="2" s="1"/>
  <c r="H138" i="2"/>
  <c r="I138" i="2" s="1"/>
  <c r="H172" i="2"/>
  <c r="I172" i="2" s="1"/>
  <c r="H240" i="2"/>
  <c r="I240" i="2" s="1"/>
  <c r="H113" i="2"/>
  <c r="I113" i="2" s="1"/>
  <c r="H128" i="2"/>
  <c r="I128" i="2" s="1"/>
  <c r="H280" i="2"/>
  <c r="I280" i="2" s="1"/>
  <c r="H94" i="2"/>
  <c r="I94" i="2" s="1"/>
  <c r="H12" i="2"/>
  <c r="H95" i="2"/>
  <c r="I95" i="2" s="1"/>
  <c r="H248" i="2"/>
  <c r="I248" i="2" s="1"/>
  <c r="H328" i="2"/>
  <c r="I328" i="2" s="1"/>
  <c r="H130" i="2"/>
  <c r="I130" i="2" s="1"/>
  <c r="H183" i="2"/>
  <c r="I183" i="2" s="1"/>
  <c r="H295" i="2"/>
  <c r="I295" i="2" s="1"/>
  <c r="H151" i="2"/>
  <c r="I151" i="2" s="1"/>
  <c r="H104" i="2"/>
  <c r="I104" i="2" s="1"/>
  <c r="H232" i="2"/>
  <c r="I232" i="2" s="1"/>
  <c r="H272" i="2"/>
  <c r="I272" i="2" s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12" i="1"/>
  <c r="M204" i="1"/>
  <c r="M196" i="1"/>
  <c r="M180" i="1"/>
  <c r="M172" i="1"/>
  <c r="M164" i="1"/>
  <c r="M156" i="1"/>
  <c r="M140" i="1"/>
  <c r="M132" i="1"/>
  <c r="M124" i="1"/>
  <c r="M116" i="1"/>
  <c r="M108" i="1"/>
  <c r="M92" i="1"/>
  <c r="M76" i="1"/>
  <c r="M68" i="1"/>
  <c r="M52" i="1"/>
  <c r="M44" i="1"/>
  <c r="M36" i="1"/>
  <c r="M28" i="1"/>
  <c r="M4" i="1"/>
  <c r="M303" i="1"/>
  <c r="M2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311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315" i="1"/>
  <c r="M307" i="1"/>
  <c r="M283" i="1"/>
  <c r="M275" i="1"/>
  <c r="M251" i="1"/>
  <c r="M243" i="1"/>
  <c r="M219" i="1"/>
  <c r="M211" i="1"/>
  <c r="M187" i="1"/>
  <c r="M179" i="1"/>
  <c r="M155" i="1"/>
  <c r="M147" i="1"/>
  <c r="M123" i="1"/>
  <c r="M115" i="1"/>
  <c r="M91" i="1"/>
  <c r="M83" i="1"/>
  <c r="M59" i="1"/>
  <c r="M51" i="1"/>
  <c r="M27" i="1"/>
  <c r="M19" i="1"/>
  <c r="M3" i="1"/>
  <c r="M299" i="1"/>
  <c r="M291" i="1"/>
  <c r="M267" i="1"/>
  <c r="M259" i="1"/>
  <c r="M235" i="1"/>
  <c r="M227" i="1"/>
  <c r="M203" i="1"/>
  <c r="M195" i="1"/>
  <c r="M171" i="1"/>
  <c r="M163" i="1"/>
  <c r="M139" i="1"/>
  <c r="M131" i="1"/>
  <c r="M107" i="1"/>
  <c r="M99" i="1"/>
  <c r="M75" i="1"/>
  <c r="M67" i="1"/>
  <c r="M43" i="1"/>
  <c r="M35" i="1"/>
  <c r="M11" i="1"/>
  <c r="M314" i="1"/>
  <c r="M305" i="1"/>
  <c r="M289" i="1"/>
  <c r="M273" i="1"/>
  <c r="M257" i="1"/>
  <c r="M241" i="1"/>
  <c r="M225" i="1"/>
  <c r="M209" i="1"/>
  <c r="M193" i="1"/>
  <c r="M177" i="1"/>
  <c r="M161" i="1"/>
  <c r="M145" i="1"/>
  <c r="M121" i="1"/>
  <c r="M105" i="1"/>
  <c r="M89" i="1"/>
  <c r="M81" i="1"/>
  <c r="M73" i="1"/>
  <c r="M57" i="1"/>
  <c r="M49" i="1"/>
  <c r="M41" i="1"/>
  <c r="M33" i="1"/>
  <c r="M25" i="1"/>
  <c r="M17" i="1"/>
  <c r="M9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313" i="1"/>
  <c r="M297" i="1"/>
  <c r="M281" i="1"/>
  <c r="M265" i="1"/>
  <c r="M249" i="1"/>
  <c r="M233" i="1"/>
  <c r="M217" i="1"/>
  <c r="M201" i="1"/>
  <c r="M185" i="1"/>
  <c r="M169" i="1"/>
  <c r="M153" i="1"/>
  <c r="M137" i="1"/>
  <c r="M129" i="1"/>
  <c r="M113" i="1"/>
  <c r="M97" i="1"/>
  <c r="M65" i="1"/>
  <c r="M317" i="1"/>
  <c r="M309" i="1"/>
  <c r="M301" i="1"/>
  <c r="M293" i="1"/>
  <c r="M285" i="1"/>
  <c r="M269" i="1"/>
  <c r="M261" i="1"/>
  <c r="M253" i="1"/>
  <c r="M245" i="1"/>
  <c r="M237" i="1"/>
  <c r="M229" i="1"/>
  <c r="M213" i="1"/>
  <c r="M205" i="1"/>
  <c r="M197" i="1"/>
  <c r="M173" i="1"/>
  <c r="M165" i="1"/>
  <c r="M157" i="1"/>
  <c r="M133" i="1"/>
  <c r="M125" i="1"/>
  <c r="M109" i="1"/>
  <c r="M77" i="1"/>
  <c r="M53" i="1"/>
  <c r="M45" i="1"/>
  <c r="M37" i="1"/>
  <c r="M29" i="1"/>
  <c r="D70" i="3" l="1"/>
  <c r="F3" i="3"/>
  <c r="F256" i="3"/>
  <c r="F4" i="3"/>
  <c r="F14" i="3"/>
  <c r="F22" i="3"/>
  <c r="F5" i="3"/>
  <c r="F15" i="3"/>
  <c r="F27" i="3"/>
  <c r="F6" i="3"/>
  <c r="F18" i="3"/>
  <c r="D75" i="3"/>
  <c r="D13" i="3"/>
  <c r="I23" i="2"/>
  <c r="D53" i="3"/>
  <c r="I56" i="2"/>
  <c r="D12" i="3"/>
  <c r="I12" i="2"/>
  <c r="F51" i="3" s="1"/>
  <c r="D33" i="3"/>
  <c r="I48" i="2"/>
  <c r="F315" i="3" s="1"/>
  <c r="D32" i="3"/>
  <c r="I32" i="2"/>
  <c r="D176" i="3"/>
  <c r="D292" i="3"/>
  <c r="D310" i="3"/>
  <c r="D163" i="3"/>
  <c r="D227" i="3"/>
  <c r="D187" i="3"/>
  <c r="D94" i="3"/>
  <c r="D71" i="3"/>
  <c r="D252" i="3"/>
  <c r="D52" i="3"/>
  <c r="D30" i="3"/>
  <c r="D100" i="3"/>
  <c r="D61" i="3"/>
  <c r="D21" i="3"/>
  <c r="D213" i="3"/>
  <c r="D132" i="3"/>
  <c r="D266" i="3"/>
  <c r="D102" i="3"/>
  <c r="D125" i="3"/>
  <c r="D69" i="3"/>
  <c r="D11" i="3"/>
  <c r="D98" i="3"/>
  <c r="D140" i="3"/>
  <c r="D51" i="3"/>
  <c r="D181" i="3"/>
  <c r="D124" i="3"/>
  <c r="D246" i="3"/>
  <c r="D196" i="3"/>
  <c r="D309" i="3"/>
  <c r="D178" i="3"/>
  <c r="D151" i="3"/>
  <c r="D8" i="3"/>
  <c r="D282" i="3"/>
  <c r="D173" i="3"/>
  <c r="D285" i="3"/>
  <c r="D255" i="3"/>
  <c r="D254" i="3"/>
  <c r="D298" i="3"/>
  <c r="D182" i="3"/>
  <c r="D281" i="3"/>
  <c r="D116" i="3"/>
  <c r="D117" i="3"/>
  <c r="D118" i="3"/>
  <c r="D115" i="3"/>
  <c r="D223" i="3"/>
  <c r="D121" i="3"/>
  <c r="D301" i="3"/>
  <c r="D264" i="3"/>
  <c r="D276" i="3"/>
  <c r="D277" i="3"/>
  <c r="D273" i="3"/>
  <c r="D278" i="3"/>
  <c r="D280" i="3"/>
  <c r="D279" i="3"/>
  <c r="D275" i="3"/>
  <c r="D274" i="3"/>
  <c r="D307" i="3"/>
  <c r="D239" i="3"/>
  <c r="D236" i="3"/>
  <c r="D302" i="3"/>
  <c r="D304" i="3"/>
  <c r="D209" i="3"/>
  <c r="D136" i="3"/>
  <c r="D106" i="3"/>
  <c r="D166" i="3"/>
  <c r="D139" i="3"/>
  <c r="D135" i="3"/>
  <c r="D88" i="3"/>
  <c r="D90" i="3"/>
  <c r="D86" i="3"/>
  <c r="D87" i="3"/>
  <c r="D89" i="3"/>
  <c r="D91" i="3"/>
  <c r="D185" i="3"/>
  <c r="D17" i="3"/>
  <c r="D20" i="3"/>
  <c r="D222" i="3"/>
  <c r="D260" i="3"/>
  <c r="D165" i="3"/>
  <c r="D134" i="3"/>
  <c r="D272" i="3"/>
  <c r="D248" i="3"/>
  <c r="D172" i="3"/>
  <c r="D169" i="3"/>
  <c r="D168" i="3"/>
  <c r="D167" i="3"/>
  <c r="D170" i="3"/>
  <c r="D171" i="3"/>
  <c r="D316" i="3"/>
  <c r="D317" i="3"/>
  <c r="D300" i="3"/>
  <c r="D244" i="3"/>
  <c r="D251" i="3"/>
  <c r="D107" i="3"/>
  <c r="D105" i="3"/>
  <c r="D287" i="3"/>
  <c r="D23" i="3"/>
  <c r="D101" i="3"/>
  <c r="D205" i="3"/>
  <c r="D199" i="3"/>
  <c r="D83" i="3"/>
  <c r="D219" i="3"/>
  <c r="D221" i="3"/>
  <c r="D263" i="3"/>
  <c r="D78" i="3"/>
  <c r="D67" i="3"/>
  <c r="D49" i="3"/>
  <c r="D160" i="3"/>
  <c r="D34" i="3"/>
  <c r="D311" i="3"/>
  <c r="D293" i="3"/>
  <c r="D232" i="3"/>
  <c r="D95" i="3"/>
  <c r="D138" i="3"/>
  <c r="D270" i="3"/>
  <c r="D112" i="3"/>
  <c r="D129" i="3"/>
  <c r="D289" i="3"/>
  <c r="D242" i="3"/>
  <c r="D290" i="3"/>
  <c r="D271" i="3"/>
  <c r="D225" i="3"/>
  <c r="D162" i="3"/>
  <c r="D133" i="3"/>
  <c r="D212" i="3"/>
  <c r="D65" i="3"/>
  <c r="D153" i="3"/>
  <c r="D84" i="3"/>
  <c r="D82" i="3"/>
  <c r="D218" i="3"/>
  <c r="D220" i="3"/>
  <c r="D39" i="3"/>
  <c r="D228" i="3"/>
  <c r="D36" i="3"/>
  <c r="D119" i="3"/>
  <c r="D157" i="3"/>
  <c r="D194" i="3"/>
  <c r="D193" i="3"/>
  <c r="D297" i="3"/>
  <c r="D245" i="3"/>
  <c r="D265" i="3"/>
  <c r="D104" i="3"/>
  <c r="D29" i="3"/>
  <c r="D28" i="3"/>
  <c r="D26" i="3"/>
  <c r="D27" i="3"/>
  <c r="D111" i="3"/>
  <c r="D108" i="3"/>
  <c r="D249" i="3"/>
  <c r="D188" i="3"/>
  <c r="D189" i="3"/>
  <c r="D190" i="3"/>
  <c r="D191" i="3"/>
  <c r="D192" i="3"/>
  <c r="D97" i="3"/>
  <c r="D195" i="3"/>
  <c r="D231" i="3"/>
  <c r="D243" i="3"/>
  <c r="D224" i="3"/>
  <c r="D210" i="3"/>
  <c r="D204" i="3"/>
  <c r="D314" i="3"/>
  <c r="D315" i="3"/>
  <c r="D186" i="3"/>
  <c r="D81" i="3"/>
  <c r="D216" i="3"/>
  <c r="D79" i="3"/>
  <c r="D24" i="3"/>
  <c r="D241" i="3"/>
  <c r="D72" i="3"/>
  <c r="D235" i="3"/>
  <c r="D156" i="3"/>
  <c r="D306" i="3"/>
  <c r="D154" i="3"/>
  <c r="D131" i="3"/>
  <c r="D25" i="3"/>
  <c r="D109" i="3"/>
  <c r="D211" i="3"/>
  <c r="D305" i="3"/>
  <c r="D137" i="3"/>
  <c r="D230" i="3"/>
  <c r="D295" i="3"/>
  <c r="D44" i="3"/>
  <c r="D45" i="3"/>
  <c r="D41" i="3"/>
  <c r="D42" i="3"/>
  <c r="D46" i="3"/>
  <c r="D40" i="3"/>
  <c r="D48" i="3"/>
  <c r="D47" i="3"/>
  <c r="D43" i="3"/>
  <c r="D92" i="3"/>
  <c r="D99" i="3"/>
  <c r="D291" i="3"/>
  <c r="D66" i="3"/>
  <c r="D128" i="3"/>
  <c r="D127" i="3"/>
  <c r="D122" i="3"/>
  <c r="D226" i="3"/>
  <c r="D96" i="3"/>
  <c r="D174" i="3"/>
  <c r="D155" i="3"/>
  <c r="D198" i="3"/>
  <c r="D237" i="3"/>
  <c r="D63" i="3"/>
  <c r="D257" i="3"/>
  <c r="D130" i="3"/>
  <c r="D113" i="3"/>
  <c r="D294" i="3"/>
  <c r="D259" i="3"/>
  <c r="D250" i="3"/>
  <c r="D152" i="3"/>
  <c r="D258" i="3"/>
  <c r="D114" i="3"/>
  <c r="D299" i="3"/>
  <c r="D201" i="3"/>
  <c r="D35" i="3"/>
  <c r="D80" i="3"/>
  <c r="D16" i="3"/>
  <c r="D206" i="3"/>
  <c r="D76" i="3"/>
  <c r="D38" i="3"/>
  <c r="D214" i="3"/>
  <c r="D37" i="3"/>
  <c r="D203" i="3"/>
  <c r="D7" i="3"/>
  <c r="D164" i="3"/>
  <c r="D73" i="3"/>
  <c r="D159" i="3"/>
  <c r="D161" i="3"/>
  <c r="D286" i="3"/>
  <c r="D77" i="3"/>
  <c r="D110" i="3"/>
  <c r="D64" i="3"/>
  <c r="D10" i="3"/>
  <c r="D283" i="3"/>
  <c r="D284" i="3"/>
  <c r="D15" i="3"/>
  <c r="D313" i="3"/>
  <c r="D148" i="3"/>
  <c r="D141" i="3"/>
  <c r="D149" i="3"/>
  <c r="D145" i="3"/>
  <c r="D142" i="3"/>
  <c r="D150" i="3"/>
  <c r="D143" i="3"/>
  <c r="D144" i="3"/>
  <c r="D147" i="3"/>
  <c r="D146" i="3"/>
  <c r="D85" i="3"/>
  <c r="D120" i="3"/>
  <c r="D184" i="3"/>
  <c r="D288" i="3"/>
  <c r="D18" i="3"/>
  <c r="D175" i="3"/>
  <c r="D262" i="3"/>
  <c r="D215" i="3"/>
  <c r="D229" i="3"/>
  <c r="D183" i="3"/>
  <c r="D247" i="3"/>
  <c r="D234" i="3"/>
  <c r="D233" i="3"/>
  <c r="D93" i="3"/>
  <c r="D179" i="3"/>
  <c r="D207" i="3"/>
  <c r="D238" i="3"/>
  <c r="D19" i="3"/>
  <c r="D200" i="3"/>
  <c r="D268" i="3"/>
  <c r="D240" i="3"/>
  <c r="D253" i="3"/>
  <c r="D31" i="3"/>
  <c r="D103" i="3"/>
  <c r="D9" i="3"/>
  <c r="D296" i="3"/>
  <c r="D261" i="3"/>
  <c r="D308" i="3"/>
  <c r="D54" i="3"/>
  <c r="D56" i="3"/>
  <c r="D55" i="3"/>
  <c r="D208" i="3"/>
  <c r="D123" i="3"/>
  <c r="D197" i="3"/>
  <c r="D269" i="3"/>
  <c r="D50" i="3"/>
  <c r="D256" i="3"/>
  <c r="D217" i="3"/>
  <c r="D303" i="3"/>
  <c r="D202" i="3"/>
  <c r="D126" i="3"/>
  <c r="D74" i="3"/>
  <c r="D68" i="3"/>
  <c r="D158" i="3"/>
  <c r="D267" i="3"/>
  <c r="D180" i="3"/>
  <c r="D22" i="3"/>
  <c r="D177" i="3"/>
  <c r="D312" i="3"/>
  <c r="D62" i="3"/>
  <c r="D14" i="3"/>
  <c r="D2" i="3"/>
  <c r="F21" i="3" l="1"/>
  <c r="F193" i="3"/>
  <c r="F234" i="3"/>
  <c r="F92" i="3"/>
  <c r="F175" i="3"/>
  <c r="F11" i="3"/>
  <c r="F316" i="3"/>
  <c r="F293" i="3"/>
  <c r="F19" i="3"/>
  <c r="F165" i="3"/>
  <c r="F103" i="3"/>
  <c r="F65" i="3"/>
  <c r="F168" i="3"/>
  <c r="F104" i="3"/>
  <c r="F127" i="3"/>
  <c r="F215" i="3"/>
  <c r="F225" i="3"/>
  <c r="F7" i="3"/>
  <c r="F292" i="3"/>
  <c r="F126" i="3"/>
  <c r="F154" i="3"/>
  <c r="F73" i="3"/>
  <c r="F310" i="3"/>
  <c r="F260" i="3"/>
  <c r="F76" i="3"/>
  <c r="F226" i="3"/>
  <c r="F41" i="3"/>
  <c r="F300" i="3"/>
  <c r="F84" i="3"/>
  <c r="F213" i="3"/>
  <c r="F9" i="3"/>
  <c r="F230" i="3"/>
  <c r="F274" i="3"/>
  <c r="F150" i="3"/>
  <c r="F12" i="3"/>
  <c r="F272" i="3"/>
  <c r="F130" i="3"/>
  <c r="F151" i="3"/>
  <c r="F302" i="3"/>
  <c r="F289" i="3"/>
  <c r="F264" i="3"/>
  <c r="F247" i="3"/>
  <c r="F56" i="3"/>
  <c r="F128" i="3"/>
  <c r="F169" i="3"/>
  <c r="F115" i="3"/>
  <c r="F158" i="3"/>
  <c r="F48" i="3"/>
  <c r="F118" i="3"/>
  <c r="F60" i="3"/>
  <c r="F202" i="3"/>
  <c r="F96" i="3"/>
  <c r="F99" i="3"/>
  <c r="F63" i="3"/>
  <c r="F143" i="3"/>
  <c r="F95" i="3"/>
  <c r="F170" i="3"/>
  <c r="F140" i="3"/>
  <c r="F146" i="3"/>
  <c r="F58" i="3"/>
  <c r="F297" i="3"/>
  <c r="F263" i="3"/>
  <c r="F238" i="3"/>
  <c r="F224" i="3"/>
  <c r="F124" i="3"/>
  <c r="F194" i="3"/>
  <c r="F182" i="3"/>
  <c r="F181" i="3"/>
  <c r="F290" i="3"/>
  <c r="F284" i="3"/>
  <c r="F205" i="3"/>
  <c r="F248" i="3"/>
  <c r="F311" i="3"/>
  <c r="F137" i="3"/>
  <c r="F108" i="3"/>
  <c r="F161" i="3"/>
  <c r="F244" i="3"/>
  <c r="F266" i="3"/>
  <c r="F286" i="3"/>
  <c r="F210" i="3"/>
  <c r="F252" i="3"/>
  <c r="F282" i="3"/>
  <c r="F273" i="3"/>
  <c r="F125" i="3"/>
  <c r="F192" i="3"/>
  <c r="F312" i="3"/>
  <c r="F240" i="3"/>
  <c r="F219" i="3"/>
  <c r="F243" i="3"/>
  <c r="F303" i="3"/>
  <c r="F231" i="3"/>
  <c r="F199" i="3"/>
  <c r="F59" i="3"/>
  <c r="F173" i="3"/>
  <c r="F172" i="3"/>
  <c r="F123" i="3"/>
  <c r="F47" i="3"/>
  <c r="F101" i="3"/>
  <c r="F81" i="3"/>
  <c r="F49" i="3"/>
  <c r="F77" i="3"/>
  <c r="F153" i="3"/>
  <c r="F75" i="3"/>
  <c r="F255" i="3"/>
  <c r="F149" i="3"/>
  <c r="F139" i="3"/>
  <c r="F152" i="3"/>
  <c r="F74" i="3"/>
  <c r="F119" i="3"/>
  <c r="F44" i="3"/>
  <c r="F317" i="3"/>
  <c r="F208" i="3"/>
  <c r="F242" i="3"/>
  <c r="F278" i="3"/>
  <c r="F66" i="3"/>
  <c r="F218" i="3"/>
  <c r="F250" i="3"/>
  <c r="F265" i="3"/>
  <c r="F309" i="3"/>
  <c r="F299" i="3"/>
  <c r="F304" i="3"/>
  <c r="F232" i="3"/>
  <c r="F121" i="3"/>
  <c r="F207" i="3"/>
  <c r="F295" i="3"/>
  <c r="F221" i="3"/>
  <c r="F204" i="3"/>
  <c r="F32" i="3"/>
  <c r="F148" i="3"/>
  <c r="F155" i="3"/>
  <c r="F198" i="3"/>
  <c r="F114" i="3"/>
  <c r="F39" i="3"/>
  <c r="F70" i="3"/>
  <c r="F42" i="3"/>
  <c r="F10" i="3"/>
  <c r="F67" i="3"/>
  <c r="F145" i="3"/>
  <c r="F62" i="3"/>
  <c r="F166" i="3"/>
  <c r="F117" i="3"/>
  <c r="F107" i="3"/>
  <c r="F144" i="3"/>
  <c r="F61" i="3"/>
  <c r="F188" i="3"/>
  <c r="F110" i="3"/>
  <c r="F34" i="3"/>
  <c r="F268" i="3"/>
  <c r="F220" i="3"/>
  <c r="F227" i="3"/>
  <c r="F261" i="3"/>
  <c r="F239" i="3"/>
  <c r="F201" i="3"/>
  <c r="F55" i="3"/>
  <c r="F68" i="3"/>
  <c r="F164" i="3"/>
  <c r="F85" i="3"/>
  <c r="F52" i="3"/>
  <c r="F307" i="3"/>
  <c r="F270" i="3"/>
  <c r="F8" i="3"/>
  <c r="F249" i="3"/>
  <c r="F267" i="3"/>
  <c r="F223" i="3"/>
  <c r="F287" i="3"/>
  <c r="F200" i="3"/>
  <c r="F116" i="3"/>
  <c r="F183" i="3"/>
  <c r="F43" i="3"/>
  <c r="F184" i="3"/>
  <c r="F136" i="3"/>
  <c r="F102" i="3"/>
  <c r="F253" i="3"/>
  <c r="F275" i="3"/>
  <c r="F78" i="3"/>
  <c r="F262" i="3"/>
  <c r="F269" i="3"/>
  <c r="F291" i="3"/>
  <c r="F142" i="3"/>
  <c r="F241" i="3"/>
  <c r="F245" i="3"/>
  <c r="F235" i="3"/>
  <c r="F288" i="3"/>
  <c r="F212" i="3"/>
  <c r="F276" i="3"/>
  <c r="F298" i="3"/>
  <c r="F279" i="3"/>
  <c r="F179" i="3"/>
  <c r="F203" i="3"/>
  <c r="F157" i="3"/>
  <c r="F91" i="3"/>
  <c r="F106" i="3"/>
  <c r="F171" i="3"/>
  <c r="F97" i="3"/>
  <c r="F16" i="3"/>
  <c r="F20" i="3"/>
  <c r="F185" i="3"/>
  <c r="F163" i="3"/>
  <c r="F17" i="3"/>
  <c r="F122" i="3"/>
  <c r="F46" i="3"/>
  <c r="F109" i="3"/>
  <c r="F69" i="3"/>
  <c r="F30" i="3"/>
  <c r="F120" i="3"/>
  <c r="F45" i="3"/>
  <c r="F167" i="3"/>
  <c r="F94" i="3"/>
  <c r="F13" i="3"/>
  <c r="F294" i="3"/>
  <c r="F314" i="3"/>
  <c r="F281" i="3"/>
  <c r="F313" i="3"/>
  <c r="F283" i="3"/>
  <c r="F72" i="3"/>
  <c r="F83" i="3"/>
  <c r="F29" i="3"/>
  <c r="F132" i="3"/>
  <c r="F98" i="3"/>
  <c r="F86" i="3"/>
  <c r="F174" i="3"/>
  <c r="F160" i="3"/>
  <c r="F133" i="3"/>
  <c r="F285" i="3"/>
  <c r="F206" i="3"/>
  <c r="F301" i="3"/>
  <c r="F214" i="3"/>
  <c r="F277" i="3"/>
  <c r="F296" i="3"/>
  <c r="F308" i="3"/>
  <c r="F79" i="3"/>
  <c r="F211" i="3"/>
  <c r="F186" i="3"/>
  <c r="F138" i="3"/>
  <c r="F105" i="3"/>
  <c r="F28" i="3"/>
  <c r="F31" i="3"/>
  <c r="F40" i="3"/>
  <c r="F54" i="3"/>
  <c r="F141" i="3"/>
  <c r="F100" i="3"/>
  <c r="F80" i="3"/>
  <c r="F135" i="3"/>
  <c r="F53" i="3"/>
  <c r="F176" i="3"/>
  <c r="F237" i="3"/>
  <c r="F251" i="3"/>
  <c r="F2" i="3"/>
  <c r="F246" i="3"/>
  <c r="F229" i="3"/>
  <c r="F259" i="3"/>
  <c r="F305" i="3"/>
  <c r="F233" i="3"/>
  <c r="F209" i="3"/>
  <c r="F306" i="3"/>
  <c r="F280" i="3"/>
  <c r="F180" i="3"/>
  <c r="F236" i="3"/>
  <c r="F258" i="3"/>
  <c r="F271" i="3"/>
  <c r="F257" i="3"/>
  <c r="F187" i="3"/>
  <c r="F131" i="3"/>
  <c r="F57" i="3"/>
  <c r="F90" i="3"/>
  <c r="F162" i="3"/>
  <c r="F87" i="3"/>
  <c r="F254" i="3"/>
  <c r="F156" i="3"/>
  <c r="F147" i="3"/>
  <c r="F190" i="3"/>
  <c r="F113" i="3"/>
  <c r="F36" i="3"/>
  <c r="F93" i="3"/>
  <c r="F50" i="3"/>
  <c r="F189" i="3"/>
  <c r="F112" i="3"/>
  <c r="F35" i="3"/>
  <c r="F159" i="3"/>
</calcChain>
</file>

<file path=xl/sharedStrings.xml><?xml version="1.0" encoding="utf-8"?>
<sst xmlns="http://schemas.openxmlformats.org/spreadsheetml/2006/main" count="2649" uniqueCount="1053">
  <si>
    <t>concept_id</t>
  </si>
  <si>
    <t>concept_name</t>
  </si>
  <si>
    <t>domain_id</t>
  </si>
  <si>
    <t>vocabulary_id</t>
  </si>
  <si>
    <t>concept_class_id</t>
  </si>
  <si>
    <t>standard_concept</t>
  </si>
  <si>
    <t>concept_code</t>
  </si>
  <si>
    <t>valid_start_date</t>
  </si>
  <si>
    <t>valid_end_date</t>
  </si>
  <si>
    <t>invalid_reason</t>
  </si>
  <si>
    <t>AD EMIF</t>
  </si>
  <si>
    <t>Metadata</t>
  </si>
  <si>
    <t>Vocabulary</t>
  </si>
  <si>
    <t>OMOP generated</t>
  </si>
  <si>
    <t>ADASCog-11 total</t>
  </si>
  <si>
    <t>fact</t>
  </si>
  <si>
    <t>S</t>
  </si>
  <si>
    <t>ADASCog-13 total</t>
  </si>
  <si>
    <t>ADCS-ADL</t>
  </si>
  <si>
    <t>ADCS-ADL abnormality</t>
  </si>
  <si>
    <t>Age at enrollment</t>
  </si>
  <si>
    <t>Age at exit</t>
  </si>
  <si>
    <t>Albumin</t>
  </si>
  <si>
    <t>Animals fluency 1 min</t>
  </si>
  <si>
    <t>Animals fluency 1 min z-score</t>
  </si>
  <si>
    <t>Animals fluency 2 min</t>
  </si>
  <si>
    <t>Animals fluency 2 min z-score</t>
  </si>
  <si>
    <t>APOE genotype</t>
  </si>
  <si>
    <t>APOE4 carrier</t>
  </si>
  <si>
    <t>AVLT delayed</t>
  </si>
  <si>
    <t>AVLT delayed z-score</t>
  </si>
  <si>
    <t>AVLT immediate</t>
  </si>
  <si>
    <t>AVLT immediate z-score</t>
  </si>
  <si>
    <t>BADL</t>
  </si>
  <si>
    <t>BDI</t>
  </si>
  <si>
    <t>BDI abnormality</t>
  </si>
  <si>
    <t>BEM144 figure</t>
  </si>
  <si>
    <t>BEM144 figure z-score</t>
  </si>
  <si>
    <t>Barthel index</t>
  </si>
  <si>
    <t>Barthel index abnormality</t>
  </si>
  <si>
    <t>Boston naming test - 15 items</t>
  </si>
  <si>
    <t>Boston naming test - 15 items z-score</t>
  </si>
  <si>
    <t>Boston naming test - 30 items</t>
  </si>
  <si>
    <t>Boston naming test - 30 items z-score</t>
  </si>
  <si>
    <t>Boston naming test - 60 items</t>
  </si>
  <si>
    <t>Boston naming test - 60 items z-score</t>
  </si>
  <si>
    <t>Category Fluency</t>
  </si>
  <si>
    <t>Category fluency sum of 3</t>
  </si>
  <si>
    <t>Cognitive complaints questionnaire</t>
  </si>
  <si>
    <t>Cognitive complaints questionnaire abnormality</t>
  </si>
  <si>
    <t>Clinical dementia rating</t>
  </si>
  <si>
    <t>Clinical dementia rating - community affairs</t>
  </si>
  <si>
    <t>Clinical dementia rating - home and hobbies</t>
  </si>
  <si>
    <t>Clinical dementia rating - judgment and problem solving</t>
  </si>
  <si>
    <t>Clinical dementia rating - memory</t>
  </si>
  <si>
    <t>Clinical dementia rating - orientation</t>
  </si>
  <si>
    <t>Clinical dementia rating - personal care</t>
  </si>
  <si>
    <t>Clinical dementia rating - sum of boxes</t>
  </si>
  <si>
    <t>Clinical dementia rating total</t>
  </si>
  <si>
    <t>CERAD figures</t>
  </si>
  <si>
    <t>CERAD figures z-score</t>
  </si>
  <si>
    <t>CERAD word list delayed</t>
  </si>
  <si>
    <t>CERAD word list delayed z-score</t>
  </si>
  <si>
    <t>CERAD word list immediate</t>
  </si>
  <si>
    <t>CERAD word list immediate z-score</t>
  </si>
  <si>
    <t>CERAD word list recognition</t>
  </si>
  <si>
    <t>Center for epidemiologic studies depression scale</t>
  </si>
  <si>
    <t>Center for epidemiologic studies depression scale abnormality</t>
  </si>
  <si>
    <t>CFT copy</t>
  </si>
  <si>
    <t>CFT copy z-score</t>
  </si>
  <si>
    <t>CFT delayed</t>
  </si>
  <si>
    <t>CFT delayed z-score</t>
  </si>
  <si>
    <t>CFT immediate</t>
  </si>
  <si>
    <t>CFT immediate z-score</t>
  </si>
  <si>
    <t>Clinical functional impairment abnormality</t>
  </si>
  <si>
    <t>Clock drawing on-demand</t>
  </si>
  <si>
    <t>Clock drawing-copy</t>
  </si>
  <si>
    <t>Cognitive disorder diagnosis</t>
  </si>
  <si>
    <t>Cognitive disorder present</t>
  </si>
  <si>
    <t>Country of residence</t>
  </si>
  <si>
    <t>Cornell scale for depression</t>
  </si>
  <si>
    <t>Cornell scale for depression abnormality</t>
  </si>
  <si>
    <t>CSF amyloid beta 1-38</t>
  </si>
  <si>
    <t>CSF amyloid beta 1-40</t>
  </si>
  <si>
    <t>CSF amyloid beta 1-42</t>
  </si>
  <si>
    <t>CSF amyloid beta 1-42 abnormality</t>
  </si>
  <si>
    <t>CSF non-phosphorylated tau</t>
  </si>
  <si>
    <t>CSF phosphorylated tau</t>
  </si>
  <si>
    <t>CSF phosphorylated tau abnormality</t>
  </si>
  <si>
    <t>CSF total tau</t>
  </si>
  <si>
    <t>CSF total tau abnormality</t>
  </si>
  <si>
    <t>Date of enrollment</t>
  </si>
  <si>
    <t>Date of exit</t>
  </si>
  <si>
    <t>Dementia father</t>
  </si>
  <si>
    <t>Dementia mother</t>
  </si>
  <si>
    <t>Digit span</t>
  </si>
  <si>
    <t>Digit span backward</t>
  </si>
  <si>
    <t>Digit span backward z-score</t>
  </si>
  <si>
    <t>Digit span forward</t>
  </si>
  <si>
    <t>Digit span forward z-score</t>
  </si>
  <si>
    <t>Digit span total</t>
  </si>
  <si>
    <t>Digit span total z-score</t>
  </si>
  <si>
    <t>DO 80 picture naming test</t>
  </si>
  <si>
    <t>DO 80 picture naming z-score</t>
  </si>
  <si>
    <t>Dementia quality of life instrument</t>
  </si>
  <si>
    <t>Dementia quality of life instrument abnormality</t>
  </si>
  <si>
    <t>Ecog informant</t>
  </si>
  <si>
    <t>Ecog self</t>
  </si>
  <si>
    <t>Education category</t>
  </si>
  <si>
    <t>Education level</t>
  </si>
  <si>
    <t>Employment status</t>
  </si>
  <si>
    <t>Entorhinal cortex left</t>
  </si>
  <si>
    <t>Entorhinal cortex right</t>
  </si>
  <si>
    <t>FAQ</t>
  </si>
  <si>
    <t>FAQ abnormality</t>
  </si>
  <si>
    <t>Free cued selective reminding test delayed cued</t>
  </si>
  <si>
    <t>Free cued selective reminding test delayed cued z-score</t>
  </si>
  <si>
    <t>Free cued selective reminding test delayed free</t>
  </si>
  <si>
    <t>Free cued selective reminding test delayed free z-score</t>
  </si>
  <si>
    <t>Free cued selective reminding test immediate cued</t>
  </si>
  <si>
    <t>Free cued selective reminding test immediate cued z-score</t>
  </si>
  <si>
    <t>Free cued selective reminding test immediate free</t>
  </si>
  <si>
    <t>Free cued selective reminding test immediate free z-score</t>
  </si>
  <si>
    <t>Free cued selective reminding test recognition</t>
  </si>
  <si>
    <t>First degree dementia</t>
  </si>
  <si>
    <t>Geriatric Depression Scale - 15 question version</t>
  </si>
  <si>
    <t>Geriatric Depression Scale - 15 question version abnormality</t>
  </si>
  <si>
    <t>Geriatric Depression Scale - 30 question version</t>
  </si>
  <si>
    <t>Geriatric Depression Scale - 30 question version abnormality</t>
  </si>
  <si>
    <t>Global deterioration scale</t>
  </si>
  <si>
    <t>Goldman total score</t>
  </si>
  <si>
    <t>Hospital Anxiety and Depression Scale anxiety</t>
  </si>
  <si>
    <t>Hospital Anxiety and Depression Scale depression</t>
  </si>
  <si>
    <t>Hospital Anxiety and Depression Scale total</t>
  </si>
  <si>
    <t>Handedness</t>
  </si>
  <si>
    <t>Hamilton Depression Scale</t>
  </si>
  <si>
    <t>Hamilton Depression Scale abnormality</t>
  </si>
  <si>
    <t>Hippocampal corrected volume _average</t>
  </si>
  <si>
    <t>Hippocampal corrected volume _left</t>
  </si>
  <si>
    <t>Hippocampal corrected volume _right</t>
  </si>
  <si>
    <t>Hippocampal volume _average</t>
  </si>
  <si>
    <t>Hippocampal volume bilateral auto</t>
  </si>
  <si>
    <t>Hippocampal volume bilateral manual</t>
  </si>
  <si>
    <t>Hippocampal volume left auto</t>
  </si>
  <si>
    <t>Hippocampal volume left manual</t>
  </si>
  <si>
    <t>Hippocampal volume right auto</t>
  </si>
  <si>
    <t>Hippocampal volume right manual</t>
  </si>
  <si>
    <t>Hachinski Ischaemic Score</t>
  </si>
  <si>
    <t>HVLT delayed</t>
  </si>
  <si>
    <t>HVLT delayed z-score</t>
  </si>
  <si>
    <t>HVLT immediate</t>
  </si>
  <si>
    <t>HVLT immediate z-score</t>
  </si>
  <si>
    <t>Instrumental Activities of Daily Living</t>
  </si>
  <si>
    <t>Instrumental Activities of Daily Living abnormality</t>
  </si>
  <si>
    <t>Intracranial volume</t>
  </si>
  <si>
    <t>Intracranial volume corrected</t>
  </si>
  <si>
    <t>Informant Questionnaire on Cognitive Decline memory</t>
  </si>
  <si>
    <t>Informant Questionnaire on Cognitive Decline total</t>
  </si>
  <si>
    <t>Letter fluency 1 min</t>
  </si>
  <si>
    <t>Letter fluency 1 min z-score</t>
  </si>
  <si>
    <t>Letter fluency 2 min</t>
  </si>
  <si>
    <t>Letter fluency 2 min z-score</t>
  </si>
  <si>
    <t>Letter fluency F-A-S</t>
  </si>
  <si>
    <t>Letter fluency F-A-S z-score</t>
  </si>
  <si>
    <t>Letter fluency N-A-K</t>
  </si>
  <si>
    <t>Living situation</t>
  </si>
  <si>
    <t>Logical memory delayed</t>
  </si>
  <si>
    <t>Logical memory delayed z-score</t>
  </si>
  <si>
    <t>Logical memory immediate</t>
  </si>
  <si>
    <t>Logical memory immediate z-score</t>
  </si>
  <si>
    <t>Logical memory learning slope</t>
  </si>
  <si>
    <t>Logical memory recognition</t>
  </si>
  <si>
    <t>Montgomery-Asberg Depression Rating Scale</t>
  </si>
  <si>
    <t>Montgomery-Asberg Depression Rating Scale abnormality</t>
  </si>
  <si>
    <t>Marital status</t>
  </si>
  <si>
    <t>MAT score</t>
  </si>
  <si>
    <t>Mattis Dementia Rating Scale</t>
  </si>
  <si>
    <t>Mattis Dementia Rating Scale Abnormality</t>
  </si>
  <si>
    <t>Mini mental state exam memory score</t>
  </si>
  <si>
    <t>Mini mental state exam memory z-score</t>
  </si>
  <si>
    <t>Mini mental state exam total score</t>
  </si>
  <si>
    <t>MRI</t>
  </si>
  <si>
    <t>Medial temporal lobe atrophy bilateral</t>
  </si>
  <si>
    <t>Medial temporal lobe atrophy bilateral abnormality</t>
  </si>
  <si>
    <t>Medial temporal lobe atrophy left</t>
  </si>
  <si>
    <t>Medial temporal lobe atrophy right</t>
  </si>
  <si>
    <t>National adult reading test total</t>
  </si>
  <si>
    <t>Neuropsychiatric Inventory</t>
  </si>
  <si>
    <t>NPI-Q total</t>
  </si>
  <si>
    <t>Palpa 49</t>
  </si>
  <si>
    <t>PET SUVR</t>
  </si>
  <si>
    <t>PET SUVR abnormality present</t>
  </si>
  <si>
    <t>Plasma amyloid-beta peptide 1-40</t>
  </si>
  <si>
    <t>Plasma level of amyloid-beta peptide 1-42</t>
  </si>
  <si>
    <t>Priority attention</t>
  </si>
  <si>
    <t>Priority attention z-score</t>
  </si>
  <si>
    <t>Priority executive</t>
  </si>
  <si>
    <t>Priority executive z-score</t>
  </si>
  <si>
    <t>Priority language</t>
  </si>
  <si>
    <t>Priority language z-score</t>
  </si>
  <si>
    <t>Priority memory delayed</t>
  </si>
  <si>
    <t>Priority memory delayed z-score</t>
  </si>
  <si>
    <t>Priority memory immediate</t>
  </si>
  <si>
    <t>Priority memory immediate z-score</t>
  </si>
  <si>
    <t>Rey Auditory Verbal Learning Functional Test</t>
  </si>
  <si>
    <t>Auditory Verbal Learning Test - The number of List A words recalled from a trial.</t>
  </si>
  <si>
    <t>Auditory Verbal Learning Test - The number of words recalled from List B trial.</t>
  </si>
  <si>
    <t>Respiratory rate</t>
  </si>
  <si>
    <t>RI-48 cued recall test delayed</t>
  </si>
  <si>
    <t>RI-48 cued recall test immediate</t>
  </si>
  <si>
    <t>RI-48 cued recall test intrusions</t>
  </si>
  <si>
    <t>RL/RI-16 delayed free</t>
  </si>
  <si>
    <t>RL/RI-16 delayed free z-score</t>
  </si>
  <si>
    <t>RL/RI-16 delayed total</t>
  </si>
  <si>
    <t>RL/RI-16 immediate free</t>
  </si>
  <si>
    <t>RL/RI-16 immediate free z-score</t>
  </si>
  <si>
    <t>RL/RI-16 immediate total</t>
  </si>
  <si>
    <t>RL/RI-16 recognition</t>
  </si>
  <si>
    <t>Raven progressive matrices</t>
  </si>
  <si>
    <t>Second degree dementia</t>
  </si>
  <si>
    <t>Story delayed</t>
  </si>
  <si>
    <t>Story delayed z-score</t>
  </si>
  <si>
    <t>Story immediate</t>
  </si>
  <si>
    <t>Story immediate z-score</t>
  </si>
  <si>
    <t>Trail Making Test - Time (in seconds) to complete Trails A.</t>
  </si>
  <si>
    <t>Trail Making Test - section A z-score.</t>
  </si>
  <si>
    <t>Trail Making Test - Time (in seconds) to complete Trails b.</t>
  </si>
  <si>
    <t>Trail Making Test - section B z-score.</t>
  </si>
  <si>
    <t>Total intracranial volume</t>
  </si>
  <si>
    <t>VAT-12</t>
  </si>
  <si>
    <t>VAT-24</t>
  </si>
  <si>
    <t>Volume fourth ventricle</t>
  </si>
  <si>
    <t>Volume inferior lateral ventricle left</t>
  </si>
  <si>
    <t>Volume inferior lateral ventricle right</t>
  </si>
  <si>
    <t>Volume lateral ventricle left</t>
  </si>
  <si>
    <t>Volume lateral ventricle right</t>
  </si>
  <si>
    <t>Volume third ventricle</t>
  </si>
  <si>
    <t>Wechsler Adult Intelligence Scale (WAIS IV) similarities score</t>
  </si>
  <si>
    <t>Wechsler Adult Intelligence Scale (WAIS IV) total score</t>
  </si>
  <si>
    <t>WAIS vocabulary</t>
  </si>
  <si>
    <t>Whole brain volume</t>
  </si>
  <si>
    <t>Webster scale</t>
  </si>
  <si>
    <t>Less than primary education</t>
  </si>
  <si>
    <t>fact_value</t>
  </si>
  <si>
    <t>Primary education</t>
  </si>
  <si>
    <t>Lower secondary education</t>
  </si>
  <si>
    <t>Upper secondary education</t>
  </si>
  <si>
    <t>Post-secondary non-tertiary education</t>
  </si>
  <si>
    <t>Short-cycle tertiary education</t>
  </si>
  <si>
    <t>Bachelor’s or equivalent level</t>
  </si>
  <si>
    <t>Master’s or equivalent level</t>
  </si>
  <si>
    <t>Doctoral or equivalent level</t>
  </si>
  <si>
    <t>Not elsewhere classified</t>
  </si>
  <si>
    <t>Yes</t>
  </si>
  <si>
    <t>No</t>
  </si>
  <si>
    <t>E2/E2</t>
  </si>
  <si>
    <t>E2/E3</t>
  </si>
  <si>
    <t>E2/E4</t>
  </si>
  <si>
    <t>E3/E3</t>
  </si>
  <si>
    <t>E3/E4</t>
  </si>
  <si>
    <t>E4/E4</t>
  </si>
  <si>
    <t>Homozygote</t>
  </si>
  <si>
    <t>Heterozygote</t>
  </si>
  <si>
    <t>Non-carrier</t>
  </si>
  <si>
    <t>Left handed</t>
  </si>
  <si>
    <t>Right handed</t>
  </si>
  <si>
    <t>Ambidextrous</t>
  </si>
  <si>
    <t>Unknown handedness</t>
  </si>
  <si>
    <t>Normal</t>
  </si>
  <si>
    <t>MCI</t>
  </si>
  <si>
    <t>AD</t>
  </si>
  <si>
    <t>SCI</t>
  </si>
  <si>
    <t>Abnormal</t>
  </si>
  <si>
    <t>Fact</t>
  </si>
  <si>
    <t>Domain</t>
  </si>
  <si>
    <t>Baseline</t>
  </si>
  <si>
    <t>Type Concept</t>
  </si>
  <si>
    <t>Fact Type</t>
  </si>
  <si>
    <t>Month 6</t>
  </si>
  <si>
    <t>Month 12</t>
  </si>
  <si>
    <t>Month 18</t>
  </si>
  <si>
    <t>Month 24</t>
  </si>
  <si>
    <t>Concept Class</t>
  </si>
  <si>
    <t>AD EMIF generated</t>
  </si>
  <si>
    <t>Defined by</t>
  </si>
  <si>
    <t>Relationship</t>
  </si>
  <si>
    <t>Defines</t>
  </si>
  <si>
    <t>Month 30</t>
  </si>
  <si>
    <t>Month 36</t>
  </si>
  <si>
    <t>Month 42</t>
  </si>
  <si>
    <t>Month 48</t>
  </si>
  <si>
    <t>Trail Making Test - Time (in seconds) to complete Trails C.</t>
  </si>
  <si>
    <t>Trail Making Test - section C z-score.</t>
  </si>
  <si>
    <t>Stroop Part 1</t>
  </si>
  <si>
    <t>Stroop Part 1 - Z scor</t>
  </si>
  <si>
    <t>Stroop Part 2</t>
  </si>
  <si>
    <t>Stroop Part 2 - Z scor</t>
  </si>
  <si>
    <t>Stroop Part 3</t>
  </si>
  <si>
    <t>Stroop Part 3 - Z scor</t>
  </si>
  <si>
    <t>Priority attention test type</t>
  </si>
  <si>
    <t>Attribute</t>
  </si>
  <si>
    <t>Priority executive test type</t>
  </si>
  <si>
    <t>Priority language test type</t>
  </si>
  <si>
    <t>Priority memory test type</t>
  </si>
  <si>
    <t>Priority visuoconstruction test type</t>
  </si>
  <si>
    <t>1000 Sample Study CSF Sample Volume</t>
  </si>
  <si>
    <t>1000 Sample Study DNA Volume</t>
  </si>
  <si>
    <t>1000 Sample Study Plasma Volume</t>
  </si>
  <si>
    <t>Amyloid PET Method</t>
  </si>
  <si>
    <t>Amyloid PET Tracer</t>
  </si>
  <si>
    <t>Amyloid PET Manufacturer</t>
  </si>
  <si>
    <t>Assay CSF</t>
  </si>
  <si>
    <t>Blood Freeze Thaw Cycles</t>
  </si>
  <si>
    <t>Company CSF Assay</t>
  </si>
  <si>
    <t>Condition Code</t>
  </si>
  <si>
    <t>CSF Amyloid Beta 1-42 Cut-Off</t>
  </si>
  <si>
    <t>CSF Total Tau Cutoff</t>
  </si>
  <si>
    <t>Entorhinal Cortex Method</t>
  </si>
  <si>
    <t>FDG PET Manufacturer</t>
  </si>
  <si>
    <t>FDG PET Method</t>
  </si>
  <si>
    <t>FDG PET Tracer</t>
  </si>
  <si>
    <t xml:space="preserve">Freezing Temperature </t>
  </si>
  <si>
    <t>HCV Auto Method</t>
  </si>
  <si>
    <t>HCV Bilateral Cutoff Value</t>
  </si>
  <si>
    <t>ICV Correction</t>
  </si>
  <si>
    <t>Manufacturer MRI</t>
  </si>
  <si>
    <t>Material CSF Sample Tubes</t>
  </si>
  <si>
    <t>MRI Field Strength (T)</t>
  </si>
  <si>
    <t>MTA Bilateral Cut-Off</t>
  </si>
  <si>
    <t>PALZ Cut-off</t>
  </si>
  <si>
    <t>Plasma Freeze Thaw Cycles</t>
  </si>
  <si>
    <t>SUVR Cut-Off</t>
  </si>
  <si>
    <t>SUVR ROI</t>
  </si>
  <si>
    <t>Type of Dementia Father</t>
  </si>
  <si>
    <t>Type of Dementia Mother</t>
  </si>
  <si>
    <t>version</t>
  </si>
  <si>
    <t>label</t>
  </si>
  <si>
    <t>http://www.emif.eu/ekol#ACE_Inhibitors</t>
  </si>
  <si>
    <t>Angiotensin Converting Enzyme (ACE) Inhibitors</t>
  </si>
  <si>
    <t>http://www.emif.eu/ekol#AD</t>
  </si>
  <si>
    <t>http://www.emif.eu/ekol#ADASCog_11_Total</t>
  </si>
  <si>
    <t>ADASCog 11 Total</t>
  </si>
  <si>
    <t>http://www.emif.eu/ekol#ADASCog_13_Total</t>
  </si>
  <si>
    <t>ADASCog 13 Total</t>
  </si>
  <si>
    <t>http://www.emif.eu/ekol#ADCS_ADL</t>
  </si>
  <si>
    <t>http://www.emif.eu/ekol#ADCS_ADL_Abnormality</t>
  </si>
  <si>
    <t>ADCS-ADL Abnormality</t>
  </si>
  <si>
    <t>http://www.emif.eu/ekol#ADCS_ADL_Informant</t>
  </si>
  <si>
    <t>ADCS_ADL_Informant</t>
  </si>
  <si>
    <t>http://www.emif.eu/ekol#AD_Pattern</t>
  </si>
  <si>
    <t>AD Pattern Presence</t>
  </si>
  <si>
    <t>http://www.emif.eu/ekol#APOE4_Carrier</t>
  </si>
  <si>
    <t>APOE4 Carrier</t>
  </si>
  <si>
    <t>http://www.emif.eu/ekol#APOE_Allele1</t>
  </si>
  <si>
    <t>APOE Allele 1</t>
  </si>
  <si>
    <t>http://www.emif.eu/ekol#APOE_Allele2</t>
  </si>
  <si>
    <t>APOE Allele 2</t>
  </si>
  <si>
    <t>http://www.emif.eu/ekol#APOE_Genotype</t>
  </si>
  <si>
    <t>APOE Genotype</t>
  </si>
  <si>
    <t>http://www.emif.eu/ekol#AVLT_Delayed</t>
  </si>
  <si>
    <t>AVLT Delayed</t>
  </si>
  <si>
    <t>http://www.emif.eu/ekol#AVLT_Delayed_Z_Score</t>
  </si>
  <si>
    <t>AVLT Delayed Recall - Z-score</t>
  </si>
  <si>
    <t>http://www.emif.eu/ekol#AVLT_Immediate</t>
  </si>
  <si>
    <t>AVLT Immediate Recall</t>
  </si>
  <si>
    <t>http://www.emif.eu/ekol#AVLT_Immediate_Z_Score</t>
  </si>
  <si>
    <t>http://www.emif.eu/ekol#Acetylcholine_Esterase_Inhibitors</t>
  </si>
  <si>
    <t>Acetylcholine Esterase Inhibitors</t>
  </si>
  <si>
    <t>http://www.emif.eu/ekol#Albumin</t>
  </si>
  <si>
    <t>http://www.emif.eu/ekol#Alcohol</t>
  </si>
  <si>
    <t>Alcohol</t>
  </si>
  <si>
    <t>http://www.emif.eu/ekol#Alcohol_amount</t>
  </si>
  <si>
    <t>Alcohol Amount</t>
  </si>
  <si>
    <t>http://www.emif.eu/ekol#Amyloid_PET_Abnormality</t>
  </si>
  <si>
    <t>Amyloid PET Abnormality</t>
  </si>
  <si>
    <t>http://www.emif.eu/ekol#Angina_Pectoris</t>
  </si>
  <si>
    <t>Angina Pectoris</t>
  </si>
  <si>
    <t>http://www.emif.eu/ekol#Animals_Fluency_1_Min</t>
  </si>
  <si>
    <t>Animals Fluency 1 Min</t>
  </si>
  <si>
    <t>http://www.emif.eu/ekol#Animals_Fluency_1_Min_Z_Score</t>
  </si>
  <si>
    <t>Animals Fluency 1 Min Z-Score</t>
  </si>
  <si>
    <t>http://www.emif.eu/ekol#Animals_Fluency_2_Min</t>
  </si>
  <si>
    <t>Animals Fluency 2 Min</t>
  </si>
  <si>
    <t>http://www.emif.eu/ekol#Animals_Fluency_2_Min_Z_Score</t>
  </si>
  <si>
    <t>Animals Fluency 2 Min Z-Score</t>
  </si>
  <si>
    <t>http://www.emif.eu/ekol#Anti_Depressive_Medication</t>
  </si>
  <si>
    <t>Anti-Depressive Medication</t>
  </si>
  <si>
    <t>http://www.emif.eu/ekol#Anti_Diabetic_Drugs</t>
  </si>
  <si>
    <t>Anti-Diabetic Drugs</t>
  </si>
  <si>
    <t>http://www.emif.eu/ekol#Anti_Epileptic_Drugs</t>
  </si>
  <si>
    <t>Anti-Epileptic Drugs</t>
  </si>
  <si>
    <t>http://www.emif.eu/ekol#Anti_Psychotic_Medication</t>
  </si>
  <si>
    <t>Anti-Psychotic Medication</t>
  </si>
  <si>
    <t>http://www.emif.eu/ekol#Anxiety</t>
  </si>
  <si>
    <t>Anxiety</t>
  </si>
  <si>
    <t>http://www.emif.eu/ekol#Anxiolytica_Sedativa</t>
  </si>
  <si>
    <t>Anxiolytica Sedativa</t>
  </si>
  <si>
    <t>http://www.emif.eu/ekol#Aspirin</t>
  </si>
  <si>
    <t>Aspirin</t>
  </si>
  <si>
    <t>http://www.emif.eu/ekol#Atrial_Fibrillation</t>
  </si>
  <si>
    <t>Atrial Fibrillation</t>
  </si>
  <si>
    <t>http://www.emif.eu/ekol#Atrophy</t>
  </si>
  <si>
    <t>Atrophy</t>
  </si>
  <si>
    <t>http://www.emif.eu/ekol#BADL</t>
  </si>
  <si>
    <t>http://www.emif.eu/ekol#BDI</t>
  </si>
  <si>
    <t>http://www.emif.eu/ekol#BDI_Abnormality</t>
  </si>
  <si>
    <t>BDI Abnormality</t>
  </si>
  <si>
    <t>http://www.emif.eu/ekol#BI</t>
  </si>
  <si>
    <t>BI</t>
  </si>
  <si>
    <t>http://www.emif.eu/ekol#BI_Abnormality</t>
  </si>
  <si>
    <t>BI Abnormality</t>
  </si>
  <si>
    <t>http://www.emif.eu/ekol#BNT_15</t>
  </si>
  <si>
    <t>BNT 15</t>
  </si>
  <si>
    <t>http://www.emif.eu/ekol#BNT_15_Z_Score</t>
  </si>
  <si>
    <t>BNT 15 Z-Score</t>
  </si>
  <si>
    <t>http://www.emif.eu/ekol#BNT_30</t>
  </si>
  <si>
    <t>BNT 30</t>
  </si>
  <si>
    <t>http://www.emif.eu/ekol#BNT_30_Z_Score</t>
  </si>
  <si>
    <t>BNT 30 Z-Score</t>
  </si>
  <si>
    <t>http://www.emif.eu/ekol#BNT_60</t>
  </si>
  <si>
    <t>BNT 60</t>
  </si>
  <si>
    <t>http://www.emif.eu/ekol#BNT_60_Z_Score</t>
  </si>
  <si>
    <t>BNT 60 Z-Score</t>
  </si>
  <si>
    <t>http://www.emif.eu/ekol#Beta_Blockers</t>
  </si>
  <si>
    <t>Beta-Blockers</t>
  </si>
  <si>
    <t>http://www.emif.eu/ekol#Bleeding</t>
  </si>
  <si>
    <t>Bleeding</t>
  </si>
  <si>
    <t>http://www.emif.eu/ekol#Body_Fat</t>
  </si>
  <si>
    <t>Body Fat</t>
  </si>
  <si>
    <t>http://www.emif.eu/ekol#Body_Mass_Index</t>
  </si>
  <si>
    <t>Body Mass Index</t>
  </si>
  <si>
    <t>http://www.emif.eu/ekol#Body_Surface_Area</t>
  </si>
  <si>
    <t>Body Surface Area</t>
  </si>
  <si>
    <t>http://www.emif.eu/ekol#Bypass_For_Carotid_Stenosis</t>
  </si>
  <si>
    <t>Bypass/stent for Carotid Stenosis</t>
  </si>
  <si>
    <t>http://www.emif.eu/ekol#CCQ</t>
  </si>
  <si>
    <t>CCQ</t>
  </si>
  <si>
    <t>http://www.emif.eu/ekol#CCQ_Abnormality</t>
  </si>
  <si>
    <t>CCQ Abnormality</t>
  </si>
  <si>
    <t>http://www.emif.eu/ekol#CDR_Global_Score</t>
  </si>
  <si>
    <t>CDR Global Score</t>
  </si>
  <si>
    <t>http://www.emif.eu/ekol#CDR_Home_and_Hobbies</t>
  </si>
  <si>
    <t>CDR Home and Hobbies</t>
  </si>
  <si>
    <t>http://www.emif.eu/ekol#CDR_Judgement_and_Problem_Solving</t>
  </si>
  <si>
    <t>CDR Judgement and Problem Solving</t>
  </si>
  <si>
    <t>http://www.emif.eu/ekol#CDR_Memory</t>
  </si>
  <si>
    <t>CDR Memory</t>
  </si>
  <si>
    <t>http://www.emif.eu/ekol#CDR_Orientation</t>
  </si>
  <si>
    <t>CDR Orientation</t>
  </si>
  <si>
    <t>http://www.emif.eu/ekol#CDR_Personal_Care</t>
  </si>
  <si>
    <t>CDR Personal Care</t>
  </si>
  <si>
    <t>http://www.emif.eu/ekol#CDR_Sum_Of_Boxes</t>
  </si>
  <si>
    <t>CDR Sum of Boxes</t>
  </si>
  <si>
    <t>http://www.emif.eu/ekol#CDR_Total</t>
  </si>
  <si>
    <t>CDR Total</t>
  </si>
  <si>
    <t>http://www.emif.eu/ekol#CERAD_Figures</t>
  </si>
  <si>
    <t>CERAD Figures</t>
  </si>
  <si>
    <t>http://www.emif.eu/ekol#CERAD_Figures_Z_Score</t>
  </si>
  <si>
    <t>CERAD Figures Z-Score</t>
  </si>
  <si>
    <t>http://www.emif.eu/ekol#CERAD_WL_Delayed</t>
  </si>
  <si>
    <t>CERAD WL Delayed</t>
  </si>
  <si>
    <t>http://www.emif.eu/ekol#CERAD_WL_Delayed_Z_Score</t>
  </si>
  <si>
    <t>CERAD WL Delayed Z-Score</t>
  </si>
  <si>
    <t>http://www.emif.eu/ekol#CERAD_WL_Immediate</t>
  </si>
  <si>
    <t>CERAD WL Immediate</t>
  </si>
  <si>
    <t>http://www.emif.eu/ekol#CERAD_WL_Immediate_Z_Score</t>
  </si>
  <si>
    <t>CERAD WL Immediate Z-Score</t>
  </si>
  <si>
    <t>http://www.emif.eu/ekol#CERAD_WL_Recognition</t>
  </si>
  <si>
    <t>CERAD WL Recognition</t>
  </si>
  <si>
    <t>http://www.emif.eu/ekol#CES_D</t>
  </si>
  <si>
    <t>CES-D</t>
  </si>
  <si>
    <t>http://www.emif.eu/ekol#CES_D_Abnormality</t>
  </si>
  <si>
    <t>CES-D Abnormality</t>
  </si>
  <si>
    <t>http://www.emif.eu/ekol#CET</t>
  </si>
  <si>
    <t>CET</t>
  </si>
  <si>
    <t>http://www.emif.eu/ekol#CFT_Copy</t>
  </si>
  <si>
    <t>CFT Copy</t>
  </si>
  <si>
    <t>http://www.emif.eu/ekol#CFT_Copy_Z_Score</t>
  </si>
  <si>
    <t>CFT Copy Z-Score</t>
  </si>
  <si>
    <t>http://www.emif.eu/ekol#CFT_Delayed</t>
  </si>
  <si>
    <t>CFT Delayed</t>
  </si>
  <si>
    <t>http://www.emif.eu/ekol#CFT_Delayed_Z_Score</t>
  </si>
  <si>
    <t>CFT Delayed Z-Score</t>
  </si>
  <si>
    <t>http://www.emif.eu/ekol#CFT_Immediate</t>
  </si>
  <si>
    <t>CFT Immediate</t>
  </si>
  <si>
    <t>http://www.emif.eu/ekol#CFT_Immediate_Z_Score</t>
  </si>
  <si>
    <t>CFT Immediate Z-Score</t>
  </si>
  <si>
    <t>http://www.emif.eu/ekol#COPD</t>
  </si>
  <si>
    <t>COPD</t>
  </si>
  <si>
    <t>http://www.emif.eu/ekol#CSD</t>
  </si>
  <si>
    <t>CSD</t>
  </si>
  <si>
    <t>http://www.emif.eu/ekol#CSD_Abnormality</t>
  </si>
  <si>
    <t>CSD Abnormality</t>
  </si>
  <si>
    <t>http://www.emif.eu/ekol#CSF_Amyloid_Beta_1_38</t>
  </si>
  <si>
    <t>CSF Amyloid Beta 1-38</t>
  </si>
  <si>
    <t>http://www.emif.eu/ekol#CSF_Amyloid_Beta_1_40</t>
  </si>
  <si>
    <t>CSF Amyloid Beta 1-40</t>
  </si>
  <si>
    <t>http://www.emif.eu/ekol#CSF_Amyloid_Beta_1_42_Abnormality</t>
  </si>
  <si>
    <t>CSF Amyloid Beta 1-42 Abnormality</t>
  </si>
  <si>
    <t>http://www.emif.eu/ekol#CSF_Non_Phosphorylated_Tau</t>
  </si>
  <si>
    <t>Non Phosphorylated Tau</t>
  </si>
  <si>
    <t>http://www.emif.eu/ekol#CSF_Phosphorylated_Tau</t>
  </si>
  <si>
    <t>Phosphorylated tau</t>
  </si>
  <si>
    <t>http://www.emif.eu/ekol#CSF_Phosphorylated_Tau_Abnormality</t>
  </si>
  <si>
    <t>Phosphorylated tau Abnormality</t>
  </si>
  <si>
    <t>http://www.emif.eu/ekol#CSF_Total_Tau</t>
  </si>
  <si>
    <t>Total Tau</t>
  </si>
  <si>
    <t>http://www.emif.eu/ekol#CSF_Total_Tau_Abnormality</t>
  </si>
  <si>
    <t>Tau protein Abnormality</t>
  </si>
  <si>
    <t>http://www.emif.eu/ekol#CVLT_Immediate</t>
  </si>
  <si>
    <t>CVLT Immediate</t>
  </si>
  <si>
    <t>http://www.emif.eu/ekol#CVLT_Immediate_Z_Score</t>
  </si>
  <si>
    <t>CVLT Immediate Z-Score</t>
  </si>
  <si>
    <t>http://www.emif.eu/ekol#CVLT_Long_Delay_Cued</t>
  </si>
  <si>
    <t>CVLT Long Delay Cued</t>
  </si>
  <si>
    <t>http://www.emif.eu/ekol#CVLT_Long_Delay_Cued_Z_Score</t>
  </si>
  <si>
    <t>CVLT Long Delay Cued Z-Score</t>
  </si>
  <si>
    <t>http://www.emif.eu/ekol#CVLT_Long_Delay_Free</t>
  </si>
  <si>
    <t>CVLT Long Delay Free</t>
  </si>
  <si>
    <t>http://www.emif.eu/ekol#CVLT_Long_Delay_Free_Z_Score</t>
  </si>
  <si>
    <t>CVLT Long Delay Free Z-Score</t>
  </si>
  <si>
    <t>http://www.emif.eu/ekol#CVLT_Recognition</t>
  </si>
  <si>
    <t>CVLT Recognition</t>
  </si>
  <si>
    <t>http://www.emif.eu/ekol#CVLT_Recognition_Z_Score</t>
  </si>
  <si>
    <t>CVLT Recognition Z-Score</t>
  </si>
  <si>
    <t>http://www.emif.eu/ekol#CVLT_Short_Delay_Cued</t>
  </si>
  <si>
    <t>CVLT Short Delay Cued</t>
  </si>
  <si>
    <t>http://www.emif.eu/ekol#CVLT_Short_Delay_Cued_Z_Score</t>
  </si>
  <si>
    <t>CVLT Short Delay Cued Z-Score</t>
  </si>
  <si>
    <t>http://www.emif.eu/ekol#CVLT_Short_Delay_Free</t>
  </si>
  <si>
    <t>CVLT Short Delay Free</t>
  </si>
  <si>
    <t>http://www.emif.eu/ekol#CVLT_Short_Delay_Free_Z_Score</t>
  </si>
  <si>
    <t>CVLT Short Delay Free Z-Score</t>
  </si>
  <si>
    <t>http://www.emif.eu/ekol#Calcium_Antagonists</t>
  </si>
  <si>
    <t>Calcium Antagonists</t>
  </si>
  <si>
    <t>http://www.emif.eu/ekol#Carotid_Stenosis</t>
  </si>
  <si>
    <t>Carotid Stenosis</t>
  </si>
  <si>
    <t>http://www.emif.eu/ekol#Category_Fluency_Sum_Of_3</t>
  </si>
  <si>
    <t>Category Fluency Sum Of 3</t>
  </si>
  <si>
    <t>http://www.emif.eu/ekol#Cholesterol</t>
  </si>
  <si>
    <t>Cholesterol</t>
  </si>
  <si>
    <t>http://www.emif.eu/ekol#Cholesterol_Lowering_Drugs</t>
  </si>
  <si>
    <t>Cholesterol-lowering Drugs</t>
  </si>
  <si>
    <t>http://www.emif.eu/ekol#Clinical_Functional_Impairment_Abnormality</t>
  </si>
  <si>
    <t>Clinical Functional Impairment Abnormality</t>
  </si>
  <si>
    <t>http://www.emif.eu/ekol#Clock_Drawing_Copy</t>
  </si>
  <si>
    <t>Clock Drawing Copy</t>
  </si>
  <si>
    <t>http://www.emif.eu/ekol#Clock_Drawing_On_Demand</t>
  </si>
  <si>
    <t>Clock Drawing On-Demand</t>
  </si>
  <si>
    <t>http://www.emif.eu/ekol#Coronary_Bypass_Surgery</t>
  </si>
  <si>
    <t>Coronary Bypass Surgery</t>
  </si>
  <si>
    <t>http://www.emif.eu/ekol#Country</t>
  </si>
  <si>
    <t>Country</t>
  </si>
  <si>
    <t>http://www.emif.eu/ekol#DNA_Blood</t>
  </si>
  <si>
    <t>DNA</t>
  </si>
  <si>
    <t>http://www.emif.eu/ekol#DO_80_Picture_Naming</t>
  </si>
  <si>
    <t>DO 80 Picture Naming</t>
  </si>
  <si>
    <t>http://www.emif.eu/ekol#DO_80_Picture_Naming_Z_Score</t>
  </si>
  <si>
    <t>DO 80 Picture Naming Z-Score</t>
  </si>
  <si>
    <t>http://www.emif.eu/ekol#DQLI</t>
  </si>
  <si>
    <t>DQLI</t>
  </si>
  <si>
    <t>http://www.emif.eu/ekol#DQLI_Abnormality</t>
  </si>
  <si>
    <t>DQLI Abnormality</t>
  </si>
  <si>
    <t>http://www.emif.eu/ekol#Day_of_birth</t>
  </si>
  <si>
    <t>Day of Birth</t>
  </si>
  <si>
    <t>http://www.emif.eu/ekol#Dementia_Father</t>
  </si>
  <si>
    <t>Dementia Father</t>
  </si>
  <si>
    <t>http://www.emif.eu/ekol#Dementia_Mother</t>
  </si>
  <si>
    <t>Dementia Mother</t>
  </si>
  <si>
    <t>http://www.emif.eu/ekol#Diabetes_Mellitus</t>
  </si>
  <si>
    <t>Diabetes Mellitus</t>
  </si>
  <si>
    <t>http://www.emif.eu/ekol#Diastolic_Blood_Pressure</t>
  </si>
  <si>
    <t>Diastolic Blood Pressure</t>
  </si>
  <si>
    <t>http://www.emif.eu/ekol#Digit_Span_Backward</t>
  </si>
  <si>
    <t>http://www.emif.eu/ekol#Digit_Span_Backward_Z_Score</t>
  </si>
  <si>
    <t>Digit Span Backward Z-score</t>
  </si>
  <si>
    <t>http://www.emif.eu/ekol#Digit_Span_Forward</t>
  </si>
  <si>
    <t>Digit Span Forward</t>
  </si>
  <si>
    <t>http://www.emif.eu/ekol#Digit_Span_Forward_Z_Score</t>
  </si>
  <si>
    <t>Digit Span Forward Z-score</t>
  </si>
  <si>
    <t>http://www.emif.eu/ekol#Digit_Span_Total</t>
  </si>
  <si>
    <t>Digit Span Total</t>
  </si>
  <si>
    <t>http://www.emif.eu/ekol#Digoxine</t>
  </si>
  <si>
    <t>Digoxine</t>
  </si>
  <si>
    <t>http://www.emif.eu/ekol#Diuretics</t>
  </si>
  <si>
    <t>Diuretics</t>
  </si>
  <si>
    <t>http://www.emif.eu/ekol#Dotter_Stent_Placement</t>
  </si>
  <si>
    <t>Dotter/stent Placement</t>
  </si>
  <si>
    <t>http://www.emif.eu/ekol#Ecog_Informant</t>
  </si>
  <si>
    <t>Ecog Informant</t>
  </si>
  <si>
    <t>http://www.emif.eu/ekol#Ecog_Self</t>
  </si>
  <si>
    <t>Ecog Self</t>
  </si>
  <si>
    <t>http://www.emif.eu/ekol#Education_Category</t>
  </si>
  <si>
    <t>Education Category</t>
  </si>
  <si>
    <t>http://www.emif.eu/ekol#Education_Level</t>
  </si>
  <si>
    <t>Education Level (yrs)</t>
  </si>
  <si>
    <t>http://www.emif.eu/ekol#Employment_Status</t>
  </si>
  <si>
    <t>Employment Status</t>
  </si>
  <si>
    <t>http://www.emif.eu/ekol#Entorhinal_Cortex_Left</t>
  </si>
  <si>
    <t>Entorhinal Cortex Right</t>
  </si>
  <si>
    <t>http://www.emif.eu/ekol#Entorhinal_Cortex_Right</t>
  </si>
  <si>
    <t>http://www.emif.eu/ekol#Ethnicity</t>
  </si>
  <si>
    <t>Ethnicity</t>
  </si>
  <si>
    <t>http://www.emif.eu/ekol#FAQ</t>
  </si>
  <si>
    <t>http://www.emif.eu/ekol#FAQ_Abnormality</t>
  </si>
  <si>
    <t>FAQ Abnormality</t>
  </si>
  <si>
    <t>http://www.emif.eu/ekol#FCSRT_Delayed_Cued</t>
  </si>
  <si>
    <t>FCSRT Delayed Cued</t>
  </si>
  <si>
    <t>http://www.emif.eu/ekol#FCSRT_Delayed_Cued_Z_Score</t>
  </si>
  <si>
    <t>FCSRT Delayed Cued Z-Score</t>
  </si>
  <si>
    <t>http://www.emif.eu/ekol#FCSRT_Delayed_Free</t>
  </si>
  <si>
    <t>FCSRT Delayed Free</t>
  </si>
  <si>
    <t>http://www.emif.eu/ekol#FCSRT_Delayed_Free_Z_Score</t>
  </si>
  <si>
    <t>FCSRT Delayed Free Z-Score</t>
  </si>
  <si>
    <t>http://www.emif.eu/ekol#FCSRT_Immediate_Cued</t>
  </si>
  <si>
    <t>FCSRT Immediate Cued</t>
  </si>
  <si>
    <t>http://www.emif.eu/ekol#FCSRT_Immediate_Cued_Z_Score</t>
  </si>
  <si>
    <t>FCSRT Immediate Cued Z-Score</t>
  </si>
  <si>
    <t>http://www.emif.eu/ekol#FCSRT_Immediate_Free</t>
  </si>
  <si>
    <t>FCSRT Immediate Free</t>
  </si>
  <si>
    <t>http://www.emif.eu/ekol#FCSRT_Immediate_Free_Z_Score</t>
  </si>
  <si>
    <t>FCSRT Immediate Free Z-Score</t>
  </si>
  <si>
    <t>http://www.emif.eu/ekol#FCSRT_Recognition</t>
  </si>
  <si>
    <t>FCSRT Recognition</t>
  </si>
  <si>
    <t>http://www.emif.eu/ekol#FDG_PET_Abnormality</t>
  </si>
  <si>
    <t>FDG PET Abnormality</t>
  </si>
  <si>
    <t>http://www.emif.eu/ekol#Fasting_Glucose</t>
  </si>
  <si>
    <t>Fasting_Glucose</t>
  </si>
  <si>
    <t>http://www.emif.eu/ekol#Fasting_Insulin</t>
  </si>
  <si>
    <t>Fasting Insulin</t>
  </si>
  <si>
    <t>http://www.emif.eu/ekol#Fasting_Triglycerides</t>
  </si>
  <si>
    <t>Fasting Triglycerides</t>
  </si>
  <si>
    <t>http://www.emif.eu/ekol#First_Degree_Relatives_Dementia</t>
  </si>
  <si>
    <t>First Degree Relatives Dementia</t>
  </si>
  <si>
    <t>http://www.emif.eu/ekol#GDS_15</t>
  </si>
  <si>
    <t>GDS 15</t>
  </si>
  <si>
    <t>http://www.emif.eu/ekol#GDS_15_Abnormality</t>
  </si>
  <si>
    <t>GDS 15 Abnormality</t>
  </si>
  <si>
    <t>http://www.emif.eu/ekol#GDS_30</t>
  </si>
  <si>
    <t>GDS 30</t>
  </si>
  <si>
    <t>http://www.emif.eu/ekol#GDS_30_Abnormality</t>
  </si>
  <si>
    <t>GDS 30 Abnormality</t>
  </si>
  <si>
    <t>http://www.emif.eu/ekol#GDS_Scale</t>
  </si>
  <si>
    <t>GDS Scale</t>
  </si>
  <si>
    <t>http://www.emif.eu/ekol#Ginkgo</t>
  </si>
  <si>
    <t>Ginkgo</t>
  </si>
  <si>
    <t>http://www.emif.eu/ekol#Glucose</t>
  </si>
  <si>
    <t>Glucose</t>
  </si>
  <si>
    <t>http://www.emif.eu/ekol#Goldman_Total_Score</t>
  </si>
  <si>
    <t>Goldman Total Score</t>
  </si>
  <si>
    <t>http://www.emif.eu/ekol#HADS_Anxiety</t>
  </si>
  <si>
    <t>HADS Anxiety</t>
  </si>
  <si>
    <t>http://www.emif.eu/ekol#HADS_Depression</t>
  </si>
  <si>
    <t>HADS Depression</t>
  </si>
  <si>
    <t>http://www.emif.eu/ekol#HADS_Total</t>
  </si>
  <si>
    <t>HADS Total</t>
  </si>
  <si>
    <t>http://www.emif.eu/ekol#HADS_Total_Abnormality</t>
  </si>
  <si>
    <t>HADS Total Abnormality</t>
  </si>
  <si>
    <t>http://www.emif.eu/ekol#HCV_Auto_Bilateral</t>
  </si>
  <si>
    <t>HCV Auto Bilateral</t>
  </si>
  <si>
    <t>http://www.emif.eu/ekol#HCV_Auto_Left</t>
  </si>
  <si>
    <t>HCV Auto Left</t>
  </si>
  <si>
    <t>http://www.emif.eu/ekol#HCV_Auto_Right</t>
  </si>
  <si>
    <t>HCV Auto Right</t>
  </si>
  <si>
    <t>http://www.emif.eu/ekol#HCV_Manual_Left</t>
  </si>
  <si>
    <t>HCV Manual Left</t>
  </si>
  <si>
    <t>http://www.emif.eu/ekol#HCV_Manual_Right</t>
  </si>
  <si>
    <t>HCV Manual Right</t>
  </si>
  <si>
    <t>http://www.emif.eu/ekol#HCV_manual_bilateral_abnormality</t>
  </si>
  <si>
    <t>HCV Manual Bilateral Abnormality</t>
  </si>
  <si>
    <t>http://www.emif.eu/ekol#HDL_Cholesterol</t>
  </si>
  <si>
    <t>HDL Cholesterol</t>
  </si>
  <si>
    <t>http://www.emif.eu/ekol#HDS</t>
  </si>
  <si>
    <t>HDS</t>
  </si>
  <si>
    <t>http://www.emif.eu/ekol#HDS_Abnormality</t>
  </si>
  <si>
    <t>HDS Abnormality</t>
  </si>
  <si>
    <t>http://www.emif.eu/ekol#HVLT_Delayed</t>
  </si>
  <si>
    <t>HVLT Delayed</t>
  </si>
  <si>
    <t>http://www.emif.eu/ekol#HVLT_Delayed_Z_Score</t>
  </si>
  <si>
    <t>HVL Delayed Z-Score</t>
  </si>
  <si>
    <t>http://www.emif.eu/ekol#HVLT_Immediate</t>
  </si>
  <si>
    <t>HVLT Immediate</t>
  </si>
  <si>
    <t>http://www.emif.eu/ekol#HVLT_Immeidate_Z_Score</t>
  </si>
  <si>
    <t>HVLT Immediate Z-Score</t>
  </si>
  <si>
    <t>http://www.emif.eu/ekol#Head_Trauma</t>
  </si>
  <si>
    <t>Head Trauma</t>
  </si>
  <si>
    <t>http://www.emif.eu/ekol#Heart_Failure</t>
  </si>
  <si>
    <t>Heart Failure</t>
  </si>
  <si>
    <t>http://www.emif.eu/ekol#High_Dose_Vitamin_E</t>
  </si>
  <si>
    <t>High-Dose Vitamin E</t>
  </si>
  <si>
    <t>http://www.emif.eu/ekol#Hypercholesterolemia</t>
  </si>
  <si>
    <t>Hypercholesterolemia</t>
  </si>
  <si>
    <t>http://www.emif.eu/ekol#Hyperlipedemia</t>
  </si>
  <si>
    <t>Hyperlipedemia</t>
  </si>
  <si>
    <t>http://www.emif.eu/ekol#Hypertension</t>
  </si>
  <si>
    <t>Hypertension</t>
  </si>
  <si>
    <t>http://www.emif.eu/ekol#Hyperthyroid_Function</t>
  </si>
  <si>
    <t>Hyperthyroid Function</t>
  </si>
  <si>
    <t>http://www.emif.eu/ekol#Hypothyroid_Function</t>
  </si>
  <si>
    <t>Hypothyroid Function</t>
  </si>
  <si>
    <t>http://www.emif.eu/ekol#IADL</t>
  </si>
  <si>
    <t>IADL</t>
  </si>
  <si>
    <t>http://www.emif.eu/ekol#IADL_Abnormality</t>
  </si>
  <si>
    <t>IADL Abnormality</t>
  </si>
  <si>
    <t>http://www.emif.eu/ekol#IQCODE_Memory</t>
  </si>
  <si>
    <t>IQCODE Memory</t>
  </si>
  <si>
    <t>http://www.emif.eu/ekol#IQCODE_Total</t>
  </si>
  <si>
    <t>IQCODE Total</t>
  </si>
  <si>
    <t>http://www.emif.eu/ekol#Insulin</t>
  </si>
  <si>
    <t>Insulin</t>
  </si>
  <si>
    <t>http://www.emif.eu/ekol#Intracranial_Volume</t>
  </si>
  <si>
    <t>Intracranial Volume</t>
  </si>
  <si>
    <t>http://www.emif.eu/ekol#LDL_Cholesterol</t>
  </si>
  <si>
    <t>LDL Cholesterol</t>
  </si>
  <si>
    <t>http://www.emif.eu/ekol#Length</t>
  </si>
  <si>
    <t>Length</t>
  </si>
  <si>
    <t>http://www.emif.eu/ekol#Letter_Fluency_1_Min</t>
  </si>
  <si>
    <t>Letter Fluency 1 Min</t>
  </si>
  <si>
    <t>http://www.emif.eu/ekol#Letter_Fluency_1_Min_Z_Score</t>
  </si>
  <si>
    <t>Letter Fluency 1 Min Z-Score</t>
  </si>
  <si>
    <t>http://www.emif.eu/ekol#Letter_Fluency_2_Min</t>
  </si>
  <si>
    <t>Letter Fluency 2 Min</t>
  </si>
  <si>
    <t>http://www.emif.eu/ekol#Letter_Fluency_2_Min_Z_Score</t>
  </si>
  <si>
    <t>Letter Fluency 2 Min Z-Score</t>
  </si>
  <si>
    <t>http://www.emif.eu/ekol#Letter_Fluency_FAS</t>
  </si>
  <si>
    <t>Letter Fluency F-A-S</t>
  </si>
  <si>
    <t>http://www.emif.eu/ekol#Letter_Fluency_FAS_Z_Score</t>
  </si>
  <si>
    <t>Letter Fluency F-A-S Z-Score</t>
  </si>
  <si>
    <t>http://www.emif.eu/ekol#Letter_Fluency_NAK</t>
  </si>
  <si>
    <t>Letter Fluency N-A-K</t>
  </si>
  <si>
    <t>http://www.emif.eu/ekol#Living_Situation</t>
  </si>
  <si>
    <t>Living Situation</t>
  </si>
  <si>
    <t>http://www.emif.eu/ekol#Logical_Memory_Delayed_Z_Score</t>
  </si>
  <si>
    <t>LM Delayed - Z-Score</t>
  </si>
  <si>
    <t>http://www.emif.eu/ekol#Logical_Memory_Immediate</t>
  </si>
  <si>
    <t>LM Immediate</t>
  </si>
  <si>
    <t>http://www.emif.eu/ekol#Logical_Memory_Immediate_Z_Score</t>
  </si>
  <si>
    <t>LM Immediate  Z-Score</t>
  </si>
  <si>
    <t>http://www.emif.eu/ekol#Logical_Memory_Learning_Slope</t>
  </si>
  <si>
    <t>LM Learning Slope</t>
  </si>
  <si>
    <t>http://www.emif.eu/ekol#Logical_Memory_Recognition</t>
  </si>
  <si>
    <t>LM Recognition</t>
  </si>
  <si>
    <t>http://www.emif.eu/ekol#Logical_Menory_Delayed</t>
  </si>
  <si>
    <t>Logical Memory Delayed</t>
  </si>
  <si>
    <t>http://www.emif.eu/ekol#MADRS</t>
  </si>
  <si>
    <t>MADRS</t>
  </si>
  <si>
    <t>http://www.emif.eu/ekol#MADRS_Abnormality</t>
  </si>
  <si>
    <t>MADRS Abnormality</t>
  </si>
  <si>
    <t>http://www.emif.eu/ekol#MAT_Score</t>
  </si>
  <si>
    <t>MAT Score</t>
  </si>
  <si>
    <t>http://www.emif.eu/ekol#MCI</t>
  </si>
  <si>
    <t>http://www.emif.eu/ekol#MDRS</t>
  </si>
  <si>
    <t>MDRS</t>
  </si>
  <si>
    <t>http://www.emif.eu/ekol#MDRS_Abnormality</t>
  </si>
  <si>
    <t>MDRS Abnormality</t>
  </si>
  <si>
    <t>http://www.emif.eu/ekol#MMSE_Memory</t>
  </si>
  <si>
    <t>MMSE Memory</t>
  </si>
  <si>
    <t>http://www.emif.eu/ekol#MMSE_Memory_Z_Score</t>
  </si>
  <si>
    <t>MMSE Memory Z-Score</t>
  </si>
  <si>
    <t>http://www.emif.eu/ekol#MMSE_Total_Score</t>
  </si>
  <si>
    <t>MMSE Total Score</t>
  </si>
  <si>
    <t>http://www.emif.eu/ekol#MTA_Bilateral</t>
  </si>
  <si>
    <t>MTA Bilateral</t>
  </si>
  <si>
    <t>http://www.emif.eu/ekol#MTA_Bilateral_Abnormality</t>
  </si>
  <si>
    <t>MTA Bilateral Abnormality</t>
  </si>
  <si>
    <t>http://www.emif.eu/ekol#MTA_Left</t>
  </si>
  <si>
    <t>MTA Left</t>
  </si>
  <si>
    <t>http://www.emif.eu/ekol#MTA_Right</t>
  </si>
  <si>
    <t>MTA Right</t>
  </si>
  <si>
    <t>http://www.emif.eu/ekol#Marital_Status</t>
  </si>
  <si>
    <t>Marital Status</t>
  </si>
  <si>
    <t>http://www.emif.eu/ekol#Month_of_birth</t>
  </si>
  <si>
    <t>Month of Birth</t>
  </si>
  <si>
    <t>http://www.emif.eu/ekol#Montreal_Cognitive_Assessment</t>
  </si>
  <si>
    <t>Montreal Cognitive Assessment</t>
  </si>
  <si>
    <t>http://www.emif.eu/ekol#Myocardial_Infarction</t>
  </si>
  <si>
    <t>Myocardial Infarction</t>
  </si>
  <si>
    <t>http://www.emif.eu/ekol#NART_Total</t>
  </si>
  <si>
    <t>NART Total</t>
  </si>
  <si>
    <t>http://www.emif.eu/ekol#NPI_Q_Total</t>
  </si>
  <si>
    <t>NPI-Q Total</t>
  </si>
  <si>
    <t>http://www.emif.eu/ekol#NPI_Total</t>
  </si>
  <si>
    <t>NPI Total</t>
  </si>
  <si>
    <t>http://www.emif.eu/ekol#NSAID</t>
  </si>
  <si>
    <t>NSAID</t>
  </si>
  <si>
    <t>http://www.emif.eu/ekol#Nitrate_Derivates</t>
  </si>
  <si>
    <t>Nitrate-Derivates</t>
  </si>
  <si>
    <t>http://www.emif.eu/ekol#Non_Fasting_Glucose</t>
  </si>
  <si>
    <t>Non Fasting Glucose</t>
  </si>
  <si>
    <t>http://www.emif.eu/ekol#Normal</t>
  </si>
  <si>
    <t>http://www.emif.eu/ekol#OFT</t>
  </si>
  <si>
    <t>OFT</t>
  </si>
  <si>
    <t>http://www.emif.eu/ekol#OFT_Z_Score</t>
  </si>
  <si>
    <t>OFT_Z_Score</t>
  </si>
  <si>
    <t>http://www.emif.eu/ekol#Obesity</t>
  </si>
  <si>
    <t>Obesity</t>
  </si>
  <si>
    <t>http://www.emif.eu/ekol#Oestrogen_Replacement_Therapy</t>
  </si>
  <si>
    <t>Oestrogen Replacement Therapy (HRT)</t>
  </si>
  <si>
    <t>http://www.emif.eu/ekol#Oral_Anti_Coagulant_Drugs</t>
  </si>
  <si>
    <t>Oral Anti-Coagulant Drugs</t>
  </si>
  <si>
    <t>http://www.emif.eu/ekol#Other_Anti_Arrhythmic_Drugs</t>
  </si>
  <si>
    <t>Other Anti-Arrhythmic Drugs</t>
  </si>
  <si>
    <t>http://www.emif.eu/ekol#Other_Cardiovascular_Disorders</t>
  </si>
  <si>
    <t>Other Cardiovascular Disorders</t>
  </si>
  <si>
    <t>http://www.emif.eu/ekol#Other_Cardiovascular_Drugs</t>
  </si>
  <si>
    <t>Other Cardiovascular Drugs</t>
  </si>
  <si>
    <t>http://www.emif.eu/ekol#Other_Cardiovascular_Risk_Factors</t>
  </si>
  <si>
    <t>Other Cardiovascular Risk Factors</t>
  </si>
  <si>
    <t>http://www.emif.eu/ekol#Other_Cerebrovascular_Disorders</t>
  </si>
  <si>
    <t>Other Cerebrovascular Disorders</t>
  </si>
  <si>
    <t>http://www.emif.eu/ekol#Other_Dementia_Drugs</t>
  </si>
  <si>
    <t>Other Dementia Drugs</t>
  </si>
  <si>
    <t>http://www.emif.eu/ekol#Other_Endocrine_Disorders</t>
  </si>
  <si>
    <t>Other Endocrine Disorders</t>
  </si>
  <si>
    <t>http://www.emif.eu/ekol#Other_Hormonal_Therapy</t>
  </si>
  <si>
    <t>Other Hormonal Therapy</t>
  </si>
  <si>
    <t>http://www.emif.eu/ekol#Other_Lipid_Lowering_Drugs</t>
  </si>
  <si>
    <t>Other Lipid Lowering Drugs</t>
  </si>
  <si>
    <t>http://www.emif.eu/ekol#Other_Neurological_Disorders</t>
  </si>
  <si>
    <t>Other Neurological Disorders</t>
  </si>
  <si>
    <t>http://www.emif.eu/ekol#Other_Platelet_Inhibitors</t>
  </si>
  <si>
    <t>Other Platelet Inhibitors</t>
  </si>
  <si>
    <t>http://www.emif.eu/ekol#Other_Psychiatric_Disorders</t>
  </si>
  <si>
    <t>Other Psychiatric Disorders</t>
  </si>
  <si>
    <t>http://www.emif.eu/ekol#Other_Psychopharmaca</t>
  </si>
  <si>
    <t>Other Psychopharmaca</t>
  </si>
  <si>
    <t>http://www.emif.eu/ekol#Other_Somatic_Disorders</t>
  </si>
  <si>
    <t>Other Somatic Disorders</t>
  </si>
  <si>
    <t>http://www.emif.eu/ekol#PALZ_Abnormality</t>
  </si>
  <si>
    <t>PALZ Abnormality</t>
  </si>
  <si>
    <t>http://www.emif.eu/ekol#PALZ_Score</t>
  </si>
  <si>
    <t>PALZ Score</t>
  </si>
  <si>
    <t>http://www.emif.eu/ekol#Pacemaker</t>
  </si>
  <si>
    <t>Pacemaker</t>
  </si>
  <si>
    <t>http://www.emif.eu/ekol#Palpa_49</t>
  </si>
  <si>
    <t>http://www.emif.eu/ekol#Parkinsons_Disease</t>
  </si>
  <si>
    <t>Parkinsons Disease</t>
  </si>
  <si>
    <t>http://www.emif.eu/ekol#Physical_Activity</t>
  </si>
  <si>
    <t>Physical Activity</t>
  </si>
  <si>
    <t>http://www.emif.eu/ekol#Postprandial_Glucose</t>
  </si>
  <si>
    <t>Postprandial Glucose</t>
  </si>
  <si>
    <t>http://www.emif.eu/ekol#Priority_Attention</t>
  </si>
  <si>
    <t>Priority Attention</t>
  </si>
  <si>
    <t>http://www.emif.eu/ekol#Priority_Attention_Z_Score</t>
  </si>
  <si>
    <t>Priority Attention Z-Score</t>
  </si>
  <si>
    <t>http://www.emif.eu/ekol#Priority_Executive</t>
  </si>
  <si>
    <t>Priority Executive</t>
  </si>
  <si>
    <t>http://www.emif.eu/ekol#Priority_Executive_Z_Score</t>
  </si>
  <si>
    <t>Priority Executive Z-Score</t>
  </si>
  <si>
    <t>http://www.emif.eu/ekol#Priority_Language</t>
  </si>
  <si>
    <t>Priority Language</t>
  </si>
  <si>
    <t>http://www.emif.eu/ekol#Priority_Language_Z_Score</t>
  </si>
  <si>
    <t>Priority Language Z-Score</t>
  </si>
  <si>
    <t>http://www.emif.eu/ekol#Priority_Memory_Delayed</t>
  </si>
  <si>
    <t>Priority Memory Delayed</t>
  </si>
  <si>
    <t>http://www.emif.eu/ekol#Priority_Memory_Delayed_Z_Score</t>
  </si>
  <si>
    <t>Priority Memory Delayed Z-Score</t>
  </si>
  <si>
    <t>http://www.emif.eu/ekol#Priority_Memory_Immediate</t>
  </si>
  <si>
    <t>Priority Memory Immediate</t>
  </si>
  <si>
    <t>http://www.emif.eu/ekol#Priority_Memory_Immediate_Z_Score</t>
  </si>
  <si>
    <t>Priority Memory Immediate Z-Score</t>
  </si>
  <si>
    <t>http://www.emif.eu/ekol#Priority_Visuoconstruction</t>
  </si>
  <si>
    <t>Priority Visuoconstruction</t>
  </si>
  <si>
    <t>http://www.emif.eu/ekol#Priority_Visuoconstruction_Z_Score</t>
  </si>
  <si>
    <t>Priority Visuoconstruction Z-Score</t>
  </si>
  <si>
    <t>http://www.emif.eu/ekol#Pulse_Rate</t>
  </si>
  <si>
    <t>Pulse Rate</t>
  </si>
  <si>
    <t>http://www.emif.eu/ekol#RLRI_16_Delayed_Free</t>
  </si>
  <si>
    <t>RL/RII-16 Delayed Free</t>
  </si>
  <si>
    <t>http://www.emif.eu/ekol#RLRI_16_Delayed_Total</t>
  </si>
  <si>
    <t>RL/RII-16 Delayed Total</t>
  </si>
  <si>
    <t>http://www.emif.eu/ekol#RLRI_16_Immediate_Free</t>
  </si>
  <si>
    <t>RL/RII-16 Immediate Free</t>
  </si>
  <si>
    <t>http://www.emif.eu/ekol#RLRI_16_Immediate_Free_Z_Score</t>
  </si>
  <si>
    <t>RL/RII-16 Immediate Free Z-Score</t>
  </si>
  <si>
    <t>http://www.emif.eu/ekol#RLRI_16_Immediate_Total</t>
  </si>
  <si>
    <t>RL/RII-16 Immediate Total</t>
  </si>
  <si>
    <t>http://www.emif.eu/ekol#RLRI_16_Recognition</t>
  </si>
  <si>
    <t>RL/RII-16 Recognition</t>
  </si>
  <si>
    <t>http://www.emif.eu/ekol#RLRI_16__Z_Score</t>
  </si>
  <si>
    <t>RL/RII-16 Delayed Free Z-Score</t>
  </si>
  <si>
    <t>http://www.emif.eu/ekol#RNA_Blood</t>
  </si>
  <si>
    <t>RNA</t>
  </si>
  <si>
    <t>http://www.emif.eu/ekol#RPM</t>
  </si>
  <si>
    <t>RPM</t>
  </si>
  <si>
    <t>http://www.emif.eu/ekol#Race</t>
  </si>
  <si>
    <t>Race</t>
  </si>
  <si>
    <t>http://www.emif.eu/ekol#Remainder_Other_Medication</t>
  </si>
  <si>
    <t>Remainder Other Medication</t>
  </si>
  <si>
    <t>http://www.emif.eu/ekol#Respiratory_Rate</t>
  </si>
  <si>
    <t>Respiratory Rate</t>
  </si>
  <si>
    <t>http://www.emif.eu/ekol#SCI</t>
  </si>
  <si>
    <t>http://www.emif.eu/ekol#SDST</t>
  </si>
  <si>
    <t>SDST</t>
  </si>
  <si>
    <t>http://www.emif.eu/ekol#SDST_Z_Score</t>
  </si>
  <si>
    <t>SDST Z-Score</t>
  </si>
  <si>
    <t>http://www.emif.eu/ekol#STAI</t>
  </si>
  <si>
    <t>STAI</t>
  </si>
  <si>
    <t>http://www.emif.eu/ekol#STAI_Abnormality</t>
  </si>
  <si>
    <t>STAI Abnormality</t>
  </si>
  <si>
    <t>http://www.emif.eu/ekol#SUVR</t>
  </si>
  <si>
    <t>SUVR</t>
  </si>
  <si>
    <t>http://www.emif.eu/ekol#SUVR_Abnormality</t>
  </si>
  <si>
    <t>SUVR Abnormality</t>
  </si>
  <si>
    <t>http://www.emif.eu/ekol#Second_Degree_Relatives_Dementia</t>
  </si>
  <si>
    <t>Second Degree Relatives Dementia</t>
  </si>
  <si>
    <t>http://www.emif.eu/ekol#Selective_Reminding_Test</t>
  </si>
  <si>
    <t>Selective Reminding Test</t>
  </si>
  <si>
    <t>http://www.emif.eu/ekol#Serum</t>
  </si>
  <si>
    <t>Serum</t>
  </si>
  <si>
    <t>http://www.emif.eu/ekol#Severe_Kidney_Disorder</t>
  </si>
  <si>
    <t>Severe Kidney Disorder</t>
  </si>
  <si>
    <t>http://www.emif.eu/ekol#Severe_Liver_Disorder</t>
  </si>
  <si>
    <t>Severe Liver Disorder</t>
  </si>
  <si>
    <t>http://www.emif.eu/ekol#Sex</t>
  </si>
  <si>
    <t>Sex</t>
  </si>
  <si>
    <t>http://www.emif.eu/ekol#Sleep_Disorders</t>
  </si>
  <si>
    <t>Sleep Disorders</t>
  </si>
  <si>
    <t>http://www.emif.eu/ekol#Smoking</t>
  </si>
  <si>
    <t>Smoking</t>
  </si>
  <si>
    <t>http://www.emif.eu/ekol#Smoking_amount</t>
  </si>
  <si>
    <t>Smoking Amount</t>
  </si>
  <si>
    <t>http://www.emif.eu/ekol#Statines</t>
  </si>
  <si>
    <t>Statines</t>
  </si>
  <si>
    <t>http://www.emif.eu/ekol#Story_Delayed</t>
  </si>
  <si>
    <t>Story Delayed</t>
  </si>
  <si>
    <t>http://www.emif.eu/ekol#Story_Delayed_Z_Score</t>
  </si>
  <si>
    <t>Story Delayed Z-Score</t>
  </si>
  <si>
    <t>http://www.emif.eu/ekol#Story_Immediate</t>
  </si>
  <si>
    <t>Story Immediate</t>
  </si>
  <si>
    <t>http://www.emif.eu/ekol#Story_Immediate_Z_Score</t>
  </si>
  <si>
    <t>Story Immediate Z-Score</t>
  </si>
  <si>
    <t>http://www.emif.eu/ekol#Stroke</t>
  </si>
  <si>
    <t>Stroke</t>
  </si>
  <si>
    <t>http://www.emif.eu/ekol#Stroop_Interference</t>
  </si>
  <si>
    <t>Stroop Interference</t>
  </si>
  <si>
    <t>http://www.emif.eu/ekol#Stroop_Part_1</t>
  </si>
  <si>
    <t>http://www.emif.eu/ekol#Stroop_Part_1_Z_Score</t>
  </si>
  <si>
    <t>Stroop Part 1 Z-Score</t>
  </si>
  <si>
    <t>http://www.emif.eu/ekol#Stroop_Part_2</t>
  </si>
  <si>
    <t>http://www.emif.eu/ekol#Stroop_Part_2_Z_Score</t>
  </si>
  <si>
    <t>Stroop Part 2 Z-Score</t>
  </si>
  <si>
    <t>http://www.emif.eu/ekol#Stroop_Part_3</t>
  </si>
  <si>
    <t>http://www.emif.eu/ekol#Stroop_Part_3_Z_Score</t>
  </si>
  <si>
    <t>Stroop Part 3 Z-Score</t>
  </si>
  <si>
    <t>http://www.emif.eu/ekol#Systolic_Blood_Pressure</t>
  </si>
  <si>
    <t>Systolic Blood Pressure</t>
  </si>
  <si>
    <t>http://www.emif.eu/ekol#TIA</t>
  </si>
  <si>
    <t>TIA</t>
  </si>
  <si>
    <t>http://www.emif.eu/ekol#TMT_A</t>
  </si>
  <si>
    <t>TMT Part A</t>
  </si>
  <si>
    <t>http://www.emif.eu/ekol#TMT_A_Z_Score</t>
  </si>
  <si>
    <t>TMT Part A - Z-score</t>
  </si>
  <si>
    <t>http://www.emif.eu/ekol#TMT_B</t>
  </si>
  <si>
    <t>TMT Part B</t>
  </si>
  <si>
    <t>http://www.emif.eu/ekol#TMT_B_Z_Score</t>
  </si>
  <si>
    <t>TMT Part B - Z-score</t>
  </si>
  <si>
    <t>http://www.emif.eu/ekol#Temporal_Parietal_Cortex_Left</t>
  </si>
  <si>
    <t>Temporal Parietal Cortex Left</t>
  </si>
  <si>
    <t>http://www.emif.eu/ekol#Temporal_Parietal_Cortex_Right</t>
  </si>
  <si>
    <t>Temporal Parietal Cortex Right</t>
  </si>
  <si>
    <t>http://www.emif.eu/ekol#Thyroid_Agonists</t>
  </si>
  <si>
    <t>Thyroid Agonists</t>
  </si>
  <si>
    <t>http://www.emif.eu/ekol#Thyroid_Antagonists</t>
  </si>
  <si>
    <t>Thyroid Antagonists</t>
  </si>
  <si>
    <t>http://www.emif.eu/ekol#Thyroid_Hormone</t>
  </si>
  <si>
    <t>Thyroid Hormone</t>
  </si>
  <si>
    <t>http://www.emif.eu/ekol#Thyroid_Stimulating_Hormone</t>
  </si>
  <si>
    <t>TSH</t>
  </si>
  <si>
    <t>http://www.emif.eu/ekol#Token_Test</t>
  </si>
  <si>
    <t>Token Test</t>
  </si>
  <si>
    <t>http://www.emif.eu/ekol#Total_Cholesterol</t>
  </si>
  <si>
    <t>Total Cholesterol</t>
  </si>
  <si>
    <t>http://www.emif.eu/ekol#VOSP_Letters</t>
  </si>
  <si>
    <t>VOSP Letters</t>
  </si>
  <si>
    <t>http://www.emif.eu/ekol#VOSP_Number</t>
  </si>
  <si>
    <t>VOSP Number</t>
  </si>
  <si>
    <t>http://www.emif.eu/ekol#VOSP_Object</t>
  </si>
  <si>
    <t>VOSP Object</t>
  </si>
  <si>
    <t>http://www.emif.eu/ekol#VOSP_Position</t>
  </si>
  <si>
    <t>VOSP Position</t>
  </si>
  <si>
    <t>http://www.emif.eu/ekol#VOSP_Silhouettes</t>
  </si>
  <si>
    <t>VOSP Silhouettes</t>
  </si>
  <si>
    <t>http://www.emif.eu/ekol#VOSP_Silhouettes_Z_Score</t>
  </si>
  <si>
    <t>VOSP Silhouettes Z-Score</t>
  </si>
  <si>
    <t>http://www.emif.eu/ekol#VOSP_Total</t>
  </si>
  <si>
    <t>VOSP Total</t>
  </si>
  <si>
    <t>http://www.emif.eu/ekol#VOSP_Total_Z_Score</t>
  </si>
  <si>
    <t>VOSP Total Z-Score</t>
  </si>
  <si>
    <t>http://www.emif.eu/ekol#Vitamin_B12</t>
  </si>
  <si>
    <t>Vitamin B12</t>
  </si>
  <si>
    <t>http://www.emif.eu/ekol#Volume_Fourth_Ventricle</t>
  </si>
  <si>
    <t>Volume Fourth Ventricle</t>
  </si>
  <si>
    <t>http://www.emif.eu/ekol#Volume_Inferior_Lateral_Ventricle_Left</t>
  </si>
  <si>
    <t>Volume Inferior Lateral Ventricle Left</t>
  </si>
  <si>
    <t>http://www.emif.eu/ekol#Volume_Inferior_Lateral_Ventricle_Right</t>
  </si>
  <si>
    <t>Volume Inferior Lateral Ventricle Right</t>
  </si>
  <si>
    <t>http://www.emif.eu/ekol#Volume_Lateral_Ventricle_Left</t>
  </si>
  <si>
    <t>Volume Lateral Ventricle Left</t>
  </si>
  <si>
    <t>http://www.emif.eu/ekol#Volume_Third_Ventricle</t>
  </si>
  <si>
    <t>Volume Third Ventricle</t>
  </si>
  <si>
    <t>http://www.emif.eu/ekol#WAIS_Block_Design</t>
  </si>
  <si>
    <t>WAIS Block Design</t>
  </si>
  <si>
    <t>http://www.emif.eu/ekol#WAIS_Block_Design_Z_Score</t>
  </si>
  <si>
    <t>WAIS Block Design Z-Score</t>
  </si>
  <si>
    <t>http://www.emif.eu/ekol#WAIS_Similarities</t>
  </si>
  <si>
    <t>WAIS Similarities</t>
  </si>
  <si>
    <t>http://www.emif.eu/ekol#WAIS_Similarities_Z_Score</t>
  </si>
  <si>
    <t>WAIS Similarities Z-Score</t>
  </si>
  <si>
    <t>http://www.emif.eu/ekol#WAIS_Total</t>
  </si>
  <si>
    <t>WAIS Total</t>
  </si>
  <si>
    <t>http://www.emif.eu/ekol#WAIS_Vocabulary</t>
  </si>
  <si>
    <t>WAIS Vocabulary</t>
  </si>
  <si>
    <t>http://www.emif.eu/ekol#WS</t>
  </si>
  <si>
    <t>WS</t>
  </si>
  <si>
    <t>http://www.emif.eu/ekol#Weight</t>
  </si>
  <si>
    <t>Weight</t>
  </si>
  <si>
    <t>http://www.emif.eu/ekol#Year_of_birth</t>
  </si>
  <si>
    <t>Year of Birth</t>
  </si>
  <si>
    <t>Matching Ontology Term Exact</t>
  </si>
  <si>
    <t>Matching Ontology Approx</t>
  </si>
  <si>
    <t>Match</t>
  </si>
  <si>
    <t>Custom_Concept_Exact</t>
  </si>
  <si>
    <t>Custom_Concept_Approx</t>
  </si>
  <si>
    <t>concept_name_first_word</t>
  </si>
  <si>
    <t>Modified Label</t>
  </si>
  <si>
    <t>Custom_Concept_ID_exact</t>
  </si>
  <si>
    <t>Custom_Concept_ID_Approx</t>
  </si>
  <si>
    <t>Matching_ID</t>
  </si>
  <si>
    <t>Ontology_lookup</t>
  </si>
  <si>
    <t>URI</t>
  </si>
  <si>
    <t>Matching_ID_Number</t>
  </si>
  <si>
    <t>Concept_ID as Number</t>
  </si>
  <si>
    <t>Matching URI</t>
  </si>
  <si>
    <t>http://www.emif.eu/ekol#VAT12</t>
  </si>
  <si>
    <t>http://www.emif.eu/ekol#VAT24</t>
  </si>
  <si>
    <t>http://www.emif.eu/ekol#Volume_Lateral_Ventricle_Right</t>
  </si>
  <si>
    <t>http://www.emif.eu/ekol#Diagnosis</t>
  </si>
  <si>
    <t>http://www.emif.eu/ekol#CSF_Amyloid_Beta_1_42</t>
  </si>
  <si>
    <t>http://www.emif.eu/ekol#Digit_Span</t>
  </si>
  <si>
    <t>http://www.emif.eu/ekol#Digit_Span_Total_Z_Score</t>
  </si>
  <si>
    <t>http://www.emif.eu/ekol#DO_80_Picture_Naming_Test</t>
  </si>
  <si>
    <t>http://www.emif.eu/ekol#Hachinski_Ischaemic_Stroke</t>
  </si>
  <si>
    <t>http://www.emif.eu/ekol#Auditory_Verbal_Learning_Test</t>
  </si>
  <si>
    <t>http://www.emif.eu/ekol#RI48_Delayed</t>
  </si>
  <si>
    <t>http://www.emif.eu/ekol#RI48_Immediate</t>
  </si>
  <si>
    <t>http://www.emif.eu/ekol#RI48_Intrusions</t>
  </si>
  <si>
    <t>http://www.emif.eu/ekol#BEM144_Figure</t>
  </si>
  <si>
    <t>http://www.emif.eu/ekol#BEM144_Figure_Z_Score</t>
  </si>
  <si>
    <t>http://www.emif.eu/ekol#Category_Fluency</t>
  </si>
  <si>
    <t>http://www.emif.eu/ekol#Clinical_Dementia_Rating</t>
  </si>
  <si>
    <t>http://www.emif.eu/ekol#CDR_Community_Affairs</t>
  </si>
  <si>
    <t>http://www.emif.eu/ekol#HCV_Manual_Bilateral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</si>
</sst>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</font>
    <font>
      <sz val="9.1999999999999993"/>
      <color rgb="FF000000"/>
      <name val="Courier New"/>
      <family val="3"/>
    </font>
    <font>
      <u/>
      <sz val="11"/>
      <color theme="10"/>
      <name val="Arial"/>
      <family val="2"/>
    </font>
    <font>
      <sz val="11"/>
      <name val="Arial"/>
      <family val="2"/>
    </font>
    <font>
      <sz val="9.1999999999999993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" fontId="0" fillId="0" borderId="0" xfId="0" applyNumberFormat="1"/>
    <xf numFmtId="0" fontId="2" fillId="0" borderId="0" xfId="1"/>
    <xf numFmtId="0" fontId="0" fillId="3" borderId="0" xfId="0" applyFill="1"/>
    <xf numFmtId="0" fontId="1" fillId="3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0" fillId="4" borderId="0" xfId="0" applyFill="1"/>
    <xf numFmtId="0" fontId="1" fillId="4" borderId="0" xfId="0" applyFont="1" applyFill="1" applyAlignment="1">
      <alignment vertical="center"/>
    </xf>
    <xf numFmtId="0" fontId="0" fillId="5" borderId="0" xfId="0" applyFill="1"/>
    <xf numFmtId="1" fontId="0" fillId="5" borderId="0" xfId="0" applyNumberFormat="1" applyFill="1"/>
    <xf numFmtId="1" fontId="1" fillId="5" borderId="0" xfId="0" applyNumberFormat="1" applyFont="1" applyFill="1" applyAlignment="1">
      <alignment vertical="center"/>
    </xf>
    <xf numFmtId="0" fontId="2" fillId="5" borderId="0" xfId="1" applyFill="1"/>
    <xf numFmtId="0" fontId="1" fillId="5" borderId="0" xfId="0" applyFont="1" applyFill="1" applyAlignment="1">
      <alignment vertical="center"/>
    </xf>
    <xf numFmtId="1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mif.eu/eko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mif.eu/ekol" TargetMode="External"/><Relationship Id="rId13" Type="http://schemas.openxmlformats.org/officeDocument/2006/relationships/hyperlink" Target="http://www.emif.eu/ekol" TargetMode="External"/><Relationship Id="rId18" Type="http://schemas.openxmlformats.org/officeDocument/2006/relationships/hyperlink" Target="http://www.emif.eu/ekol" TargetMode="External"/><Relationship Id="rId3" Type="http://schemas.openxmlformats.org/officeDocument/2006/relationships/hyperlink" Target="http://www.emif.eu/ekol" TargetMode="External"/><Relationship Id="rId21" Type="http://schemas.openxmlformats.org/officeDocument/2006/relationships/hyperlink" Target="http://www.emif.eu/ekol" TargetMode="External"/><Relationship Id="rId7" Type="http://schemas.openxmlformats.org/officeDocument/2006/relationships/hyperlink" Target="http://www.emif.eu/ekol" TargetMode="External"/><Relationship Id="rId12" Type="http://schemas.openxmlformats.org/officeDocument/2006/relationships/hyperlink" Target="http://www.emif.eu/ekol" TargetMode="External"/><Relationship Id="rId17" Type="http://schemas.openxmlformats.org/officeDocument/2006/relationships/hyperlink" Target="http://www.emif.eu/ekol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www.emif.eu/ekol" TargetMode="External"/><Relationship Id="rId16" Type="http://schemas.openxmlformats.org/officeDocument/2006/relationships/hyperlink" Target="http://www.emif.eu/ekol" TargetMode="External"/><Relationship Id="rId20" Type="http://schemas.openxmlformats.org/officeDocument/2006/relationships/hyperlink" Target="http://www.emif.eu/ekol" TargetMode="External"/><Relationship Id="rId1" Type="http://schemas.openxmlformats.org/officeDocument/2006/relationships/hyperlink" Target="http://www.emif.eu/ekol" TargetMode="External"/><Relationship Id="rId6" Type="http://schemas.openxmlformats.org/officeDocument/2006/relationships/hyperlink" Target="http://www.emif.eu/ekol" TargetMode="External"/><Relationship Id="rId11" Type="http://schemas.openxmlformats.org/officeDocument/2006/relationships/hyperlink" Target="http://www.emif.eu/ekol" TargetMode="External"/><Relationship Id="rId24" Type="http://schemas.openxmlformats.org/officeDocument/2006/relationships/hyperlink" Target="http://www.emif.eu/ekol" TargetMode="External"/><Relationship Id="rId5" Type="http://schemas.openxmlformats.org/officeDocument/2006/relationships/hyperlink" Target="http://www.emif.eu/ekol" TargetMode="External"/><Relationship Id="rId15" Type="http://schemas.openxmlformats.org/officeDocument/2006/relationships/hyperlink" Target="http://www.emif.eu/ekol" TargetMode="External"/><Relationship Id="rId23" Type="http://schemas.openxmlformats.org/officeDocument/2006/relationships/hyperlink" Target="http://www.emif.eu/ekol" TargetMode="External"/><Relationship Id="rId10" Type="http://schemas.openxmlformats.org/officeDocument/2006/relationships/hyperlink" Target="http://www.emif.eu/ekol" TargetMode="External"/><Relationship Id="rId19" Type="http://schemas.openxmlformats.org/officeDocument/2006/relationships/hyperlink" Target="http://www.emif.eu/ekol" TargetMode="External"/><Relationship Id="rId4" Type="http://schemas.openxmlformats.org/officeDocument/2006/relationships/hyperlink" Target="http://www.emif.eu/ekol" TargetMode="External"/><Relationship Id="rId9" Type="http://schemas.openxmlformats.org/officeDocument/2006/relationships/hyperlink" Target="http://www.emif.eu/ekol" TargetMode="External"/><Relationship Id="rId14" Type="http://schemas.openxmlformats.org/officeDocument/2006/relationships/hyperlink" Target="http://www.emif.eu/ekol" TargetMode="External"/><Relationship Id="rId22" Type="http://schemas.openxmlformats.org/officeDocument/2006/relationships/hyperlink" Target="http://www.emif.eu/eko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topLeftCell="A169" workbookViewId="0">
      <selection activeCell="A83" sqref="A83"/>
    </sheetView>
  </sheetViews>
  <sheetFormatPr defaultRowHeight="14.4" x14ac:dyDescent="0.25"/>
  <cols>
    <col min="1" max="1" width="42.21875" customWidth="1"/>
    <col min="2" max="2" width="27" customWidth="1"/>
    <col min="3" max="3" width="14.33203125" customWidth="1"/>
    <col min="4" max="5" width="20.44140625" customWidth="1"/>
    <col min="6" max="6" width="18.88671875" customWidth="1"/>
    <col min="7" max="7" width="11" bestFit="1" customWidth="1"/>
    <col min="8" max="9" width="18.77734375" style="3" customWidth="1"/>
  </cols>
  <sheetData>
    <row r="1" spans="1:10" x14ac:dyDescent="0.25">
      <c r="A1" s="11" t="s">
        <v>335</v>
      </c>
      <c r="B1" s="11" t="s">
        <v>336</v>
      </c>
      <c r="C1" s="11" t="s">
        <v>1025</v>
      </c>
      <c r="D1" s="11" t="s">
        <v>1022</v>
      </c>
      <c r="E1" s="11" t="s">
        <v>1026</v>
      </c>
      <c r="F1" s="11" t="s">
        <v>1023</v>
      </c>
      <c r="G1" s="11" t="s">
        <v>1027</v>
      </c>
      <c r="H1" s="12" t="s">
        <v>1028</v>
      </c>
      <c r="I1" s="12" t="s">
        <v>1031</v>
      </c>
      <c r="J1" s="11" t="s">
        <v>1030</v>
      </c>
    </row>
    <row r="2" spans="1:10" x14ac:dyDescent="0.25">
      <c r="A2" s="5" t="s">
        <v>337</v>
      </c>
      <c r="B2" s="5" t="s">
        <v>338</v>
      </c>
      <c r="C2" s="5" t="str">
        <f t="shared" ref="C2:C65" si="0">SUBSTITUTE(B2,"-"," ")</f>
        <v>Angiotensin Converting Enzyme (ACE) Inhibitors</v>
      </c>
      <c r="D2" s="5" t="e">
        <f>VLOOKUP(C2,'Custom_concept-worksheet'!$B$2:$B$317,1,FALSE)</f>
        <v>#N/A</v>
      </c>
      <c r="E2" s="5" t="e">
        <f>VLOOKUP(C2,'Custom_concept-worksheet'!$B$2:$C$317,2,FALSE)</f>
        <v>#N/A</v>
      </c>
      <c r="F2" s="5" t="e">
        <f>VLOOKUP(C2,'Custom_concept-worksheet'!$B$2:$C$317,1,FALSE)</f>
        <v>#N/A</v>
      </c>
      <c r="G2" s="5" t="e">
        <f>VLOOKUP(C2,'Custom_concept-worksheet'!$B$2:$C$317,2,FALSE)</f>
        <v>#N/A</v>
      </c>
      <c r="H2" s="16" t="e">
        <f>IF(NOT(ISNA(E2)),E2,G2)</f>
        <v>#N/A</v>
      </c>
      <c r="I2" s="16" t="e">
        <f>VALUE(H2)</f>
        <v>#N/A</v>
      </c>
      <c r="J2" s="5" t="str">
        <f>A2</f>
        <v>http://www.emif.eu/ekol#ACE_Inhibitors</v>
      </c>
    </row>
    <row r="3" spans="1:10" x14ac:dyDescent="0.25">
      <c r="A3" s="11" t="s">
        <v>339</v>
      </c>
      <c r="B3" s="11" t="s">
        <v>270</v>
      </c>
      <c r="C3" s="11" t="str">
        <f t="shared" si="0"/>
        <v>AD</v>
      </c>
      <c r="D3" s="11" t="str">
        <f>VLOOKUP(C3,'Custom_concept-worksheet'!$B$2:$B$317,1,FALSE)</f>
        <v>AD</v>
      </c>
      <c r="E3" s="11">
        <f>VLOOKUP(C3,'Custom_concept-worksheet'!$B$2:$C$317,2,FALSE)</f>
        <v>2000000255</v>
      </c>
      <c r="F3" s="11" t="str">
        <f>VLOOKUP(C3,'Custom_concept-worksheet'!$B$2:$C$317,1,FALSE)</f>
        <v>AD</v>
      </c>
      <c r="G3" s="11">
        <f>VLOOKUP(C3,'Custom_concept-worksheet'!$B$2:$C$317,2,FALSE)</f>
        <v>2000000255</v>
      </c>
      <c r="H3" s="12">
        <f t="shared" ref="H3:H65" si="1">IF(NOT(ISNA(E3)),E3,G3)</f>
        <v>2000000255</v>
      </c>
      <c r="I3" s="12">
        <f t="shared" ref="I3:I66" si="2">VALUE(H3)</f>
        <v>2000000255</v>
      </c>
      <c r="J3" s="11" t="str">
        <f t="shared" ref="J3:J66" si="3">A3</f>
        <v>http://www.emif.eu/ekol#AD</v>
      </c>
    </row>
    <row r="4" spans="1:10" x14ac:dyDescent="0.25">
      <c r="A4" s="11" t="s">
        <v>340</v>
      </c>
      <c r="B4" s="11" t="s">
        <v>341</v>
      </c>
      <c r="C4" s="11" t="str">
        <f t="shared" si="0"/>
        <v>ADASCog 11 Total</v>
      </c>
      <c r="D4" s="11" t="str">
        <f>VLOOKUP(C4,'Custom_concept-worksheet'!$B$2:$B$317,1,FALSE)</f>
        <v>ADASCog 11 total</v>
      </c>
      <c r="E4" s="11">
        <f>VLOOKUP(C4,'Custom_concept-worksheet'!$B$2:$C$317,2,FALSE)</f>
        <v>2000000002</v>
      </c>
      <c r="F4" s="11" t="str">
        <f>VLOOKUP(C4,'Custom_concept-worksheet'!$B$2:$C$317,1,FALSE)</f>
        <v>ADASCog 11 total</v>
      </c>
      <c r="G4" s="11">
        <f>VLOOKUP(C4,'Custom_concept-worksheet'!$B$2:$C$317,2,FALSE)</f>
        <v>2000000002</v>
      </c>
      <c r="H4" s="12">
        <f t="shared" si="1"/>
        <v>2000000002</v>
      </c>
      <c r="I4" s="12">
        <f t="shared" si="2"/>
        <v>2000000002</v>
      </c>
      <c r="J4" s="11" t="str">
        <f t="shared" si="3"/>
        <v>http://www.emif.eu/ekol#ADASCog_11_Total</v>
      </c>
    </row>
    <row r="5" spans="1:10" x14ac:dyDescent="0.25">
      <c r="A5" s="11" t="s">
        <v>342</v>
      </c>
      <c r="B5" s="11" t="s">
        <v>343</v>
      </c>
      <c r="C5" s="11" t="str">
        <f t="shared" si="0"/>
        <v>ADASCog 13 Total</v>
      </c>
      <c r="D5" s="11" t="str">
        <f>VLOOKUP(C5,'Custom_concept-worksheet'!$B$2:$B$317,1,FALSE)</f>
        <v>ADASCog 13 total</v>
      </c>
      <c r="E5" s="11">
        <f>VLOOKUP(C5,'Custom_concept-worksheet'!$B$2:$C$317,2,FALSE)</f>
        <v>2000000003</v>
      </c>
      <c r="F5" s="11" t="str">
        <f>VLOOKUP(C5,'Custom_concept-worksheet'!$B$2:$C$317,1,FALSE)</f>
        <v>ADASCog 13 total</v>
      </c>
      <c r="G5" s="11">
        <f>VLOOKUP(C5,'Custom_concept-worksheet'!$B$2:$C$317,2,FALSE)</f>
        <v>2000000003</v>
      </c>
      <c r="H5" s="12">
        <f t="shared" si="1"/>
        <v>2000000003</v>
      </c>
      <c r="I5" s="12">
        <f t="shared" si="2"/>
        <v>2000000003</v>
      </c>
      <c r="J5" s="11" t="str">
        <f t="shared" si="3"/>
        <v>http://www.emif.eu/ekol#ADASCog_13_Total</v>
      </c>
    </row>
    <row r="6" spans="1:10" x14ac:dyDescent="0.25">
      <c r="A6" s="11" t="s">
        <v>344</v>
      </c>
      <c r="B6" s="11" t="s">
        <v>18</v>
      </c>
      <c r="C6" s="11" t="str">
        <f t="shared" si="0"/>
        <v>ADCS ADL</v>
      </c>
      <c r="D6" s="11" t="str">
        <f>VLOOKUP(C6,'Custom_concept-worksheet'!$B$2:$B$317,1,FALSE)</f>
        <v>ADCS ADL</v>
      </c>
      <c r="E6" s="11">
        <f>VLOOKUP(C6,'Custom_concept-worksheet'!$B$2:$C$317,2,FALSE)</f>
        <v>2000000004</v>
      </c>
      <c r="F6" s="11" t="str">
        <f>VLOOKUP(C6,'Custom_concept-worksheet'!$B$2:$C$317,1,FALSE)</f>
        <v>ADCS ADL</v>
      </c>
      <c r="G6" s="11">
        <f>VLOOKUP(C6,'Custom_concept-worksheet'!$B$2:$C$317,2,FALSE)</f>
        <v>2000000004</v>
      </c>
      <c r="H6" s="12">
        <f t="shared" si="1"/>
        <v>2000000004</v>
      </c>
      <c r="I6" s="12">
        <f t="shared" si="2"/>
        <v>2000000004</v>
      </c>
      <c r="J6" s="11" t="str">
        <f t="shared" si="3"/>
        <v>http://www.emif.eu/ekol#ADCS_ADL</v>
      </c>
    </row>
    <row r="7" spans="1:10" x14ac:dyDescent="0.25">
      <c r="A7" s="11" t="s">
        <v>345</v>
      </c>
      <c r="B7" s="11" t="s">
        <v>346</v>
      </c>
      <c r="C7" s="11" t="str">
        <f t="shared" si="0"/>
        <v>ADCS ADL Abnormality</v>
      </c>
      <c r="D7" s="11" t="str">
        <f>VLOOKUP(C7,'Custom_concept-worksheet'!$B$2:$B$317,1,FALSE)</f>
        <v>ADCS ADL abnormality</v>
      </c>
      <c r="E7" s="11">
        <f>VLOOKUP(C7,'Custom_concept-worksheet'!$B$2:$C$317,2,FALSE)</f>
        <v>2000000005</v>
      </c>
      <c r="F7" s="11" t="str">
        <f>VLOOKUP(C7,'Custom_concept-worksheet'!$B$2:$C$317,1,FALSE)</f>
        <v>ADCS ADL abnormality</v>
      </c>
      <c r="G7" s="11">
        <f>VLOOKUP(C7,'Custom_concept-worksheet'!$B$2:$C$317,2,FALSE)</f>
        <v>2000000005</v>
      </c>
      <c r="H7" s="12">
        <f t="shared" si="1"/>
        <v>2000000005</v>
      </c>
      <c r="I7" s="12">
        <f t="shared" si="2"/>
        <v>2000000005</v>
      </c>
      <c r="J7" s="11" t="str">
        <f t="shared" si="3"/>
        <v>http://www.emif.eu/ekol#ADCS_ADL_Abnormality</v>
      </c>
    </row>
    <row r="8" spans="1:10" x14ac:dyDescent="0.25">
      <c r="A8" s="5" t="s">
        <v>347</v>
      </c>
      <c r="B8" s="5" t="s">
        <v>348</v>
      </c>
      <c r="C8" s="5" t="str">
        <f t="shared" si="0"/>
        <v>ADCS_ADL_Informant</v>
      </c>
      <c r="D8" s="5" t="e">
        <f>VLOOKUP(C8,'Custom_concept-worksheet'!$B$2:$B$317,1,FALSE)</f>
        <v>#N/A</v>
      </c>
      <c r="E8" s="5" t="e">
        <f>VLOOKUP(C8,'Custom_concept-worksheet'!$B$2:$C$317,2,FALSE)</f>
        <v>#N/A</v>
      </c>
      <c r="F8" s="5" t="e">
        <f>VLOOKUP(C8,'Custom_concept-worksheet'!$B$2:$C$317,1,FALSE)</f>
        <v>#N/A</v>
      </c>
      <c r="G8" s="5" t="e">
        <f>VLOOKUP(C8,'Custom_concept-worksheet'!$B$2:$C$317,2,FALSE)</f>
        <v>#N/A</v>
      </c>
      <c r="H8" s="16" t="e">
        <f t="shared" si="1"/>
        <v>#N/A</v>
      </c>
      <c r="I8" s="16" t="e">
        <f t="shared" si="2"/>
        <v>#N/A</v>
      </c>
      <c r="J8" s="5" t="str">
        <f t="shared" si="3"/>
        <v>http://www.emif.eu/ekol#ADCS_ADL_Informant</v>
      </c>
    </row>
    <row r="9" spans="1:10" x14ac:dyDescent="0.25">
      <c r="A9" s="5" t="s">
        <v>349</v>
      </c>
      <c r="B9" s="5" t="s">
        <v>350</v>
      </c>
      <c r="C9" s="5" t="str">
        <f t="shared" si="0"/>
        <v>AD Pattern Presence</v>
      </c>
      <c r="D9" s="5" t="e">
        <f>VLOOKUP(C9,'Custom_concept-worksheet'!$B$2:$B$317,1,FALSE)</f>
        <v>#N/A</v>
      </c>
      <c r="E9" s="5" t="e">
        <f>VLOOKUP(C9,'Custom_concept-worksheet'!$B$2:$C$317,2,FALSE)</f>
        <v>#N/A</v>
      </c>
      <c r="F9" s="5" t="e">
        <f>VLOOKUP(C9,'Custom_concept-worksheet'!$B$2:$C$317,1,FALSE)</f>
        <v>#N/A</v>
      </c>
      <c r="G9" s="5" t="e">
        <f>VLOOKUP(C9,'Custom_concept-worksheet'!$B$2:$C$317,2,FALSE)</f>
        <v>#N/A</v>
      </c>
      <c r="H9" s="16" t="e">
        <f t="shared" si="1"/>
        <v>#N/A</v>
      </c>
      <c r="I9" s="16" t="e">
        <f t="shared" si="2"/>
        <v>#N/A</v>
      </c>
      <c r="J9" s="5" t="str">
        <f t="shared" si="3"/>
        <v>http://www.emif.eu/ekol#AD_Pattern</v>
      </c>
    </row>
    <row r="10" spans="1:10" x14ac:dyDescent="0.25">
      <c r="A10" s="11" t="s">
        <v>351</v>
      </c>
      <c r="B10" s="11" t="s">
        <v>352</v>
      </c>
      <c r="C10" s="11" t="str">
        <f t="shared" si="0"/>
        <v>APOE4 Carrier</v>
      </c>
      <c r="D10" s="11" t="str">
        <f>VLOOKUP(C10,'Custom_concept-worksheet'!$B$2:$B$317,1,FALSE)</f>
        <v>APOE4 carrier</v>
      </c>
      <c r="E10" s="11">
        <f>VLOOKUP(C10,'Custom_concept-worksheet'!$B$2:$C$317,2,FALSE)</f>
        <v>2000000014</v>
      </c>
      <c r="F10" s="11" t="str">
        <f>VLOOKUP(C10,'Custom_concept-worksheet'!$B$2:$C$317,1,FALSE)</f>
        <v>APOE4 carrier</v>
      </c>
      <c r="G10" s="11">
        <f>VLOOKUP(C10,'Custom_concept-worksheet'!$B$2:$C$317,2,FALSE)</f>
        <v>2000000014</v>
      </c>
      <c r="H10" s="12">
        <f t="shared" si="1"/>
        <v>2000000014</v>
      </c>
      <c r="I10" s="12">
        <f t="shared" si="2"/>
        <v>2000000014</v>
      </c>
      <c r="J10" s="11" t="str">
        <f t="shared" si="3"/>
        <v>http://www.emif.eu/ekol#APOE4_Carrier</v>
      </c>
    </row>
    <row r="11" spans="1:10" x14ac:dyDescent="0.25">
      <c r="A11" s="5" t="s">
        <v>353</v>
      </c>
      <c r="B11" s="5" t="s">
        <v>354</v>
      </c>
      <c r="C11" s="5" t="str">
        <f t="shared" si="0"/>
        <v>APOE Allele 1</v>
      </c>
      <c r="D11" s="5" t="e">
        <f>VLOOKUP(C11,'Custom_concept-worksheet'!$B$2:$B$317,1,FALSE)</f>
        <v>#N/A</v>
      </c>
      <c r="E11" s="5" t="e">
        <f>VLOOKUP(C11,'Custom_concept-worksheet'!$B$2:$C$317,2,FALSE)</f>
        <v>#N/A</v>
      </c>
      <c r="F11" s="5" t="e">
        <f>VLOOKUP(C11,'Custom_concept-worksheet'!$B$2:$C$317,1,FALSE)</f>
        <v>#N/A</v>
      </c>
      <c r="G11" s="5" t="e">
        <f>VLOOKUP(C11,'Custom_concept-worksheet'!$B$2:$C$317,2,FALSE)</f>
        <v>#N/A</v>
      </c>
      <c r="H11" s="16" t="e">
        <f t="shared" si="1"/>
        <v>#N/A</v>
      </c>
      <c r="I11" s="16" t="e">
        <f t="shared" si="2"/>
        <v>#N/A</v>
      </c>
      <c r="J11" s="5" t="str">
        <f t="shared" si="3"/>
        <v>http://www.emif.eu/ekol#APOE_Allele1</v>
      </c>
    </row>
    <row r="12" spans="1:10" x14ac:dyDescent="0.25">
      <c r="A12" s="5" t="s">
        <v>355</v>
      </c>
      <c r="B12" s="5" t="s">
        <v>356</v>
      </c>
      <c r="C12" s="5" t="str">
        <f t="shared" si="0"/>
        <v>APOE Allele 2</v>
      </c>
      <c r="D12" s="5" t="e">
        <f>VLOOKUP(C12,'Custom_concept-worksheet'!$B$2:$B$317,1,FALSE)</f>
        <v>#N/A</v>
      </c>
      <c r="E12" s="5" t="e">
        <f>VLOOKUP(C12,'Custom_concept-worksheet'!$B$2:$C$317,2,FALSE)</f>
        <v>#N/A</v>
      </c>
      <c r="F12" s="5" t="e">
        <f>VLOOKUP(C12,'Custom_concept-worksheet'!$B$2:$C$317,1,FALSE)</f>
        <v>#N/A</v>
      </c>
      <c r="G12" s="5" t="e">
        <f>VLOOKUP(C12,'Custom_concept-worksheet'!$B$2:$C$317,2,FALSE)</f>
        <v>#N/A</v>
      </c>
      <c r="H12" s="16" t="e">
        <f t="shared" si="1"/>
        <v>#N/A</v>
      </c>
      <c r="I12" s="16" t="e">
        <f t="shared" si="2"/>
        <v>#N/A</v>
      </c>
      <c r="J12" s="5" t="str">
        <f t="shared" si="3"/>
        <v>http://www.emif.eu/ekol#APOE_Allele2</v>
      </c>
    </row>
    <row r="13" spans="1:10" x14ac:dyDescent="0.25">
      <c r="A13" s="11" t="s">
        <v>357</v>
      </c>
      <c r="B13" s="11" t="s">
        <v>358</v>
      </c>
      <c r="C13" s="11" t="str">
        <f t="shared" si="0"/>
        <v>APOE Genotype</v>
      </c>
      <c r="D13" s="11" t="str">
        <f>VLOOKUP(C13,'Custom_concept-worksheet'!$B$2:$B$317,1,FALSE)</f>
        <v>APOE genotype</v>
      </c>
      <c r="E13" s="11">
        <f>VLOOKUP(C13,'Custom_concept-worksheet'!$B$2:$C$317,2,FALSE)</f>
        <v>2000000013</v>
      </c>
      <c r="F13" s="11" t="str">
        <f>VLOOKUP(C13,'Custom_concept-worksheet'!$B$2:$C$317,1,FALSE)</f>
        <v>APOE genotype</v>
      </c>
      <c r="G13" s="11">
        <f>VLOOKUP(C13,'Custom_concept-worksheet'!$B$2:$C$317,2,FALSE)</f>
        <v>2000000013</v>
      </c>
      <c r="H13" s="12">
        <f t="shared" si="1"/>
        <v>2000000013</v>
      </c>
      <c r="I13" s="12">
        <f t="shared" si="2"/>
        <v>2000000013</v>
      </c>
      <c r="J13" s="11" t="str">
        <f t="shared" si="3"/>
        <v>http://www.emif.eu/ekol#APOE_Genotype</v>
      </c>
    </row>
    <row r="14" spans="1:10" x14ac:dyDescent="0.25">
      <c r="A14" s="11" t="s">
        <v>359</v>
      </c>
      <c r="B14" s="11" t="s">
        <v>360</v>
      </c>
      <c r="C14" s="11" t="str">
        <f t="shared" si="0"/>
        <v>AVLT Delayed</v>
      </c>
      <c r="D14" s="11" t="str">
        <f>VLOOKUP(C14,'Custom_concept-worksheet'!$B$2:$B$317,1,FALSE)</f>
        <v>AVLT delayed</v>
      </c>
      <c r="E14" s="11">
        <f>VLOOKUP(C14,'Custom_concept-worksheet'!$B$2:$C$317,2,FALSE)</f>
        <v>2000000015</v>
      </c>
      <c r="F14" s="11" t="str">
        <f>VLOOKUP(C14,'Custom_concept-worksheet'!$B$2:$C$317,1,FALSE)</f>
        <v>AVLT delayed</v>
      </c>
      <c r="G14" s="11">
        <f>VLOOKUP(C14,'Custom_concept-worksheet'!$B$2:$C$317,2,FALSE)</f>
        <v>2000000015</v>
      </c>
      <c r="H14" s="12">
        <f t="shared" si="1"/>
        <v>2000000015</v>
      </c>
      <c r="I14" s="12">
        <f t="shared" si="2"/>
        <v>2000000015</v>
      </c>
      <c r="J14" s="11" t="str">
        <f t="shared" si="3"/>
        <v>http://www.emif.eu/ekol#AVLT_Delayed</v>
      </c>
    </row>
    <row r="15" spans="1:10" x14ac:dyDescent="0.25">
      <c r="A15" s="11" t="s">
        <v>361</v>
      </c>
      <c r="B15" s="11" t="s">
        <v>362</v>
      </c>
      <c r="C15" s="11" t="str">
        <f t="shared" si="0"/>
        <v>AVLT Delayed Recall   Z score</v>
      </c>
      <c r="D15" s="11" t="e">
        <f>VLOOKUP(C15,'Custom_concept-worksheet'!$B$2:$B$317,1,FALSE)</f>
        <v>#N/A</v>
      </c>
      <c r="E15" s="11" t="e">
        <f>VLOOKUP(C15,'Custom_concept-worksheet'!$B$2:$C$317,2,FALSE)</f>
        <v>#N/A</v>
      </c>
      <c r="F15" s="11" t="e">
        <f>VLOOKUP(C15,'Custom_concept-worksheet'!$B$2:$C$317,1,FALSE)</f>
        <v>#N/A</v>
      </c>
      <c r="G15" s="11" t="e">
        <f>VLOOKUP(C15,'Custom_concept-worksheet'!$B$2:$C$317,2,FALSE)</f>
        <v>#N/A</v>
      </c>
      <c r="H15" s="12">
        <v>2000000016</v>
      </c>
      <c r="I15" s="12">
        <f t="shared" si="2"/>
        <v>2000000016</v>
      </c>
      <c r="J15" s="11" t="str">
        <f t="shared" si="3"/>
        <v>http://www.emif.eu/ekol#AVLT_Delayed_Z_Score</v>
      </c>
    </row>
    <row r="16" spans="1:10" x14ac:dyDescent="0.25">
      <c r="A16" s="11" t="s">
        <v>363</v>
      </c>
      <c r="B16" s="11" t="s">
        <v>364</v>
      </c>
      <c r="C16" s="11" t="str">
        <f t="shared" si="0"/>
        <v>AVLT Immediate Recall</v>
      </c>
      <c r="D16" s="11" t="e">
        <f>VLOOKUP(C16,'Custom_concept-worksheet'!$B$2:$B$317,1,FALSE)</f>
        <v>#N/A</v>
      </c>
      <c r="E16" s="11" t="e">
        <f>VLOOKUP(C16,'Custom_concept-worksheet'!$B$2:$C$317,2,FALSE)</f>
        <v>#N/A</v>
      </c>
      <c r="F16" s="11" t="e">
        <f>VLOOKUP(C16,'Custom_concept-worksheet'!$B$2:$C$317,1,FALSE)</f>
        <v>#N/A</v>
      </c>
      <c r="G16" s="11" t="e">
        <f>VLOOKUP(C16,'Custom_concept-worksheet'!$B$2:$C$317,2,FALSE)</f>
        <v>#N/A</v>
      </c>
      <c r="H16" s="13">
        <v>2000000017</v>
      </c>
      <c r="I16" s="12">
        <f t="shared" si="2"/>
        <v>2000000017</v>
      </c>
      <c r="J16" s="11" t="str">
        <f t="shared" si="3"/>
        <v>http://www.emif.eu/ekol#AVLT_Immediate</v>
      </c>
    </row>
    <row r="17" spans="1:10" x14ac:dyDescent="0.25">
      <c r="A17" s="11" t="s">
        <v>365</v>
      </c>
      <c r="B17" s="11" t="s">
        <v>362</v>
      </c>
      <c r="C17" s="11" t="str">
        <f t="shared" si="0"/>
        <v>AVLT Delayed Recall   Z score</v>
      </c>
      <c r="D17" s="11" t="e">
        <f>VLOOKUP(C17,'Custom_concept-worksheet'!$B$2:$B$317,1,FALSE)</f>
        <v>#N/A</v>
      </c>
      <c r="E17" s="11" t="e">
        <f>VLOOKUP(C17,'Custom_concept-worksheet'!$B$2:$C$317,2,FALSE)</f>
        <v>#N/A</v>
      </c>
      <c r="F17" s="11" t="e">
        <f>VLOOKUP(C17,'Custom_concept-worksheet'!$B$2:$C$317,1,FALSE)</f>
        <v>#N/A</v>
      </c>
      <c r="G17" s="11" t="e">
        <f>VLOOKUP(C17,'Custom_concept-worksheet'!$B$2:$C$317,2,FALSE)</f>
        <v>#N/A</v>
      </c>
      <c r="H17" s="13">
        <v>2000000018</v>
      </c>
      <c r="I17" s="12">
        <f t="shared" si="2"/>
        <v>2000000018</v>
      </c>
      <c r="J17" s="11" t="str">
        <f t="shared" si="3"/>
        <v>http://www.emif.eu/ekol#AVLT_Immediate_Z_Score</v>
      </c>
    </row>
    <row r="18" spans="1:10" x14ac:dyDescent="0.25">
      <c r="A18" s="5" t="s">
        <v>366</v>
      </c>
      <c r="B18" s="5" t="s">
        <v>367</v>
      </c>
      <c r="C18" s="5" t="str">
        <f t="shared" si="0"/>
        <v>Acetylcholine Esterase Inhibitors</v>
      </c>
      <c r="D18" s="5" t="e">
        <f>VLOOKUP(C18,'Custom_concept-worksheet'!$B$2:$B$317,1,FALSE)</f>
        <v>#N/A</v>
      </c>
      <c r="E18" s="5" t="e">
        <f>VLOOKUP(C18,'Custom_concept-worksheet'!$B$2:$C$317,2,FALSE)</f>
        <v>#N/A</v>
      </c>
      <c r="F18" s="5" t="e">
        <f>VLOOKUP(C18,'Custom_concept-worksheet'!$B$2:$C$317,1,FALSE)</f>
        <v>#N/A</v>
      </c>
      <c r="G18" s="5" t="e">
        <f>VLOOKUP(C18,'Custom_concept-worksheet'!$B$2:$C$317,2,FALSE)</f>
        <v>#N/A</v>
      </c>
      <c r="H18" s="16" t="e">
        <f t="shared" si="1"/>
        <v>#N/A</v>
      </c>
      <c r="I18" s="16" t="e">
        <f t="shared" si="2"/>
        <v>#N/A</v>
      </c>
      <c r="J18" s="5" t="str">
        <f t="shared" si="3"/>
        <v>http://www.emif.eu/ekol#Acetylcholine_Esterase_Inhibitors</v>
      </c>
    </row>
    <row r="19" spans="1:10" x14ac:dyDescent="0.25">
      <c r="A19" s="11" t="s">
        <v>368</v>
      </c>
      <c r="B19" s="11" t="s">
        <v>22</v>
      </c>
      <c r="C19" s="11" t="str">
        <f t="shared" si="0"/>
        <v>Albumin</v>
      </c>
      <c r="D19" s="11" t="str">
        <f>VLOOKUP(C19,'Custom_concept-worksheet'!$B$2:$B$317,1,FALSE)</f>
        <v>Albumin</v>
      </c>
      <c r="E19" s="11">
        <f>VLOOKUP(C19,'Custom_concept-worksheet'!$B$2:$C$317,2,FALSE)</f>
        <v>2000000008</v>
      </c>
      <c r="F19" s="11" t="str">
        <f>VLOOKUP(C19,'Custom_concept-worksheet'!$B$2:$C$317,1,FALSE)</f>
        <v>Albumin</v>
      </c>
      <c r="G19" s="11">
        <f>VLOOKUP(C19,'Custom_concept-worksheet'!$B$2:$C$317,2,FALSE)</f>
        <v>2000000008</v>
      </c>
      <c r="H19" s="12">
        <f t="shared" si="1"/>
        <v>2000000008</v>
      </c>
      <c r="I19" s="12">
        <f t="shared" si="2"/>
        <v>2000000008</v>
      </c>
      <c r="J19" s="11" t="str">
        <f t="shared" si="3"/>
        <v>http://www.emif.eu/ekol#Albumin</v>
      </c>
    </row>
    <row r="20" spans="1:10" x14ac:dyDescent="0.25">
      <c r="A20" s="5" t="s">
        <v>369</v>
      </c>
      <c r="B20" s="5" t="s">
        <v>370</v>
      </c>
      <c r="C20" s="5" t="str">
        <f t="shared" si="0"/>
        <v>Alcohol</v>
      </c>
      <c r="D20" s="5" t="e">
        <f>VLOOKUP(C20,'Custom_concept-worksheet'!$B$2:$B$317,1,FALSE)</f>
        <v>#N/A</v>
      </c>
      <c r="E20" s="5" t="e">
        <f>VLOOKUP(C20,'Custom_concept-worksheet'!$B$2:$C$317,2,FALSE)</f>
        <v>#N/A</v>
      </c>
      <c r="F20" s="5" t="e">
        <f>VLOOKUP(C20,'Custom_concept-worksheet'!$B$2:$C$317,1,FALSE)</f>
        <v>#N/A</v>
      </c>
      <c r="G20" s="5" t="e">
        <f>VLOOKUP(C20,'Custom_concept-worksheet'!$B$2:$C$317,2,FALSE)</f>
        <v>#N/A</v>
      </c>
      <c r="H20" s="16" t="e">
        <f t="shared" si="1"/>
        <v>#N/A</v>
      </c>
      <c r="I20" s="16" t="e">
        <f t="shared" si="2"/>
        <v>#N/A</v>
      </c>
      <c r="J20" s="5" t="str">
        <f t="shared" si="3"/>
        <v>http://www.emif.eu/ekol#Alcohol</v>
      </c>
    </row>
    <row r="21" spans="1:10" x14ac:dyDescent="0.25">
      <c r="A21" s="5" t="s">
        <v>371</v>
      </c>
      <c r="B21" s="5" t="s">
        <v>372</v>
      </c>
      <c r="C21" s="5" t="str">
        <f t="shared" si="0"/>
        <v>Alcohol Amount</v>
      </c>
      <c r="D21" s="5" t="e">
        <f>VLOOKUP(C21,'Custom_concept-worksheet'!$B$2:$B$317,1,FALSE)</f>
        <v>#N/A</v>
      </c>
      <c r="E21" s="5" t="e">
        <f>VLOOKUP(C21,'Custom_concept-worksheet'!$B$2:$C$317,2,FALSE)</f>
        <v>#N/A</v>
      </c>
      <c r="F21" s="5" t="e">
        <f>VLOOKUP(C21,'Custom_concept-worksheet'!$B$2:$C$317,1,FALSE)</f>
        <v>#N/A</v>
      </c>
      <c r="G21" s="5" t="e">
        <f>VLOOKUP(C21,'Custom_concept-worksheet'!$B$2:$C$317,2,FALSE)</f>
        <v>#N/A</v>
      </c>
      <c r="H21" s="16" t="e">
        <f t="shared" si="1"/>
        <v>#N/A</v>
      </c>
      <c r="I21" s="16" t="e">
        <f t="shared" si="2"/>
        <v>#N/A</v>
      </c>
      <c r="J21" s="5" t="str">
        <f t="shared" si="3"/>
        <v>http://www.emif.eu/ekol#Alcohol_amount</v>
      </c>
    </row>
    <row r="22" spans="1:10" x14ac:dyDescent="0.25">
      <c r="A22" s="5" t="s">
        <v>373</v>
      </c>
      <c r="B22" s="5" t="s">
        <v>374</v>
      </c>
      <c r="C22" s="5" t="str">
        <f t="shared" si="0"/>
        <v>Amyloid PET Abnormality</v>
      </c>
      <c r="D22" s="5" t="e">
        <f>VLOOKUP(C22,'Custom_concept-worksheet'!$B$2:$B$317,1,FALSE)</f>
        <v>#N/A</v>
      </c>
      <c r="E22" s="5" t="e">
        <f>VLOOKUP(C22,'Custom_concept-worksheet'!$B$2:$C$317,2,FALSE)</f>
        <v>#N/A</v>
      </c>
      <c r="F22" s="5" t="e">
        <f>VLOOKUP(C22,'Custom_concept-worksheet'!$B$2:$C$317,1,FALSE)</f>
        <v>#N/A</v>
      </c>
      <c r="G22" s="5" t="e">
        <f>VLOOKUP(C22,'Custom_concept-worksheet'!$B$2:$C$317,2,FALSE)</f>
        <v>#N/A</v>
      </c>
      <c r="H22" s="16" t="e">
        <f t="shared" si="1"/>
        <v>#N/A</v>
      </c>
      <c r="I22" s="16" t="e">
        <f t="shared" si="2"/>
        <v>#N/A</v>
      </c>
      <c r="J22" s="5" t="str">
        <f t="shared" si="3"/>
        <v>http://www.emif.eu/ekol#Amyloid_PET_Abnormality</v>
      </c>
    </row>
    <row r="23" spans="1:10" x14ac:dyDescent="0.25">
      <c r="A23" s="5" t="s">
        <v>375</v>
      </c>
      <c r="B23" s="5" t="s">
        <v>376</v>
      </c>
      <c r="C23" s="5" t="str">
        <f t="shared" si="0"/>
        <v>Angina Pectoris</v>
      </c>
      <c r="D23" s="5" t="e">
        <f>VLOOKUP(C23,'Custom_concept-worksheet'!$B$2:$B$317,1,FALSE)</f>
        <v>#N/A</v>
      </c>
      <c r="E23" s="5" t="e">
        <f>VLOOKUP(C23,'Custom_concept-worksheet'!$B$2:$C$317,2,FALSE)</f>
        <v>#N/A</v>
      </c>
      <c r="F23" s="5" t="e">
        <f>VLOOKUP(C23,'Custom_concept-worksheet'!$B$2:$C$317,1,FALSE)</f>
        <v>#N/A</v>
      </c>
      <c r="G23" s="5" t="e">
        <f>VLOOKUP(C23,'Custom_concept-worksheet'!$B$2:$C$317,2,FALSE)</f>
        <v>#N/A</v>
      </c>
      <c r="H23" s="16" t="e">
        <f t="shared" si="1"/>
        <v>#N/A</v>
      </c>
      <c r="I23" s="16" t="e">
        <f t="shared" si="2"/>
        <v>#N/A</v>
      </c>
      <c r="J23" s="5" t="str">
        <f t="shared" si="3"/>
        <v>http://www.emif.eu/ekol#Angina_Pectoris</v>
      </c>
    </row>
    <row r="24" spans="1:10" x14ac:dyDescent="0.25">
      <c r="A24" s="11" t="s">
        <v>377</v>
      </c>
      <c r="B24" s="11" t="s">
        <v>378</v>
      </c>
      <c r="C24" s="11" t="str">
        <f t="shared" si="0"/>
        <v>Animals Fluency 1 Min</v>
      </c>
      <c r="D24" s="11" t="str">
        <f>VLOOKUP(C24,'Custom_concept-worksheet'!$B$2:$B$317,1,FALSE)</f>
        <v>Animals fluency 1 min</v>
      </c>
      <c r="E24" s="11">
        <f>VLOOKUP(C24,'Custom_concept-worksheet'!$B$2:$C$317,2,FALSE)</f>
        <v>2000000009</v>
      </c>
      <c r="F24" s="11" t="str">
        <f>VLOOKUP(C24,'Custom_concept-worksheet'!$B$2:$C$317,1,FALSE)</f>
        <v>Animals fluency 1 min</v>
      </c>
      <c r="G24" s="11">
        <f>VLOOKUP(C24,'Custom_concept-worksheet'!$B$2:$C$317,2,FALSE)</f>
        <v>2000000009</v>
      </c>
      <c r="H24" s="12">
        <f t="shared" si="1"/>
        <v>2000000009</v>
      </c>
      <c r="I24" s="12">
        <f t="shared" si="2"/>
        <v>2000000009</v>
      </c>
      <c r="J24" s="11" t="str">
        <f t="shared" si="3"/>
        <v>http://www.emif.eu/ekol#Animals_Fluency_1_Min</v>
      </c>
    </row>
    <row r="25" spans="1:10" x14ac:dyDescent="0.25">
      <c r="A25" s="11" t="s">
        <v>379</v>
      </c>
      <c r="B25" s="11" t="s">
        <v>380</v>
      </c>
      <c r="C25" s="11" t="str">
        <f t="shared" si="0"/>
        <v>Animals Fluency 1 Min Z Score</v>
      </c>
      <c r="D25" s="11" t="str">
        <f>VLOOKUP(C25,'Custom_concept-worksheet'!$B$2:$B$317,1,FALSE)</f>
        <v>Animals fluency 1 min z score</v>
      </c>
      <c r="E25" s="11">
        <f>VLOOKUP(C25,'Custom_concept-worksheet'!$B$2:$C$317,2,FALSE)</f>
        <v>2000000010</v>
      </c>
      <c r="F25" s="11" t="str">
        <f>VLOOKUP(C25,'Custom_concept-worksheet'!$B$2:$C$317,1,FALSE)</f>
        <v>Animals fluency 1 min z score</v>
      </c>
      <c r="G25" s="11">
        <f>VLOOKUP(C25,'Custom_concept-worksheet'!$B$2:$C$317,2,FALSE)</f>
        <v>2000000010</v>
      </c>
      <c r="H25" s="12">
        <f t="shared" si="1"/>
        <v>2000000010</v>
      </c>
      <c r="I25" s="12">
        <f t="shared" si="2"/>
        <v>2000000010</v>
      </c>
      <c r="J25" s="11" t="str">
        <f t="shared" si="3"/>
        <v>http://www.emif.eu/ekol#Animals_Fluency_1_Min_Z_Score</v>
      </c>
    </row>
    <row r="26" spans="1:10" x14ac:dyDescent="0.25">
      <c r="A26" s="11" t="s">
        <v>381</v>
      </c>
      <c r="B26" s="11" t="s">
        <v>382</v>
      </c>
      <c r="C26" s="11" t="str">
        <f t="shared" si="0"/>
        <v>Animals Fluency 2 Min</v>
      </c>
      <c r="D26" s="11" t="str">
        <f>VLOOKUP(C26,'Custom_concept-worksheet'!$B$2:$B$317,1,FALSE)</f>
        <v>Animals fluency 2 min</v>
      </c>
      <c r="E26" s="11">
        <f>VLOOKUP(C26,'Custom_concept-worksheet'!$B$2:$C$317,2,FALSE)</f>
        <v>2000000011</v>
      </c>
      <c r="F26" s="11" t="str">
        <f>VLOOKUP(C26,'Custom_concept-worksheet'!$B$2:$C$317,1,FALSE)</f>
        <v>Animals fluency 2 min</v>
      </c>
      <c r="G26" s="11">
        <f>VLOOKUP(C26,'Custom_concept-worksheet'!$B$2:$C$317,2,FALSE)</f>
        <v>2000000011</v>
      </c>
      <c r="H26" s="12">
        <f t="shared" si="1"/>
        <v>2000000011</v>
      </c>
      <c r="I26" s="12">
        <f t="shared" si="2"/>
        <v>2000000011</v>
      </c>
      <c r="J26" s="11" t="str">
        <f t="shared" si="3"/>
        <v>http://www.emif.eu/ekol#Animals_Fluency_2_Min</v>
      </c>
    </row>
    <row r="27" spans="1:10" x14ac:dyDescent="0.25">
      <c r="A27" s="11" t="s">
        <v>383</v>
      </c>
      <c r="B27" s="11" t="s">
        <v>384</v>
      </c>
      <c r="C27" s="11" t="str">
        <f t="shared" si="0"/>
        <v>Animals Fluency 2 Min Z Score</v>
      </c>
      <c r="D27" s="11" t="str">
        <f>VLOOKUP(C27,'Custom_concept-worksheet'!$B$2:$B$317,1,FALSE)</f>
        <v>Animals fluency 2 min z score</v>
      </c>
      <c r="E27" s="11">
        <f>VLOOKUP(C27,'Custom_concept-worksheet'!$B$2:$C$317,2,FALSE)</f>
        <v>2000000012</v>
      </c>
      <c r="F27" s="11" t="str">
        <f>VLOOKUP(C27,'Custom_concept-worksheet'!$B$2:$C$317,1,FALSE)</f>
        <v>Animals fluency 2 min z score</v>
      </c>
      <c r="G27" s="11">
        <f>VLOOKUP(C27,'Custom_concept-worksheet'!$B$2:$C$317,2,FALSE)</f>
        <v>2000000012</v>
      </c>
      <c r="H27" s="12">
        <f t="shared" si="1"/>
        <v>2000000012</v>
      </c>
      <c r="I27" s="12">
        <f t="shared" si="2"/>
        <v>2000000012</v>
      </c>
      <c r="J27" s="11" t="str">
        <f t="shared" si="3"/>
        <v>http://www.emif.eu/ekol#Animals_Fluency_2_Min_Z_Score</v>
      </c>
    </row>
    <row r="28" spans="1:10" x14ac:dyDescent="0.25">
      <c r="A28" s="5" t="s">
        <v>385</v>
      </c>
      <c r="B28" s="5" t="s">
        <v>386</v>
      </c>
      <c r="C28" s="5" t="str">
        <f t="shared" si="0"/>
        <v>Anti Depressive Medication</v>
      </c>
      <c r="D28" s="5" t="e">
        <f>VLOOKUP(C28,'Custom_concept-worksheet'!$B$2:$B$317,1,FALSE)</f>
        <v>#N/A</v>
      </c>
      <c r="E28" s="5" t="e">
        <f>VLOOKUP(C28,'Custom_concept-worksheet'!$B$2:$C$317,2,FALSE)</f>
        <v>#N/A</v>
      </c>
      <c r="F28" s="5" t="e">
        <f>VLOOKUP(C28,'Custom_concept-worksheet'!$B$2:$C$317,1,FALSE)</f>
        <v>#N/A</v>
      </c>
      <c r="G28" s="5" t="e">
        <f>VLOOKUP(C28,'Custom_concept-worksheet'!$B$2:$C$317,2,FALSE)</f>
        <v>#N/A</v>
      </c>
      <c r="H28" s="16" t="e">
        <f t="shared" si="1"/>
        <v>#N/A</v>
      </c>
      <c r="I28" s="16" t="e">
        <f t="shared" si="2"/>
        <v>#N/A</v>
      </c>
      <c r="J28" s="5" t="str">
        <f t="shared" si="3"/>
        <v>http://www.emif.eu/ekol#Anti_Depressive_Medication</v>
      </c>
    </row>
    <row r="29" spans="1:10" x14ac:dyDescent="0.25">
      <c r="A29" s="5" t="s">
        <v>387</v>
      </c>
      <c r="B29" s="5" t="s">
        <v>388</v>
      </c>
      <c r="C29" s="5" t="str">
        <f t="shared" si="0"/>
        <v>Anti Diabetic Drugs</v>
      </c>
      <c r="D29" s="5" t="e">
        <f>VLOOKUP(C29,'Custom_concept-worksheet'!$B$2:$B$317,1,FALSE)</f>
        <v>#N/A</v>
      </c>
      <c r="E29" s="5" t="e">
        <f>VLOOKUP(C29,'Custom_concept-worksheet'!$B$2:$C$317,2,FALSE)</f>
        <v>#N/A</v>
      </c>
      <c r="F29" s="5" t="e">
        <f>VLOOKUP(C29,'Custom_concept-worksheet'!$B$2:$C$317,1,FALSE)</f>
        <v>#N/A</v>
      </c>
      <c r="G29" s="5" t="e">
        <f>VLOOKUP(C29,'Custom_concept-worksheet'!$B$2:$C$317,2,FALSE)</f>
        <v>#N/A</v>
      </c>
      <c r="H29" s="16" t="e">
        <f t="shared" si="1"/>
        <v>#N/A</v>
      </c>
      <c r="I29" s="16" t="e">
        <f t="shared" si="2"/>
        <v>#N/A</v>
      </c>
      <c r="J29" s="5" t="str">
        <f t="shared" si="3"/>
        <v>http://www.emif.eu/ekol#Anti_Diabetic_Drugs</v>
      </c>
    </row>
    <row r="30" spans="1:10" x14ac:dyDescent="0.25">
      <c r="A30" s="5" t="s">
        <v>389</v>
      </c>
      <c r="B30" s="5" t="s">
        <v>390</v>
      </c>
      <c r="C30" s="5" t="str">
        <f t="shared" si="0"/>
        <v>Anti Epileptic Drugs</v>
      </c>
      <c r="D30" s="5" t="e">
        <f>VLOOKUP(C30,'Custom_concept-worksheet'!$B$2:$B$317,1,FALSE)</f>
        <v>#N/A</v>
      </c>
      <c r="E30" s="5" t="e">
        <f>VLOOKUP(C30,'Custom_concept-worksheet'!$B$2:$C$317,2,FALSE)</f>
        <v>#N/A</v>
      </c>
      <c r="F30" s="5" t="e">
        <f>VLOOKUP(C30,'Custom_concept-worksheet'!$B$2:$C$317,1,FALSE)</f>
        <v>#N/A</v>
      </c>
      <c r="G30" s="5" t="e">
        <f>VLOOKUP(C30,'Custom_concept-worksheet'!$B$2:$C$317,2,FALSE)</f>
        <v>#N/A</v>
      </c>
      <c r="H30" s="16" t="e">
        <f t="shared" si="1"/>
        <v>#N/A</v>
      </c>
      <c r="I30" s="16" t="e">
        <f t="shared" si="2"/>
        <v>#N/A</v>
      </c>
      <c r="J30" s="5" t="str">
        <f t="shared" si="3"/>
        <v>http://www.emif.eu/ekol#Anti_Epileptic_Drugs</v>
      </c>
    </row>
    <row r="31" spans="1:10" x14ac:dyDescent="0.25">
      <c r="A31" s="5" t="s">
        <v>391</v>
      </c>
      <c r="B31" s="5" t="s">
        <v>392</v>
      </c>
      <c r="C31" s="5" t="str">
        <f t="shared" si="0"/>
        <v>Anti Psychotic Medication</v>
      </c>
      <c r="D31" s="5" t="e">
        <f>VLOOKUP(C31,'Custom_concept-worksheet'!$B$2:$B$317,1,FALSE)</f>
        <v>#N/A</v>
      </c>
      <c r="E31" s="5" t="e">
        <f>VLOOKUP(C31,'Custom_concept-worksheet'!$B$2:$C$317,2,FALSE)</f>
        <v>#N/A</v>
      </c>
      <c r="F31" s="5" t="e">
        <f>VLOOKUP(C31,'Custom_concept-worksheet'!$B$2:$C$317,1,FALSE)</f>
        <v>#N/A</v>
      </c>
      <c r="G31" s="5" t="e">
        <f>VLOOKUP(C31,'Custom_concept-worksheet'!$B$2:$C$317,2,FALSE)</f>
        <v>#N/A</v>
      </c>
      <c r="H31" s="16" t="e">
        <f t="shared" si="1"/>
        <v>#N/A</v>
      </c>
      <c r="I31" s="16" t="e">
        <f t="shared" si="2"/>
        <v>#N/A</v>
      </c>
      <c r="J31" s="5" t="str">
        <f t="shared" si="3"/>
        <v>http://www.emif.eu/ekol#Anti_Psychotic_Medication</v>
      </c>
    </row>
    <row r="32" spans="1:10" x14ac:dyDescent="0.25">
      <c r="A32" s="5" t="s">
        <v>393</v>
      </c>
      <c r="B32" s="5" t="s">
        <v>394</v>
      </c>
      <c r="C32" s="5" t="str">
        <f t="shared" si="0"/>
        <v>Anxiety</v>
      </c>
      <c r="D32" s="5" t="e">
        <f>VLOOKUP(C32,'Custom_concept-worksheet'!$B$2:$B$317,1,FALSE)</f>
        <v>#N/A</v>
      </c>
      <c r="E32" s="5" t="e">
        <f>VLOOKUP(C32,'Custom_concept-worksheet'!$B$2:$C$317,2,FALSE)</f>
        <v>#N/A</v>
      </c>
      <c r="F32" s="5" t="e">
        <f>VLOOKUP(C32,'Custom_concept-worksheet'!$B$2:$C$317,1,FALSE)</f>
        <v>#N/A</v>
      </c>
      <c r="G32" s="5" t="e">
        <f>VLOOKUP(C32,'Custom_concept-worksheet'!$B$2:$C$317,2,FALSE)</f>
        <v>#N/A</v>
      </c>
      <c r="H32" s="16" t="e">
        <f t="shared" si="1"/>
        <v>#N/A</v>
      </c>
      <c r="I32" s="16" t="e">
        <f t="shared" si="2"/>
        <v>#N/A</v>
      </c>
      <c r="J32" s="5" t="str">
        <f t="shared" si="3"/>
        <v>http://www.emif.eu/ekol#Anxiety</v>
      </c>
    </row>
    <row r="33" spans="1:10" x14ac:dyDescent="0.25">
      <c r="A33" s="5" t="s">
        <v>395</v>
      </c>
      <c r="B33" s="5" t="s">
        <v>396</v>
      </c>
      <c r="C33" s="5" t="str">
        <f t="shared" si="0"/>
        <v>Anxiolytica Sedativa</v>
      </c>
      <c r="D33" s="5" t="e">
        <f>VLOOKUP(C33,'Custom_concept-worksheet'!$B$2:$B$317,1,FALSE)</f>
        <v>#N/A</v>
      </c>
      <c r="E33" s="5" t="e">
        <f>VLOOKUP(C33,'Custom_concept-worksheet'!$B$2:$C$317,2,FALSE)</f>
        <v>#N/A</v>
      </c>
      <c r="F33" s="5" t="e">
        <f>VLOOKUP(C33,'Custom_concept-worksheet'!$B$2:$C$317,1,FALSE)</f>
        <v>#N/A</v>
      </c>
      <c r="G33" s="5" t="e">
        <f>VLOOKUP(C33,'Custom_concept-worksheet'!$B$2:$C$317,2,FALSE)</f>
        <v>#N/A</v>
      </c>
      <c r="H33" s="16" t="e">
        <f t="shared" si="1"/>
        <v>#N/A</v>
      </c>
      <c r="I33" s="16" t="e">
        <f t="shared" si="2"/>
        <v>#N/A</v>
      </c>
      <c r="J33" s="5" t="str">
        <f t="shared" si="3"/>
        <v>http://www.emif.eu/ekol#Anxiolytica_Sedativa</v>
      </c>
    </row>
    <row r="34" spans="1:10" x14ac:dyDescent="0.25">
      <c r="A34" s="5" t="s">
        <v>397</v>
      </c>
      <c r="B34" s="5" t="s">
        <v>398</v>
      </c>
      <c r="C34" s="5" t="str">
        <f t="shared" si="0"/>
        <v>Aspirin</v>
      </c>
      <c r="D34" s="5" t="e">
        <f>VLOOKUP(C34,'Custom_concept-worksheet'!$B$2:$B$317,1,FALSE)</f>
        <v>#N/A</v>
      </c>
      <c r="E34" s="5" t="e">
        <f>VLOOKUP(C34,'Custom_concept-worksheet'!$B$2:$C$317,2,FALSE)</f>
        <v>#N/A</v>
      </c>
      <c r="F34" s="5" t="e">
        <f>VLOOKUP(C34,'Custom_concept-worksheet'!$B$2:$C$317,1,FALSE)</f>
        <v>#N/A</v>
      </c>
      <c r="G34" s="5" t="e">
        <f>VLOOKUP(C34,'Custom_concept-worksheet'!$B$2:$C$317,2,FALSE)</f>
        <v>#N/A</v>
      </c>
      <c r="H34" s="16" t="e">
        <f t="shared" si="1"/>
        <v>#N/A</v>
      </c>
      <c r="I34" s="16" t="e">
        <f t="shared" si="2"/>
        <v>#N/A</v>
      </c>
      <c r="J34" s="5" t="str">
        <f t="shared" si="3"/>
        <v>http://www.emif.eu/ekol#Aspirin</v>
      </c>
    </row>
    <row r="35" spans="1:10" x14ac:dyDescent="0.25">
      <c r="A35" s="5" t="s">
        <v>399</v>
      </c>
      <c r="B35" s="5" t="s">
        <v>400</v>
      </c>
      <c r="C35" s="5" t="str">
        <f t="shared" si="0"/>
        <v>Atrial Fibrillation</v>
      </c>
      <c r="D35" s="5" t="e">
        <f>VLOOKUP(C35,'Custom_concept-worksheet'!$B$2:$B$317,1,FALSE)</f>
        <v>#N/A</v>
      </c>
      <c r="E35" s="5" t="e">
        <f>VLOOKUP(C35,'Custom_concept-worksheet'!$B$2:$C$317,2,FALSE)</f>
        <v>#N/A</v>
      </c>
      <c r="F35" s="5" t="e">
        <f>VLOOKUP(C35,'Custom_concept-worksheet'!$B$2:$C$317,1,FALSE)</f>
        <v>#N/A</v>
      </c>
      <c r="G35" s="5" t="e">
        <f>VLOOKUP(C35,'Custom_concept-worksheet'!$B$2:$C$317,2,FALSE)</f>
        <v>#N/A</v>
      </c>
      <c r="H35" s="16" t="e">
        <f t="shared" si="1"/>
        <v>#N/A</v>
      </c>
      <c r="I35" s="16" t="e">
        <f t="shared" si="2"/>
        <v>#N/A</v>
      </c>
      <c r="J35" s="5" t="str">
        <f t="shared" si="3"/>
        <v>http://www.emif.eu/ekol#Atrial_Fibrillation</v>
      </c>
    </row>
    <row r="36" spans="1:10" x14ac:dyDescent="0.25">
      <c r="A36" s="5" t="s">
        <v>401</v>
      </c>
      <c r="B36" s="5" t="s">
        <v>402</v>
      </c>
      <c r="C36" s="5" t="str">
        <f t="shared" si="0"/>
        <v>Atrophy</v>
      </c>
      <c r="D36" s="5" t="e">
        <f>VLOOKUP(C36,'Custom_concept-worksheet'!$B$2:$B$317,1,FALSE)</f>
        <v>#N/A</v>
      </c>
      <c r="E36" s="5" t="e">
        <f>VLOOKUP(C36,'Custom_concept-worksheet'!$B$2:$C$317,2,FALSE)</f>
        <v>#N/A</v>
      </c>
      <c r="F36" s="5" t="e">
        <f>VLOOKUP(C36,'Custom_concept-worksheet'!$B$2:$C$317,1,FALSE)</f>
        <v>#N/A</v>
      </c>
      <c r="G36" s="5" t="e">
        <f>VLOOKUP(C36,'Custom_concept-worksheet'!$B$2:$C$317,2,FALSE)</f>
        <v>#N/A</v>
      </c>
      <c r="H36" s="16" t="e">
        <f t="shared" si="1"/>
        <v>#N/A</v>
      </c>
      <c r="I36" s="16" t="e">
        <f t="shared" si="2"/>
        <v>#N/A</v>
      </c>
      <c r="J36" s="5" t="str">
        <f t="shared" si="3"/>
        <v>http://www.emif.eu/ekol#Atrophy</v>
      </c>
    </row>
    <row r="37" spans="1:10" x14ac:dyDescent="0.25">
      <c r="A37" s="11" t="s">
        <v>403</v>
      </c>
      <c r="B37" s="11" t="s">
        <v>33</v>
      </c>
      <c r="C37" s="11" t="str">
        <f t="shared" si="0"/>
        <v>BADL</v>
      </c>
      <c r="D37" s="11" t="str">
        <f>VLOOKUP(C37,'Custom_concept-worksheet'!$B$2:$B$317,1,FALSE)</f>
        <v>BADL</v>
      </c>
      <c r="E37" s="11">
        <f>VLOOKUP(C37,'Custom_concept-worksheet'!$B$2:$C$317,2,FALSE)</f>
        <v>2000000019</v>
      </c>
      <c r="F37" s="11" t="str">
        <f>VLOOKUP(C37,'Custom_concept-worksheet'!$B$2:$C$317,1,FALSE)</f>
        <v>BADL</v>
      </c>
      <c r="G37" s="11">
        <f>VLOOKUP(C37,'Custom_concept-worksheet'!$B$2:$C$317,2,FALSE)</f>
        <v>2000000019</v>
      </c>
      <c r="H37" s="12">
        <f t="shared" si="1"/>
        <v>2000000019</v>
      </c>
      <c r="I37" s="12">
        <f t="shared" si="2"/>
        <v>2000000019</v>
      </c>
      <c r="J37" s="11" t="str">
        <f t="shared" si="3"/>
        <v>http://www.emif.eu/ekol#BADL</v>
      </c>
    </row>
    <row r="38" spans="1:10" x14ac:dyDescent="0.25">
      <c r="A38" s="11" t="s">
        <v>404</v>
      </c>
      <c r="B38" s="11" t="s">
        <v>34</v>
      </c>
      <c r="C38" s="11" t="str">
        <f t="shared" si="0"/>
        <v>BDI</v>
      </c>
      <c r="D38" s="11" t="str">
        <f>VLOOKUP(C38,'Custom_concept-worksheet'!$B$2:$B$317,1,FALSE)</f>
        <v>BDI</v>
      </c>
      <c r="E38" s="11">
        <f>VLOOKUP(C38,'Custom_concept-worksheet'!$B$2:$C$317,2,FALSE)</f>
        <v>2000000020</v>
      </c>
      <c r="F38" s="11" t="str">
        <f>VLOOKUP(C38,'Custom_concept-worksheet'!$B$2:$C$317,1,FALSE)</f>
        <v>BDI</v>
      </c>
      <c r="G38" s="11">
        <f>VLOOKUP(C38,'Custom_concept-worksheet'!$B$2:$C$317,2,FALSE)</f>
        <v>2000000020</v>
      </c>
      <c r="H38" s="12">
        <f t="shared" si="1"/>
        <v>2000000020</v>
      </c>
      <c r="I38" s="12">
        <f t="shared" si="2"/>
        <v>2000000020</v>
      </c>
      <c r="J38" s="11" t="str">
        <f t="shared" si="3"/>
        <v>http://www.emif.eu/ekol#BDI</v>
      </c>
    </row>
    <row r="39" spans="1:10" x14ac:dyDescent="0.25">
      <c r="A39" s="11" t="s">
        <v>405</v>
      </c>
      <c r="B39" s="11" t="s">
        <v>406</v>
      </c>
      <c r="C39" s="11" t="str">
        <f t="shared" si="0"/>
        <v>BDI Abnormality</v>
      </c>
      <c r="D39" s="11" t="str">
        <f>VLOOKUP(C39,'Custom_concept-worksheet'!$B$2:$B$317,1,FALSE)</f>
        <v>BDI abnormality</v>
      </c>
      <c r="E39" s="11">
        <f>VLOOKUP(C39,'Custom_concept-worksheet'!$B$2:$C$317,2,FALSE)</f>
        <v>2000000021</v>
      </c>
      <c r="F39" s="11" t="str">
        <f>VLOOKUP(C39,'Custom_concept-worksheet'!$B$2:$C$317,1,FALSE)</f>
        <v>BDI abnormality</v>
      </c>
      <c r="G39" s="11">
        <f>VLOOKUP(C39,'Custom_concept-worksheet'!$B$2:$C$317,2,FALSE)</f>
        <v>2000000021</v>
      </c>
      <c r="H39" s="12">
        <f t="shared" si="1"/>
        <v>2000000021</v>
      </c>
      <c r="I39" s="12">
        <f t="shared" si="2"/>
        <v>2000000021</v>
      </c>
      <c r="J39" s="11" t="str">
        <f t="shared" si="3"/>
        <v>http://www.emif.eu/ekol#BDI_Abnormality</v>
      </c>
    </row>
    <row r="40" spans="1:10" x14ac:dyDescent="0.25">
      <c r="A40" s="11" t="s">
        <v>407</v>
      </c>
      <c r="B40" s="11" t="s">
        <v>408</v>
      </c>
      <c r="C40" s="11" t="str">
        <f t="shared" si="0"/>
        <v>BI</v>
      </c>
      <c r="D40" s="11" t="e">
        <f>VLOOKUP(C40,'Custom_concept-worksheet'!$B$2:$B$317,1,FALSE)</f>
        <v>#N/A</v>
      </c>
      <c r="E40" s="11" t="e">
        <f>VLOOKUP(C40,'Custom_concept-worksheet'!$B$2:$C$317,2,FALSE)</f>
        <v>#N/A</v>
      </c>
      <c r="F40" s="11" t="e">
        <f>VLOOKUP(C40,'Custom_concept-worksheet'!$B$2:$C$317,1,FALSE)</f>
        <v>#N/A</v>
      </c>
      <c r="G40" s="11" t="e">
        <f>VLOOKUP(C40,'Custom_concept-worksheet'!$B$2:$C$317,2,FALSE)</f>
        <v>#N/A</v>
      </c>
      <c r="H40" s="13">
        <v>2000000017</v>
      </c>
      <c r="I40" s="12">
        <f t="shared" si="2"/>
        <v>2000000017</v>
      </c>
      <c r="J40" s="11" t="str">
        <f t="shared" si="3"/>
        <v>http://www.emif.eu/ekol#BI</v>
      </c>
    </row>
    <row r="41" spans="1:10" x14ac:dyDescent="0.25">
      <c r="A41" s="11" t="s">
        <v>409</v>
      </c>
      <c r="B41" s="11" t="s">
        <v>410</v>
      </c>
      <c r="C41" s="11" t="str">
        <f t="shared" si="0"/>
        <v>BI Abnormality</v>
      </c>
      <c r="D41" s="11" t="e">
        <f>VLOOKUP(C41,'Custom_concept-worksheet'!$B$2:$B$317,1,FALSE)</f>
        <v>#N/A</v>
      </c>
      <c r="E41" s="11" t="e">
        <f>VLOOKUP(C41,'Custom_concept-worksheet'!$B$2:$C$317,2,FALSE)</f>
        <v>#N/A</v>
      </c>
      <c r="F41" s="11" t="e">
        <f>VLOOKUP(C41,'Custom_concept-worksheet'!$B$2:$C$317,1,FALSE)</f>
        <v>#N/A</v>
      </c>
      <c r="G41" s="11" t="e">
        <f>VLOOKUP(C41,'Custom_concept-worksheet'!$B$2:$C$317,2,FALSE)</f>
        <v>#N/A</v>
      </c>
      <c r="H41" s="13">
        <v>2000000018</v>
      </c>
      <c r="I41" s="12">
        <f t="shared" si="2"/>
        <v>2000000018</v>
      </c>
      <c r="J41" s="11" t="str">
        <f t="shared" si="3"/>
        <v>http://www.emif.eu/ekol#BI_Abnormality</v>
      </c>
    </row>
    <row r="42" spans="1:10" x14ac:dyDescent="0.25">
      <c r="A42" s="11" t="s">
        <v>411</v>
      </c>
      <c r="B42" s="11" t="s">
        <v>412</v>
      </c>
      <c r="C42" s="11" t="str">
        <f t="shared" si="0"/>
        <v>BNT 15</v>
      </c>
      <c r="D42" s="11" t="e">
        <f>VLOOKUP(C42,'Custom_concept-worksheet'!$B$2:$B$317,1,FALSE)</f>
        <v>#N/A</v>
      </c>
      <c r="E42" s="11" t="e">
        <f>VLOOKUP(C42,'Custom_concept-worksheet'!$B$2:$C$317,2,FALSE)</f>
        <v>#N/A</v>
      </c>
      <c r="F42" s="11" t="e">
        <f>VLOOKUP(C42,'Custom_concept-worksheet'!$B$2:$C$317,1,FALSE)</f>
        <v>#N/A</v>
      </c>
      <c r="G42" s="11" t="e">
        <f>VLOOKUP(C42,'Custom_concept-worksheet'!$B$2:$C$317,2,FALSE)</f>
        <v>#N/A</v>
      </c>
      <c r="H42" s="12">
        <v>2000000026</v>
      </c>
      <c r="I42" s="12">
        <f t="shared" si="2"/>
        <v>2000000026</v>
      </c>
      <c r="J42" s="11" t="str">
        <f t="shared" si="3"/>
        <v>http://www.emif.eu/ekol#BNT_15</v>
      </c>
    </row>
    <row r="43" spans="1:10" x14ac:dyDescent="0.25">
      <c r="A43" s="11" t="s">
        <v>413</v>
      </c>
      <c r="B43" s="11" t="s">
        <v>414</v>
      </c>
      <c r="C43" s="11" t="str">
        <f t="shared" si="0"/>
        <v>BNT 15 Z Score</v>
      </c>
      <c r="D43" s="11" t="e">
        <f>VLOOKUP(C43,'Custom_concept-worksheet'!$B$2:$B$317,1,FALSE)</f>
        <v>#N/A</v>
      </c>
      <c r="E43" s="11" t="e">
        <f>VLOOKUP(C43,'Custom_concept-worksheet'!$B$2:$C$317,2,FALSE)</f>
        <v>#N/A</v>
      </c>
      <c r="F43" s="11" t="e">
        <f>VLOOKUP(C43,'Custom_concept-worksheet'!$B$2:$C$317,1,FALSE)</f>
        <v>#N/A</v>
      </c>
      <c r="G43" s="11" t="e">
        <f>VLOOKUP(C43,'Custom_concept-worksheet'!$B$2:$C$317,2,FALSE)</f>
        <v>#N/A</v>
      </c>
      <c r="H43" s="12">
        <v>2000000027</v>
      </c>
      <c r="I43" s="12">
        <f t="shared" si="2"/>
        <v>2000000027</v>
      </c>
      <c r="J43" s="11" t="str">
        <f t="shared" si="3"/>
        <v>http://www.emif.eu/ekol#BNT_15_Z_Score</v>
      </c>
    </row>
    <row r="44" spans="1:10" x14ac:dyDescent="0.25">
      <c r="A44" s="11" t="s">
        <v>415</v>
      </c>
      <c r="B44" s="11" t="s">
        <v>416</v>
      </c>
      <c r="C44" s="11" t="str">
        <f t="shared" si="0"/>
        <v>BNT 30</v>
      </c>
      <c r="D44" s="11" t="e">
        <f>VLOOKUP(C44,'Custom_concept-worksheet'!$B$2:$B$317,1,FALSE)</f>
        <v>#N/A</v>
      </c>
      <c r="E44" s="11" t="e">
        <f>VLOOKUP(C44,'Custom_concept-worksheet'!$B$2:$C$317,2,FALSE)</f>
        <v>#N/A</v>
      </c>
      <c r="F44" s="11" t="e">
        <f>VLOOKUP(C44,'Custom_concept-worksheet'!$B$2:$C$317,1,FALSE)</f>
        <v>#N/A</v>
      </c>
      <c r="G44" s="11" t="e">
        <f>VLOOKUP(C44,'Custom_concept-worksheet'!$B$2:$C$317,2,FALSE)</f>
        <v>#N/A</v>
      </c>
      <c r="H44" s="12">
        <v>2000000028</v>
      </c>
      <c r="I44" s="12">
        <f t="shared" si="2"/>
        <v>2000000028</v>
      </c>
      <c r="J44" s="11" t="str">
        <f t="shared" si="3"/>
        <v>http://www.emif.eu/ekol#BNT_30</v>
      </c>
    </row>
    <row r="45" spans="1:10" x14ac:dyDescent="0.25">
      <c r="A45" s="11" t="s">
        <v>417</v>
      </c>
      <c r="B45" s="11" t="s">
        <v>418</v>
      </c>
      <c r="C45" s="11" t="str">
        <f t="shared" si="0"/>
        <v>BNT 30 Z Score</v>
      </c>
      <c r="D45" s="11" t="e">
        <f>VLOOKUP(C45,'Custom_concept-worksheet'!$B$2:$B$317,1,FALSE)</f>
        <v>#N/A</v>
      </c>
      <c r="E45" s="11" t="e">
        <f>VLOOKUP(C45,'Custom_concept-worksheet'!$B$2:$C$317,2,FALSE)</f>
        <v>#N/A</v>
      </c>
      <c r="F45" s="11" t="e">
        <f>VLOOKUP(C45,'Custom_concept-worksheet'!$B$2:$C$317,1,FALSE)</f>
        <v>#N/A</v>
      </c>
      <c r="G45" s="11" t="e">
        <f>VLOOKUP(C45,'Custom_concept-worksheet'!$B$2:$C$317,2,FALSE)</f>
        <v>#N/A</v>
      </c>
      <c r="H45" s="12">
        <v>2000000029</v>
      </c>
      <c r="I45" s="12">
        <f t="shared" si="2"/>
        <v>2000000029</v>
      </c>
      <c r="J45" s="11" t="str">
        <f t="shared" si="3"/>
        <v>http://www.emif.eu/ekol#BNT_30_Z_Score</v>
      </c>
    </row>
    <row r="46" spans="1:10" x14ac:dyDescent="0.25">
      <c r="A46" s="11" t="s">
        <v>419</v>
      </c>
      <c r="B46" s="11" t="s">
        <v>420</v>
      </c>
      <c r="C46" s="11" t="str">
        <f t="shared" si="0"/>
        <v>BNT 60</v>
      </c>
      <c r="D46" s="11" t="e">
        <f>VLOOKUP(C46,'Custom_concept-worksheet'!$B$2:$B$317,1,FALSE)</f>
        <v>#N/A</v>
      </c>
      <c r="E46" s="11" t="e">
        <f>VLOOKUP(C46,'Custom_concept-worksheet'!$B$2:$C$317,2,FALSE)</f>
        <v>#N/A</v>
      </c>
      <c r="F46" s="11" t="e">
        <f>VLOOKUP(C46,'Custom_concept-worksheet'!$B$2:$C$317,1,FALSE)</f>
        <v>#N/A</v>
      </c>
      <c r="G46" s="11" t="e">
        <f>VLOOKUP(C46,'Custom_concept-worksheet'!$B$2:$C$317,2,FALSE)</f>
        <v>#N/A</v>
      </c>
      <c r="H46" s="12">
        <v>2000000030</v>
      </c>
      <c r="I46" s="12">
        <f t="shared" si="2"/>
        <v>2000000030</v>
      </c>
      <c r="J46" s="11" t="str">
        <f t="shared" si="3"/>
        <v>http://www.emif.eu/ekol#BNT_60</v>
      </c>
    </row>
    <row r="47" spans="1:10" x14ac:dyDescent="0.25">
      <c r="A47" s="11" t="s">
        <v>421</v>
      </c>
      <c r="B47" s="11" t="s">
        <v>422</v>
      </c>
      <c r="C47" s="11" t="str">
        <f t="shared" si="0"/>
        <v>BNT 60 Z Score</v>
      </c>
      <c r="D47" s="11" t="e">
        <f>VLOOKUP(C47,'Custom_concept-worksheet'!$B$2:$B$317,1,FALSE)</f>
        <v>#N/A</v>
      </c>
      <c r="E47" s="11" t="e">
        <f>VLOOKUP(C47,'Custom_concept-worksheet'!$B$2:$C$317,2,FALSE)</f>
        <v>#N/A</v>
      </c>
      <c r="F47" s="11" t="e">
        <f>VLOOKUP(C47,'Custom_concept-worksheet'!$B$2:$C$317,1,FALSE)</f>
        <v>#N/A</v>
      </c>
      <c r="G47" s="11" t="e">
        <f>VLOOKUP(C47,'Custom_concept-worksheet'!$B$2:$C$317,2,FALSE)</f>
        <v>#N/A</v>
      </c>
      <c r="H47" s="12">
        <v>2000000031</v>
      </c>
      <c r="I47" s="12">
        <f t="shared" si="2"/>
        <v>2000000031</v>
      </c>
      <c r="J47" s="11" t="str">
        <f t="shared" si="3"/>
        <v>http://www.emif.eu/ekol#BNT_60_Z_Score</v>
      </c>
    </row>
    <row r="48" spans="1:10" x14ac:dyDescent="0.25">
      <c r="A48" s="5" t="s">
        <v>423</v>
      </c>
      <c r="B48" s="5" t="s">
        <v>424</v>
      </c>
      <c r="C48" s="5" t="str">
        <f t="shared" si="0"/>
        <v>Beta Blockers</v>
      </c>
      <c r="D48" s="5" t="e">
        <f>VLOOKUP(C48,'Custom_concept-worksheet'!$B$2:$B$317,1,FALSE)</f>
        <v>#N/A</v>
      </c>
      <c r="E48" s="5" t="e">
        <f>VLOOKUP(C48,'Custom_concept-worksheet'!$B$2:$C$317,2,FALSE)</f>
        <v>#N/A</v>
      </c>
      <c r="F48" s="5" t="e">
        <f>VLOOKUP(C48,'Custom_concept-worksheet'!$B$2:$C$317,1,FALSE)</f>
        <v>#N/A</v>
      </c>
      <c r="G48" s="5" t="e">
        <f>VLOOKUP(C48,'Custom_concept-worksheet'!$B$2:$C$317,2,FALSE)</f>
        <v>#N/A</v>
      </c>
      <c r="H48" s="16" t="e">
        <f t="shared" si="1"/>
        <v>#N/A</v>
      </c>
      <c r="I48" s="16" t="e">
        <f t="shared" si="2"/>
        <v>#N/A</v>
      </c>
      <c r="J48" s="5" t="str">
        <f t="shared" si="3"/>
        <v>http://www.emif.eu/ekol#Beta_Blockers</v>
      </c>
    </row>
    <row r="49" spans="1:10" x14ac:dyDescent="0.25">
      <c r="A49" s="5" t="s">
        <v>425</v>
      </c>
      <c r="B49" s="5" t="s">
        <v>426</v>
      </c>
      <c r="C49" s="5" t="str">
        <f t="shared" si="0"/>
        <v>Bleeding</v>
      </c>
      <c r="D49" s="5" t="e">
        <f>VLOOKUP(C49,'Custom_concept-worksheet'!$B$2:$B$317,1,FALSE)</f>
        <v>#N/A</v>
      </c>
      <c r="E49" s="5" t="e">
        <f>VLOOKUP(C49,'Custom_concept-worksheet'!$B$2:$C$317,2,FALSE)</f>
        <v>#N/A</v>
      </c>
      <c r="F49" s="5" t="e">
        <f>VLOOKUP(C49,'Custom_concept-worksheet'!$B$2:$C$317,1,FALSE)</f>
        <v>#N/A</v>
      </c>
      <c r="G49" s="5" t="e">
        <f>VLOOKUP(C49,'Custom_concept-worksheet'!$B$2:$C$317,2,FALSE)</f>
        <v>#N/A</v>
      </c>
      <c r="H49" s="16" t="e">
        <f t="shared" si="1"/>
        <v>#N/A</v>
      </c>
      <c r="I49" s="16" t="e">
        <f t="shared" si="2"/>
        <v>#N/A</v>
      </c>
      <c r="J49" s="5" t="str">
        <f t="shared" si="3"/>
        <v>http://www.emif.eu/ekol#Bleeding</v>
      </c>
    </row>
    <row r="50" spans="1:10" x14ac:dyDescent="0.25">
      <c r="A50" s="5" t="s">
        <v>427</v>
      </c>
      <c r="B50" s="5" t="s">
        <v>428</v>
      </c>
      <c r="C50" s="5" t="str">
        <f t="shared" si="0"/>
        <v>Body Fat</v>
      </c>
      <c r="D50" s="5" t="e">
        <f>VLOOKUP(C50,'Custom_concept-worksheet'!$B$2:$B$317,1,FALSE)</f>
        <v>#N/A</v>
      </c>
      <c r="E50" s="5" t="e">
        <f>VLOOKUP(C50,'Custom_concept-worksheet'!$B$2:$C$317,2,FALSE)</f>
        <v>#N/A</v>
      </c>
      <c r="F50" s="5" t="e">
        <f>VLOOKUP(C50,'Custom_concept-worksheet'!$B$2:$C$317,1,FALSE)</f>
        <v>#N/A</v>
      </c>
      <c r="G50" s="5" t="e">
        <f>VLOOKUP(C50,'Custom_concept-worksheet'!$B$2:$C$317,2,FALSE)</f>
        <v>#N/A</v>
      </c>
      <c r="H50" s="16" t="e">
        <f t="shared" si="1"/>
        <v>#N/A</v>
      </c>
      <c r="I50" s="16" t="e">
        <f t="shared" si="2"/>
        <v>#N/A</v>
      </c>
      <c r="J50" s="5" t="str">
        <f t="shared" si="3"/>
        <v>http://www.emif.eu/ekol#Body_Fat</v>
      </c>
    </row>
    <row r="51" spans="1:10" x14ac:dyDescent="0.25">
      <c r="A51" s="5" t="s">
        <v>429</v>
      </c>
      <c r="B51" s="5" t="s">
        <v>430</v>
      </c>
      <c r="C51" s="5" t="str">
        <f t="shared" si="0"/>
        <v>Body Mass Index</v>
      </c>
      <c r="D51" s="5" t="e">
        <f>VLOOKUP(C51,'Custom_concept-worksheet'!$B$2:$B$317,1,FALSE)</f>
        <v>#N/A</v>
      </c>
      <c r="E51" s="5" t="e">
        <f>VLOOKUP(C51,'Custom_concept-worksheet'!$B$2:$C$317,2,FALSE)</f>
        <v>#N/A</v>
      </c>
      <c r="F51" s="5" t="e">
        <f>VLOOKUP(C51,'Custom_concept-worksheet'!$B$2:$C$317,1,FALSE)</f>
        <v>#N/A</v>
      </c>
      <c r="G51" s="5" t="e">
        <f>VLOOKUP(C51,'Custom_concept-worksheet'!$B$2:$C$317,2,FALSE)</f>
        <v>#N/A</v>
      </c>
      <c r="H51" s="16" t="e">
        <f t="shared" si="1"/>
        <v>#N/A</v>
      </c>
      <c r="I51" s="16" t="e">
        <f t="shared" si="2"/>
        <v>#N/A</v>
      </c>
      <c r="J51" s="5" t="str">
        <f t="shared" si="3"/>
        <v>http://www.emif.eu/ekol#Body_Mass_Index</v>
      </c>
    </row>
    <row r="52" spans="1:10" x14ac:dyDescent="0.25">
      <c r="A52" s="5" t="s">
        <v>431</v>
      </c>
      <c r="B52" s="5" t="s">
        <v>432</v>
      </c>
      <c r="C52" s="5" t="str">
        <f t="shared" si="0"/>
        <v>Body Surface Area</v>
      </c>
      <c r="D52" s="5" t="e">
        <f>VLOOKUP(C52,'Custom_concept-worksheet'!$B$2:$B$317,1,FALSE)</f>
        <v>#N/A</v>
      </c>
      <c r="E52" s="5" t="e">
        <f>VLOOKUP(C52,'Custom_concept-worksheet'!$B$2:$C$317,2,FALSE)</f>
        <v>#N/A</v>
      </c>
      <c r="F52" s="5" t="e">
        <f>VLOOKUP(C52,'Custom_concept-worksheet'!$B$2:$C$317,1,FALSE)</f>
        <v>#N/A</v>
      </c>
      <c r="G52" s="5" t="e">
        <f>VLOOKUP(C52,'Custom_concept-worksheet'!$B$2:$C$317,2,FALSE)</f>
        <v>#N/A</v>
      </c>
      <c r="H52" s="16" t="e">
        <f t="shared" si="1"/>
        <v>#N/A</v>
      </c>
      <c r="I52" s="16" t="e">
        <f t="shared" si="2"/>
        <v>#N/A</v>
      </c>
      <c r="J52" s="5" t="str">
        <f t="shared" si="3"/>
        <v>http://www.emif.eu/ekol#Body_Surface_Area</v>
      </c>
    </row>
    <row r="53" spans="1:10" x14ac:dyDescent="0.25">
      <c r="A53" s="5" t="s">
        <v>433</v>
      </c>
      <c r="B53" s="5" t="s">
        <v>434</v>
      </c>
      <c r="C53" s="5" t="str">
        <f t="shared" si="0"/>
        <v>Bypass/stent for Carotid Stenosis</v>
      </c>
      <c r="D53" s="5" t="e">
        <f>VLOOKUP(C53,'Custom_concept-worksheet'!$B$2:$B$317,1,FALSE)</f>
        <v>#N/A</v>
      </c>
      <c r="E53" s="5" t="e">
        <f>VLOOKUP(C53,'Custom_concept-worksheet'!$B$2:$C$317,2,FALSE)</f>
        <v>#N/A</v>
      </c>
      <c r="F53" s="5" t="e">
        <f>VLOOKUP(C53,'Custom_concept-worksheet'!$B$2:$C$317,1,FALSE)</f>
        <v>#N/A</v>
      </c>
      <c r="G53" s="5" t="e">
        <f>VLOOKUP(C53,'Custom_concept-worksheet'!$B$2:$C$317,2,FALSE)</f>
        <v>#N/A</v>
      </c>
      <c r="H53" s="16" t="e">
        <f t="shared" si="1"/>
        <v>#N/A</v>
      </c>
      <c r="I53" s="16" t="e">
        <f t="shared" si="2"/>
        <v>#N/A</v>
      </c>
      <c r="J53" s="5" t="str">
        <f t="shared" si="3"/>
        <v>http://www.emif.eu/ekol#Bypass_For_Carotid_Stenosis</v>
      </c>
    </row>
    <row r="54" spans="1:10" x14ac:dyDescent="0.25">
      <c r="A54" s="11" t="s">
        <v>435</v>
      </c>
      <c r="B54" s="11" t="s">
        <v>436</v>
      </c>
      <c r="C54" s="11" t="str">
        <f t="shared" si="0"/>
        <v>CCQ</v>
      </c>
      <c r="D54" s="11" t="e">
        <f>VLOOKUP(C54,'Custom_concept-worksheet'!$B$2:$B$317,1,FALSE)</f>
        <v>#N/A</v>
      </c>
      <c r="E54" s="11" t="e">
        <f>VLOOKUP(C54,'Custom_concept-worksheet'!$B$2:$C$317,2,FALSE)</f>
        <v>#N/A</v>
      </c>
      <c r="F54" s="11" t="e">
        <f>VLOOKUP(C54,'Custom_concept-worksheet'!$B$2:$C$317,1,FALSE)</f>
        <v>#N/A</v>
      </c>
      <c r="G54" s="11" t="e">
        <f>VLOOKUP(C54,'Custom_concept-worksheet'!$B$2:$C$317,2,FALSE)</f>
        <v>#N/A</v>
      </c>
      <c r="H54" s="13">
        <v>2000000034</v>
      </c>
      <c r="I54" s="12">
        <f t="shared" si="2"/>
        <v>2000000034</v>
      </c>
      <c r="J54" s="11" t="str">
        <f t="shared" si="3"/>
        <v>http://www.emif.eu/ekol#CCQ</v>
      </c>
    </row>
    <row r="55" spans="1:10" x14ac:dyDescent="0.25">
      <c r="A55" s="11" t="s">
        <v>437</v>
      </c>
      <c r="B55" s="11" t="s">
        <v>438</v>
      </c>
      <c r="C55" s="11" t="str">
        <f t="shared" si="0"/>
        <v>CCQ Abnormality</v>
      </c>
      <c r="D55" s="11" t="e">
        <f>VLOOKUP(C55,'Custom_concept-worksheet'!$B$2:$B$317,1,FALSE)</f>
        <v>#N/A</v>
      </c>
      <c r="E55" s="11" t="e">
        <f>VLOOKUP(C55,'Custom_concept-worksheet'!$B$2:$C$317,2,FALSE)</f>
        <v>#N/A</v>
      </c>
      <c r="F55" s="11" t="e">
        <f>VLOOKUP(C55,'Custom_concept-worksheet'!$B$2:$C$317,1,FALSE)</f>
        <v>#N/A</v>
      </c>
      <c r="G55" s="11" t="e">
        <f>VLOOKUP(C55,'Custom_concept-worksheet'!$B$2:$C$317,2,FALSE)</f>
        <v>#N/A</v>
      </c>
      <c r="H55" s="13">
        <v>2000000035</v>
      </c>
      <c r="I55" s="12">
        <f t="shared" si="2"/>
        <v>2000000035</v>
      </c>
      <c r="J55" s="11" t="str">
        <f t="shared" si="3"/>
        <v>http://www.emif.eu/ekol#CCQ_Abnormality</v>
      </c>
    </row>
    <row r="56" spans="1:10" x14ac:dyDescent="0.25">
      <c r="A56" s="5" t="s">
        <v>439</v>
      </c>
      <c r="B56" s="5" t="s">
        <v>440</v>
      </c>
      <c r="C56" s="5" t="str">
        <f t="shared" si="0"/>
        <v>CDR Global Score</v>
      </c>
      <c r="D56" s="5" t="e">
        <f>VLOOKUP(C56,'Custom_concept-worksheet'!$B$2:$B$317,1,FALSE)</f>
        <v>#N/A</v>
      </c>
      <c r="E56" s="5" t="e">
        <f>VLOOKUP(C56,'Custom_concept-worksheet'!$B$2:$C$317,2,FALSE)</f>
        <v>#N/A</v>
      </c>
      <c r="F56" s="5" t="e">
        <f>VLOOKUP(C56,'Custom_concept-worksheet'!$B$2:$C$317,1,FALSE)</f>
        <v>#N/A</v>
      </c>
      <c r="G56" s="5" t="e">
        <f>VLOOKUP(C56,'Custom_concept-worksheet'!$B$2:$C$317,2,FALSE)</f>
        <v>#N/A</v>
      </c>
      <c r="H56" s="16" t="e">
        <f t="shared" si="1"/>
        <v>#N/A</v>
      </c>
      <c r="I56" s="16" t="e">
        <f t="shared" si="2"/>
        <v>#N/A</v>
      </c>
      <c r="J56" s="5" t="str">
        <f t="shared" si="3"/>
        <v>http://www.emif.eu/ekol#CDR_Global_Score</v>
      </c>
    </row>
    <row r="57" spans="1:10" x14ac:dyDescent="0.25">
      <c r="A57" s="11" t="s">
        <v>441</v>
      </c>
      <c r="B57" s="11" t="s">
        <v>442</v>
      </c>
      <c r="C57" s="11" t="str">
        <f t="shared" si="0"/>
        <v>CDR Home and Hobbies</v>
      </c>
      <c r="D57" s="11" t="e">
        <f>VLOOKUP(C57,'Custom_concept-worksheet'!$B$2:$B$317,1,FALSE)</f>
        <v>#N/A</v>
      </c>
      <c r="E57" s="11" t="e">
        <f>VLOOKUP(C57,'Custom_concept-worksheet'!$B$2:$C$317,2,FALSE)</f>
        <v>#N/A</v>
      </c>
      <c r="F57" s="11" t="e">
        <f>VLOOKUP(C57,'Custom_concept-worksheet'!$B$2:$C$317,1,FALSE)</f>
        <v>#N/A</v>
      </c>
      <c r="G57" s="11" t="e">
        <f>VLOOKUP(C57,'Custom_concept-worksheet'!$B$2:$C$317,2,FALSE)</f>
        <v>#N/A</v>
      </c>
      <c r="H57" s="13">
        <v>2000000038</v>
      </c>
      <c r="I57" s="12">
        <f t="shared" si="2"/>
        <v>2000000038</v>
      </c>
      <c r="J57" s="11" t="str">
        <f t="shared" si="3"/>
        <v>http://www.emif.eu/ekol#CDR_Home_and_Hobbies</v>
      </c>
    </row>
    <row r="58" spans="1:10" x14ac:dyDescent="0.25">
      <c r="A58" s="11" t="s">
        <v>443</v>
      </c>
      <c r="B58" s="11" t="s">
        <v>444</v>
      </c>
      <c r="C58" s="11" t="str">
        <f t="shared" si="0"/>
        <v>CDR Judgement and Problem Solving</v>
      </c>
      <c r="D58" s="11" t="e">
        <f>VLOOKUP(C58,'Custom_concept-worksheet'!$B$2:$B$317,1,FALSE)</f>
        <v>#N/A</v>
      </c>
      <c r="E58" s="11" t="e">
        <f>VLOOKUP(C58,'Custom_concept-worksheet'!$B$2:$C$317,2,FALSE)</f>
        <v>#N/A</v>
      </c>
      <c r="F58" s="11" t="e">
        <f>VLOOKUP(C58,'Custom_concept-worksheet'!$B$2:$C$317,1,FALSE)</f>
        <v>#N/A</v>
      </c>
      <c r="G58" s="11" t="e">
        <f>VLOOKUP(C58,'Custom_concept-worksheet'!$B$2:$C$317,2,FALSE)</f>
        <v>#N/A</v>
      </c>
      <c r="H58" s="13">
        <v>2000000039</v>
      </c>
      <c r="I58" s="12">
        <f t="shared" si="2"/>
        <v>2000000039</v>
      </c>
      <c r="J58" s="11" t="str">
        <f t="shared" si="3"/>
        <v>http://www.emif.eu/ekol#CDR_Judgement_and_Problem_Solving</v>
      </c>
    </row>
    <row r="59" spans="1:10" x14ac:dyDescent="0.25">
      <c r="A59" s="11" t="s">
        <v>445</v>
      </c>
      <c r="B59" s="11" t="s">
        <v>446</v>
      </c>
      <c r="C59" s="11" t="str">
        <f t="shared" si="0"/>
        <v>CDR Memory</v>
      </c>
      <c r="D59" s="11" t="e">
        <f>VLOOKUP(C59,'Custom_concept-worksheet'!$B$2:$B$317,1,FALSE)</f>
        <v>#N/A</v>
      </c>
      <c r="E59" s="11" t="e">
        <f>VLOOKUP(C59,'Custom_concept-worksheet'!$B$2:$C$317,2,FALSE)</f>
        <v>#N/A</v>
      </c>
      <c r="F59" s="11" t="e">
        <f>VLOOKUP(C59,'Custom_concept-worksheet'!$B$2:$C$317,1,FALSE)</f>
        <v>#N/A</v>
      </c>
      <c r="G59" s="11" t="e">
        <f>VLOOKUP(C59,'Custom_concept-worksheet'!$B$2:$C$317,2,FALSE)</f>
        <v>#N/A</v>
      </c>
      <c r="H59" s="13">
        <v>2000000040</v>
      </c>
      <c r="I59" s="12">
        <f t="shared" si="2"/>
        <v>2000000040</v>
      </c>
      <c r="J59" s="11" t="str">
        <f t="shared" si="3"/>
        <v>http://www.emif.eu/ekol#CDR_Memory</v>
      </c>
    </row>
    <row r="60" spans="1:10" x14ac:dyDescent="0.25">
      <c r="A60" s="11" t="s">
        <v>447</v>
      </c>
      <c r="B60" s="11" t="s">
        <v>448</v>
      </c>
      <c r="C60" s="11" t="str">
        <f t="shared" si="0"/>
        <v>CDR Orientation</v>
      </c>
      <c r="D60" s="11" t="e">
        <f>VLOOKUP(C60,'Custom_concept-worksheet'!$B$2:$B$317,1,FALSE)</f>
        <v>#N/A</v>
      </c>
      <c r="E60" s="11" t="e">
        <f>VLOOKUP(C60,'Custom_concept-worksheet'!$B$2:$C$317,2,FALSE)</f>
        <v>#N/A</v>
      </c>
      <c r="F60" s="11" t="e">
        <f>VLOOKUP(C60,'Custom_concept-worksheet'!$B$2:$C$317,1,FALSE)</f>
        <v>#N/A</v>
      </c>
      <c r="G60" s="11" t="e">
        <f>VLOOKUP(C60,'Custom_concept-worksheet'!$B$2:$C$317,2,FALSE)</f>
        <v>#N/A</v>
      </c>
      <c r="H60" s="13">
        <v>2000000041</v>
      </c>
      <c r="I60" s="12">
        <f t="shared" si="2"/>
        <v>2000000041</v>
      </c>
      <c r="J60" s="11" t="str">
        <f t="shared" si="3"/>
        <v>http://www.emif.eu/ekol#CDR_Orientation</v>
      </c>
    </row>
    <row r="61" spans="1:10" x14ac:dyDescent="0.25">
      <c r="A61" s="11" t="s">
        <v>449</v>
      </c>
      <c r="B61" s="11" t="s">
        <v>450</v>
      </c>
      <c r="C61" s="11" t="str">
        <f t="shared" si="0"/>
        <v>CDR Personal Care</v>
      </c>
      <c r="D61" s="11" t="e">
        <f>VLOOKUP(C61,'Custom_concept-worksheet'!$B$2:$B$317,1,FALSE)</f>
        <v>#N/A</v>
      </c>
      <c r="E61" s="11" t="e">
        <f>VLOOKUP(C61,'Custom_concept-worksheet'!$B$2:$C$317,2,FALSE)</f>
        <v>#N/A</v>
      </c>
      <c r="F61" s="11" t="e">
        <f>VLOOKUP(C61,'Custom_concept-worksheet'!$B$2:$C$317,1,FALSE)</f>
        <v>#N/A</v>
      </c>
      <c r="G61" s="11" t="e">
        <f>VLOOKUP(C61,'Custom_concept-worksheet'!$B$2:$C$317,2,FALSE)</f>
        <v>#N/A</v>
      </c>
      <c r="H61" s="13">
        <v>2000000042</v>
      </c>
      <c r="I61" s="12">
        <f t="shared" si="2"/>
        <v>2000000042</v>
      </c>
      <c r="J61" s="11" t="str">
        <f t="shared" si="3"/>
        <v>http://www.emif.eu/ekol#CDR_Personal_Care</v>
      </c>
    </row>
    <row r="62" spans="1:10" x14ac:dyDescent="0.25">
      <c r="A62" s="11" t="s">
        <v>451</v>
      </c>
      <c r="B62" s="11" t="s">
        <v>452</v>
      </c>
      <c r="C62" s="11" t="str">
        <f t="shared" si="0"/>
        <v>CDR Sum of Boxes</v>
      </c>
      <c r="D62" s="11" t="e">
        <f>VLOOKUP(C62,'Custom_concept-worksheet'!$B$2:$B$317,1,FALSE)</f>
        <v>#N/A</v>
      </c>
      <c r="E62" s="11" t="e">
        <f>VLOOKUP(C62,'Custom_concept-worksheet'!$B$2:$C$317,2,FALSE)</f>
        <v>#N/A</v>
      </c>
      <c r="F62" s="11" t="e">
        <f>VLOOKUP(C62,'Custom_concept-worksheet'!$B$2:$C$317,1,FALSE)</f>
        <v>#N/A</v>
      </c>
      <c r="G62" s="11" t="e">
        <f>VLOOKUP(C62,'Custom_concept-worksheet'!$B$2:$C$317,2,FALSE)</f>
        <v>#N/A</v>
      </c>
      <c r="H62" s="13">
        <v>2000000043</v>
      </c>
      <c r="I62" s="12">
        <f t="shared" si="2"/>
        <v>2000000043</v>
      </c>
      <c r="J62" s="11" t="str">
        <f t="shared" si="3"/>
        <v>http://www.emif.eu/ekol#CDR_Sum_Of_Boxes</v>
      </c>
    </row>
    <row r="63" spans="1:10" x14ac:dyDescent="0.25">
      <c r="A63" s="11" t="s">
        <v>453</v>
      </c>
      <c r="B63" s="11" t="s">
        <v>454</v>
      </c>
      <c r="C63" s="11" t="str">
        <f t="shared" si="0"/>
        <v>CDR Total</v>
      </c>
      <c r="D63" s="11" t="e">
        <f>VLOOKUP(C63,'Custom_concept-worksheet'!$B$2:$B$317,1,FALSE)</f>
        <v>#N/A</v>
      </c>
      <c r="E63" s="11" t="e">
        <f>VLOOKUP(C63,'Custom_concept-worksheet'!$B$2:$C$317,2,FALSE)</f>
        <v>#N/A</v>
      </c>
      <c r="F63" s="11" t="e">
        <f>VLOOKUP(C63,'Custom_concept-worksheet'!$B$2:$C$317,1,FALSE)</f>
        <v>#N/A</v>
      </c>
      <c r="G63" s="11" t="e">
        <f>VLOOKUP(C63,'Custom_concept-worksheet'!$B$2:$C$317,2,FALSE)</f>
        <v>#N/A</v>
      </c>
      <c r="H63" s="13">
        <v>2000000044</v>
      </c>
      <c r="I63" s="12">
        <f t="shared" si="2"/>
        <v>2000000044</v>
      </c>
      <c r="J63" s="11" t="str">
        <f t="shared" si="3"/>
        <v>http://www.emif.eu/ekol#CDR_Total</v>
      </c>
    </row>
    <row r="64" spans="1:10" x14ac:dyDescent="0.25">
      <c r="A64" s="11" t="s">
        <v>455</v>
      </c>
      <c r="B64" s="11" t="s">
        <v>456</v>
      </c>
      <c r="C64" s="11" t="str">
        <f t="shared" si="0"/>
        <v>CERAD Figures</v>
      </c>
      <c r="D64" s="11" t="str">
        <f>VLOOKUP(C64,'Custom_concept-worksheet'!$B$2:$B$317,1,FALSE)</f>
        <v>CERAD figures</v>
      </c>
      <c r="E64" s="11">
        <f>VLOOKUP(C64,'Custom_concept-worksheet'!$B$2:$C$317,2,FALSE)</f>
        <v>2000000045</v>
      </c>
      <c r="F64" s="11" t="str">
        <f>VLOOKUP(C64,'Custom_concept-worksheet'!$B$2:$C$317,1,FALSE)</f>
        <v>CERAD figures</v>
      </c>
      <c r="G64" s="11">
        <f>VLOOKUP(C64,'Custom_concept-worksheet'!$B$2:$C$317,2,FALSE)</f>
        <v>2000000045</v>
      </c>
      <c r="H64" s="12">
        <f t="shared" si="1"/>
        <v>2000000045</v>
      </c>
      <c r="I64" s="12">
        <f t="shared" si="2"/>
        <v>2000000045</v>
      </c>
      <c r="J64" s="11" t="str">
        <f t="shared" si="3"/>
        <v>http://www.emif.eu/ekol#CERAD_Figures</v>
      </c>
    </row>
    <row r="65" spans="1:10" x14ac:dyDescent="0.25">
      <c r="A65" s="11" t="s">
        <v>457</v>
      </c>
      <c r="B65" s="11" t="s">
        <v>458</v>
      </c>
      <c r="C65" s="11" t="str">
        <f t="shared" si="0"/>
        <v>CERAD Figures Z Score</v>
      </c>
      <c r="D65" s="11" t="str">
        <f>VLOOKUP(C65,'Custom_concept-worksheet'!$B$2:$B$317,1,FALSE)</f>
        <v>CERAD figures z score</v>
      </c>
      <c r="E65" s="11">
        <f>VLOOKUP(C65,'Custom_concept-worksheet'!$B$2:$C$317,2,FALSE)</f>
        <v>2000000046</v>
      </c>
      <c r="F65" s="11" t="str">
        <f>VLOOKUP(C65,'Custom_concept-worksheet'!$B$2:$C$317,1,FALSE)</f>
        <v>CERAD figures z score</v>
      </c>
      <c r="G65" s="11">
        <f>VLOOKUP(C65,'Custom_concept-worksheet'!$B$2:$C$317,2,FALSE)</f>
        <v>2000000046</v>
      </c>
      <c r="H65" s="12">
        <f t="shared" si="1"/>
        <v>2000000046</v>
      </c>
      <c r="I65" s="12">
        <f t="shared" si="2"/>
        <v>2000000046</v>
      </c>
      <c r="J65" s="11" t="str">
        <f t="shared" si="3"/>
        <v>http://www.emif.eu/ekol#CERAD_Figures_Z_Score</v>
      </c>
    </row>
    <row r="66" spans="1:10" x14ac:dyDescent="0.25">
      <c r="A66" s="11" t="s">
        <v>459</v>
      </c>
      <c r="B66" s="11" t="s">
        <v>460</v>
      </c>
      <c r="C66" s="11" t="str">
        <f t="shared" ref="C66:C129" si="4">SUBSTITUTE(B66,"-"," ")</f>
        <v>CERAD WL Delayed</v>
      </c>
      <c r="D66" s="11" t="e">
        <f>VLOOKUP(C66,'Custom_concept-worksheet'!$B$2:$B$317,1,FALSE)</f>
        <v>#N/A</v>
      </c>
      <c r="E66" s="11" t="e">
        <f>VLOOKUP(C66,'Custom_concept-worksheet'!$B$2:$C$317,2,FALSE)</f>
        <v>#N/A</v>
      </c>
      <c r="F66" s="11" t="e">
        <f>VLOOKUP(C66,'Custom_concept-worksheet'!$B$2:$C$317,1,FALSE)</f>
        <v>#N/A</v>
      </c>
      <c r="G66" s="11" t="e">
        <f>VLOOKUP(C66,'Custom_concept-worksheet'!$B$2:$C$317,2,FALSE)</f>
        <v>#N/A</v>
      </c>
      <c r="H66" s="13">
        <v>2000000047</v>
      </c>
      <c r="I66" s="12">
        <f t="shared" si="2"/>
        <v>2000000047</v>
      </c>
      <c r="J66" s="11" t="str">
        <f t="shared" si="3"/>
        <v>http://www.emif.eu/ekol#CERAD_WL_Delayed</v>
      </c>
    </row>
    <row r="67" spans="1:10" x14ac:dyDescent="0.25">
      <c r="A67" s="11" t="s">
        <v>461</v>
      </c>
      <c r="B67" s="11" t="s">
        <v>462</v>
      </c>
      <c r="C67" s="11" t="str">
        <f t="shared" si="4"/>
        <v>CERAD WL Delayed Z Score</v>
      </c>
      <c r="D67" s="11" t="e">
        <f>VLOOKUP(C67,'Custom_concept-worksheet'!$B$2:$B$317,1,FALSE)</f>
        <v>#N/A</v>
      </c>
      <c r="E67" s="11" t="e">
        <f>VLOOKUP(C67,'Custom_concept-worksheet'!$B$2:$C$317,2,FALSE)</f>
        <v>#N/A</v>
      </c>
      <c r="F67" s="11" t="e">
        <f>VLOOKUP(C67,'Custom_concept-worksheet'!$B$2:$C$317,1,FALSE)</f>
        <v>#N/A</v>
      </c>
      <c r="G67" s="11" t="e">
        <f>VLOOKUP(C67,'Custom_concept-worksheet'!$B$2:$C$317,2,FALSE)</f>
        <v>#N/A</v>
      </c>
      <c r="H67" s="13">
        <v>2000000048</v>
      </c>
      <c r="I67" s="12">
        <f t="shared" ref="I67:I130" si="5">VALUE(H67)</f>
        <v>2000000048</v>
      </c>
      <c r="J67" s="11" t="str">
        <f t="shared" ref="J67:J130" si="6">A67</f>
        <v>http://www.emif.eu/ekol#CERAD_WL_Delayed_Z_Score</v>
      </c>
    </row>
    <row r="68" spans="1:10" x14ac:dyDescent="0.25">
      <c r="A68" s="11" t="s">
        <v>463</v>
      </c>
      <c r="B68" s="11" t="s">
        <v>464</v>
      </c>
      <c r="C68" s="11" t="str">
        <f t="shared" si="4"/>
        <v>CERAD WL Immediate</v>
      </c>
      <c r="D68" s="11" t="e">
        <f>VLOOKUP(C68,'Custom_concept-worksheet'!$B$2:$B$317,1,FALSE)</f>
        <v>#N/A</v>
      </c>
      <c r="E68" s="11" t="e">
        <f>VLOOKUP(C68,'Custom_concept-worksheet'!$B$2:$C$317,2,FALSE)</f>
        <v>#N/A</v>
      </c>
      <c r="F68" s="11" t="e">
        <f>VLOOKUP(C68,'Custom_concept-worksheet'!$B$2:$C$317,1,FALSE)</f>
        <v>#N/A</v>
      </c>
      <c r="G68" s="11" t="e">
        <f>VLOOKUP(C68,'Custom_concept-worksheet'!$B$2:$C$317,2,FALSE)</f>
        <v>#N/A</v>
      </c>
      <c r="H68" s="13">
        <v>2000000049</v>
      </c>
      <c r="I68" s="12">
        <f t="shared" si="5"/>
        <v>2000000049</v>
      </c>
      <c r="J68" s="11" t="str">
        <f t="shared" si="6"/>
        <v>http://www.emif.eu/ekol#CERAD_WL_Immediate</v>
      </c>
    </row>
    <row r="69" spans="1:10" x14ac:dyDescent="0.25">
      <c r="A69" s="11" t="s">
        <v>465</v>
      </c>
      <c r="B69" s="11" t="s">
        <v>466</v>
      </c>
      <c r="C69" s="11" t="str">
        <f t="shared" si="4"/>
        <v>CERAD WL Immediate Z Score</v>
      </c>
      <c r="D69" s="11" t="e">
        <f>VLOOKUP(C69,'Custom_concept-worksheet'!$B$2:$B$317,1,FALSE)</f>
        <v>#N/A</v>
      </c>
      <c r="E69" s="11" t="e">
        <f>VLOOKUP(C69,'Custom_concept-worksheet'!$B$2:$C$317,2,FALSE)</f>
        <v>#N/A</v>
      </c>
      <c r="F69" s="11" t="e">
        <f>VLOOKUP(C69,'Custom_concept-worksheet'!$B$2:$C$317,1,FALSE)</f>
        <v>#N/A</v>
      </c>
      <c r="G69" s="11" t="e">
        <f>VLOOKUP(C69,'Custom_concept-worksheet'!$B$2:$C$317,2,FALSE)</f>
        <v>#N/A</v>
      </c>
      <c r="H69" s="13">
        <v>2000000050</v>
      </c>
      <c r="I69" s="12">
        <f t="shared" si="5"/>
        <v>2000000050</v>
      </c>
      <c r="J69" s="11" t="str">
        <f t="shared" si="6"/>
        <v>http://www.emif.eu/ekol#CERAD_WL_Immediate_Z_Score</v>
      </c>
    </row>
    <row r="70" spans="1:10" x14ac:dyDescent="0.25">
      <c r="A70" s="11" t="s">
        <v>467</v>
      </c>
      <c r="B70" s="11" t="s">
        <v>468</v>
      </c>
      <c r="C70" s="11" t="str">
        <f t="shared" si="4"/>
        <v>CERAD WL Recognition</v>
      </c>
      <c r="D70" s="11" t="e">
        <f>VLOOKUP(C70,'Custom_concept-worksheet'!$B$2:$B$317,1,FALSE)</f>
        <v>#N/A</v>
      </c>
      <c r="E70" s="11" t="e">
        <f>VLOOKUP(C70,'Custom_concept-worksheet'!$B$2:$C$317,2,FALSE)</f>
        <v>#N/A</v>
      </c>
      <c r="F70" s="11" t="e">
        <f>VLOOKUP(C70,'Custom_concept-worksheet'!$B$2:$C$317,1,FALSE)</f>
        <v>#N/A</v>
      </c>
      <c r="G70" s="11" t="e">
        <f>VLOOKUP(C70,'Custom_concept-worksheet'!$B$2:$C$317,2,FALSE)</f>
        <v>#N/A</v>
      </c>
      <c r="H70" s="13">
        <v>2000000051</v>
      </c>
      <c r="I70" s="12">
        <f t="shared" si="5"/>
        <v>2000000051</v>
      </c>
      <c r="J70" s="11" t="str">
        <f t="shared" si="6"/>
        <v>http://www.emif.eu/ekol#CERAD_WL_Recognition</v>
      </c>
    </row>
    <row r="71" spans="1:10" x14ac:dyDescent="0.25">
      <c r="A71" s="11" t="s">
        <v>469</v>
      </c>
      <c r="B71" s="11" t="s">
        <v>470</v>
      </c>
      <c r="C71" s="11" t="str">
        <f t="shared" si="4"/>
        <v>CES D</v>
      </c>
      <c r="D71" s="11" t="e">
        <f>VLOOKUP(C71,'Custom_concept-worksheet'!$B$2:$B$317,1,FALSE)</f>
        <v>#N/A</v>
      </c>
      <c r="E71" s="11" t="e">
        <f>VLOOKUP(C71,'Custom_concept-worksheet'!$B$2:$C$317,2,FALSE)</f>
        <v>#N/A</v>
      </c>
      <c r="F71" s="11" t="e">
        <f>VLOOKUP(C71,'Custom_concept-worksheet'!$B$2:$C$317,1,FALSE)</f>
        <v>#N/A</v>
      </c>
      <c r="G71" s="11" t="e">
        <f>VLOOKUP(C71,'Custom_concept-worksheet'!$B$2:$C$317,2,FALSE)</f>
        <v>#N/A</v>
      </c>
      <c r="H71" s="13">
        <v>2000000052</v>
      </c>
      <c r="I71" s="12">
        <f t="shared" si="5"/>
        <v>2000000052</v>
      </c>
      <c r="J71" s="11" t="str">
        <f t="shared" si="6"/>
        <v>http://www.emif.eu/ekol#CES_D</v>
      </c>
    </row>
    <row r="72" spans="1:10" x14ac:dyDescent="0.25">
      <c r="A72" s="11" t="s">
        <v>471</v>
      </c>
      <c r="B72" s="11" t="s">
        <v>472</v>
      </c>
      <c r="C72" s="11" t="str">
        <f t="shared" si="4"/>
        <v>CES D Abnormality</v>
      </c>
      <c r="D72" s="11" t="e">
        <f>VLOOKUP(C72,'Custom_concept-worksheet'!$B$2:$B$317,1,FALSE)</f>
        <v>#N/A</v>
      </c>
      <c r="E72" s="11" t="e">
        <f>VLOOKUP(C72,'Custom_concept-worksheet'!$B$2:$C$317,2,FALSE)</f>
        <v>#N/A</v>
      </c>
      <c r="F72" s="11" t="e">
        <f>VLOOKUP(C72,'Custom_concept-worksheet'!$B$2:$C$317,1,FALSE)</f>
        <v>#N/A</v>
      </c>
      <c r="G72" s="11" t="e">
        <f>VLOOKUP(C72,'Custom_concept-worksheet'!$B$2:$C$317,2,FALSE)</f>
        <v>#N/A</v>
      </c>
      <c r="H72" s="13">
        <v>2000000053</v>
      </c>
      <c r="I72" s="12">
        <f t="shared" si="5"/>
        <v>2000000053</v>
      </c>
      <c r="J72" s="11" t="str">
        <f t="shared" si="6"/>
        <v>http://www.emif.eu/ekol#CES_D_Abnormality</v>
      </c>
    </row>
    <row r="73" spans="1:10" x14ac:dyDescent="0.25">
      <c r="A73" s="11" t="s">
        <v>473</v>
      </c>
      <c r="B73" s="11" t="s">
        <v>474</v>
      </c>
      <c r="C73" s="11" t="str">
        <f t="shared" si="4"/>
        <v>CET</v>
      </c>
      <c r="D73" s="11" t="e">
        <f>VLOOKUP(C73,'Custom_concept-worksheet'!$B$2:$B$317,1,FALSE)</f>
        <v>#N/A</v>
      </c>
      <c r="E73" s="11" t="e">
        <f>VLOOKUP(C73,'Custom_concept-worksheet'!$B$2:$C$317,2,FALSE)</f>
        <v>#N/A</v>
      </c>
      <c r="F73" s="11" t="e">
        <f>VLOOKUP(C73,'Custom_concept-worksheet'!$B$2:$C$317,1,FALSE)</f>
        <v>#N/A</v>
      </c>
      <c r="G73" s="11" t="e">
        <f>VLOOKUP(C73,'Custom_concept-worksheet'!$B$2:$C$317,2,FALSE)</f>
        <v>#N/A</v>
      </c>
      <c r="H73" s="13">
        <v>2000000054</v>
      </c>
      <c r="I73" s="12">
        <f t="shared" si="5"/>
        <v>2000000054</v>
      </c>
      <c r="J73" s="11" t="str">
        <f t="shared" si="6"/>
        <v>http://www.emif.eu/ekol#CET</v>
      </c>
    </row>
    <row r="74" spans="1:10" x14ac:dyDescent="0.25">
      <c r="A74" s="11" t="s">
        <v>475</v>
      </c>
      <c r="B74" s="11" t="s">
        <v>476</v>
      </c>
      <c r="C74" s="11" t="str">
        <f t="shared" si="4"/>
        <v>CFT Copy</v>
      </c>
      <c r="D74" s="11" t="str">
        <f>VLOOKUP(C74,'Custom_concept-worksheet'!$B$2:$B$317,1,FALSE)</f>
        <v>CFT copy</v>
      </c>
      <c r="E74" s="11">
        <f>VLOOKUP(C74,'Custom_concept-worksheet'!$B$2:$C$317,2,FALSE)</f>
        <v>2000000054</v>
      </c>
      <c r="F74" s="11" t="str">
        <f>VLOOKUP(C74,'Custom_concept-worksheet'!$B$2:$C$317,1,FALSE)</f>
        <v>CFT copy</v>
      </c>
      <c r="G74" s="11">
        <f>VLOOKUP(C74,'Custom_concept-worksheet'!$B$2:$C$317,2,FALSE)</f>
        <v>2000000054</v>
      </c>
      <c r="H74" s="12">
        <f t="shared" ref="H74:H130" si="7">IF(NOT(ISNA(E74)),E74,G74)</f>
        <v>2000000054</v>
      </c>
      <c r="I74" s="12">
        <f t="shared" si="5"/>
        <v>2000000054</v>
      </c>
      <c r="J74" s="11" t="str">
        <f t="shared" si="6"/>
        <v>http://www.emif.eu/ekol#CFT_Copy</v>
      </c>
    </row>
    <row r="75" spans="1:10" x14ac:dyDescent="0.25">
      <c r="A75" s="11" t="s">
        <v>477</v>
      </c>
      <c r="B75" s="11" t="s">
        <v>478</v>
      </c>
      <c r="C75" s="11" t="str">
        <f t="shared" si="4"/>
        <v>CFT Copy Z Score</v>
      </c>
      <c r="D75" s="11" t="str">
        <f>VLOOKUP(C75,'Custom_concept-worksheet'!$B$2:$B$317,1,FALSE)</f>
        <v>CFT copy z score</v>
      </c>
      <c r="E75" s="11">
        <f>VLOOKUP(C75,'Custom_concept-worksheet'!$B$2:$C$317,2,FALSE)</f>
        <v>2000000055</v>
      </c>
      <c r="F75" s="11" t="str">
        <f>VLOOKUP(C75,'Custom_concept-worksheet'!$B$2:$C$317,1,FALSE)</f>
        <v>CFT copy z score</v>
      </c>
      <c r="G75" s="11">
        <f>VLOOKUP(C75,'Custom_concept-worksheet'!$B$2:$C$317,2,FALSE)</f>
        <v>2000000055</v>
      </c>
      <c r="H75" s="12">
        <f t="shared" si="7"/>
        <v>2000000055</v>
      </c>
      <c r="I75" s="12">
        <f t="shared" si="5"/>
        <v>2000000055</v>
      </c>
      <c r="J75" s="11" t="str">
        <f t="shared" si="6"/>
        <v>http://www.emif.eu/ekol#CFT_Copy_Z_Score</v>
      </c>
    </row>
    <row r="76" spans="1:10" x14ac:dyDescent="0.25">
      <c r="A76" s="11" t="s">
        <v>479</v>
      </c>
      <c r="B76" s="11" t="s">
        <v>480</v>
      </c>
      <c r="C76" s="11" t="str">
        <f t="shared" si="4"/>
        <v>CFT Delayed</v>
      </c>
      <c r="D76" s="11" t="str">
        <f>VLOOKUP(C76,'Custom_concept-worksheet'!$B$2:$B$317,1,FALSE)</f>
        <v>CFT delayed</v>
      </c>
      <c r="E76" s="11">
        <f>VLOOKUP(C76,'Custom_concept-worksheet'!$B$2:$C$317,2,FALSE)</f>
        <v>2000000056</v>
      </c>
      <c r="F76" s="11" t="str">
        <f>VLOOKUP(C76,'Custom_concept-worksheet'!$B$2:$C$317,1,FALSE)</f>
        <v>CFT delayed</v>
      </c>
      <c r="G76" s="11">
        <f>VLOOKUP(C76,'Custom_concept-worksheet'!$B$2:$C$317,2,FALSE)</f>
        <v>2000000056</v>
      </c>
      <c r="H76" s="12">
        <f t="shared" si="7"/>
        <v>2000000056</v>
      </c>
      <c r="I76" s="12">
        <f t="shared" si="5"/>
        <v>2000000056</v>
      </c>
      <c r="J76" s="11" t="str">
        <f t="shared" si="6"/>
        <v>http://www.emif.eu/ekol#CFT_Delayed</v>
      </c>
    </row>
    <row r="77" spans="1:10" x14ac:dyDescent="0.25">
      <c r="A77" s="11" t="s">
        <v>481</v>
      </c>
      <c r="B77" s="11" t="s">
        <v>482</v>
      </c>
      <c r="C77" s="11" t="str">
        <f t="shared" si="4"/>
        <v>CFT Delayed Z Score</v>
      </c>
      <c r="D77" s="11" t="str">
        <f>VLOOKUP(C77,'Custom_concept-worksheet'!$B$2:$B$317,1,FALSE)</f>
        <v>CFT delayed z score</v>
      </c>
      <c r="E77" s="11">
        <f>VLOOKUP(C77,'Custom_concept-worksheet'!$B$2:$C$317,2,FALSE)</f>
        <v>2000000057</v>
      </c>
      <c r="F77" s="11" t="str">
        <f>VLOOKUP(C77,'Custom_concept-worksheet'!$B$2:$C$317,1,FALSE)</f>
        <v>CFT delayed z score</v>
      </c>
      <c r="G77" s="11">
        <f>VLOOKUP(C77,'Custom_concept-worksheet'!$B$2:$C$317,2,FALSE)</f>
        <v>2000000057</v>
      </c>
      <c r="H77" s="12">
        <f t="shared" si="7"/>
        <v>2000000057</v>
      </c>
      <c r="I77" s="12">
        <f t="shared" si="5"/>
        <v>2000000057</v>
      </c>
      <c r="J77" s="11" t="str">
        <f t="shared" si="6"/>
        <v>http://www.emif.eu/ekol#CFT_Delayed_Z_Score</v>
      </c>
    </row>
    <row r="78" spans="1:10" x14ac:dyDescent="0.25">
      <c r="A78" s="11" t="s">
        <v>483</v>
      </c>
      <c r="B78" s="11" t="s">
        <v>484</v>
      </c>
      <c r="C78" s="11" t="str">
        <f t="shared" si="4"/>
        <v>CFT Immediate</v>
      </c>
      <c r="D78" s="11" t="str">
        <f>VLOOKUP(C78,'Custom_concept-worksheet'!$B$2:$B$317,1,FALSE)</f>
        <v>CFT immediate</v>
      </c>
      <c r="E78" s="11">
        <f>VLOOKUP(C78,'Custom_concept-worksheet'!$B$2:$C$317,2,FALSE)</f>
        <v>2000000058</v>
      </c>
      <c r="F78" s="11" t="str">
        <f>VLOOKUP(C78,'Custom_concept-worksheet'!$B$2:$C$317,1,FALSE)</f>
        <v>CFT immediate</v>
      </c>
      <c r="G78" s="11">
        <f>VLOOKUP(C78,'Custom_concept-worksheet'!$B$2:$C$317,2,FALSE)</f>
        <v>2000000058</v>
      </c>
      <c r="H78" s="12">
        <f t="shared" si="7"/>
        <v>2000000058</v>
      </c>
      <c r="I78" s="12">
        <f t="shared" si="5"/>
        <v>2000000058</v>
      </c>
      <c r="J78" s="11" t="str">
        <f t="shared" si="6"/>
        <v>http://www.emif.eu/ekol#CFT_Immediate</v>
      </c>
    </row>
    <row r="79" spans="1:10" x14ac:dyDescent="0.25">
      <c r="A79" s="11" t="s">
        <v>485</v>
      </c>
      <c r="B79" s="11" t="s">
        <v>486</v>
      </c>
      <c r="C79" s="11" t="str">
        <f t="shared" si="4"/>
        <v>CFT Immediate Z Score</v>
      </c>
      <c r="D79" s="11" t="str">
        <f>VLOOKUP(C79,'Custom_concept-worksheet'!$B$2:$B$317,1,FALSE)</f>
        <v>CFT immediate z score</v>
      </c>
      <c r="E79" s="11">
        <f>VLOOKUP(C79,'Custom_concept-worksheet'!$B$2:$C$317,2,FALSE)</f>
        <v>2000000059</v>
      </c>
      <c r="F79" s="11" t="str">
        <f>VLOOKUP(C79,'Custom_concept-worksheet'!$B$2:$C$317,1,FALSE)</f>
        <v>CFT immediate z score</v>
      </c>
      <c r="G79" s="11">
        <f>VLOOKUP(C79,'Custom_concept-worksheet'!$B$2:$C$317,2,FALSE)</f>
        <v>2000000059</v>
      </c>
      <c r="H79" s="12">
        <f t="shared" si="7"/>
        <v>2000000059</v>
      </c>
      <c r="I79" s="12">
        <f t="shared" si="5"/>
        <v>2000000059</v>
      </c>
      <c r="J79" s="11" t="str">
        <f t="shared" si="6"/>
        <v>http://www.emif.eu/ekol#CFT_Immediate_Z_Score</v>
      </c>
    </row>
    <row r="80" spans="1:10" x14ac:dyDescent="0.25">
      <c r="A80" s="5" t="s">
        <v>487</v>
      </c>
      <c r="B80" s="5" t="s">
        <v>488</v>
      </c>
      <c r="C80" s="5" t="str">
        <f t="shared" si="4"/>
        <v>COPD</v>
      </c>
      <c r="D80" s="5" t="e">
        <f>VLOOKUP(C80,'Custom_concept-worksheet'!$B$2:$B$317,1,FALSE)</f>
        <v>#N/A</v>
      </c>
      <c r="E80" s="5" t="e">
        <f>VLOOKUP(C80,'Custom_concept-worksheet'!$B$2:$C$317,2,FALSE)</f>
        <v>#N/A</v>
      </c>
      <c r="F80" s="5" t="e">
        <f>VLOOKUP(C80,'Custom_concept-worksheet'!$B$2:$C$317,1,FALSE)</f>
        <v>#N/A</v>
      </c>
      <c r="G80" s="5" t="e">
        <f>VLOOKUP(C80,'Custom_concept-worksheet'!$B$2:$C$317,2,FALSE)</f>
        <v>#N/A</v>
      </c>
      <c r="H80" s="16" t="e">
        <f t="shared" si="7"/>
        <v>#N/A</v>
      </c>
      <c r="I80" s="16" t="e">
        <f t="shared" si="5"/>
        <v>#N/A</v>
      </c>
      <c r="J80" s="5" t="str">
        <f t="shared" si="6"/>
        <v>http://www.emif.eu/ekol#COPD</v>
      </c>
    </row>
    <row r="81" spans="1:10" x14ac:dyDescent="0.25">
      <c r="A81" s="11" t="s">
        <v>489</v>
      </c>
      <c r="B81" s="11" t="s">
        <v>490</v>
      </c>
      <c r="C81" s="11" t="str">
        <f t="shared" si="4"/>
        <v>CSD</v>
      </c>
      <c r="D81" s="11" t="e">
        <f>VLOOKUP(C81,'Custom_concept-worksheet'!$B$2:$B$317,1,FALSE)</f>
        <v>#N/A</v>
      </c>
      <c r="E81" s="11" t="e">
        <f>VLOOKUP(C81,'Custom_concept-worksheet'!$B$2:$C$317,2,FALSE)</f>
        <v>#N/A</v>
      </c>
      <c r="F81" s="11" t="e">
        <f>VLOOKUP(C81,'Custom_concept-worksheet'!$B$2:$C$317,1,FALSE)</f>
        <v>#N/A</v>
      </c>
      <c r="G81" s="11" t="e">
        <f>VLOOKUP(C81,'Custom_concept-worksheet'!$B$2:$C$317,2,FALSE)</f>
        <v>#N/A</v>
      </c>
      <c r="H81" s="13">
        <v>2000000066</v>
      </c>
      <c r="I81" s="12">
        <f t="shared" si="5"/>
        <v>2000000066</v>
      </c>
      <c r="J81" s="11" t="str">
        <f t="shared" si="6"/>
        <v>http://www.emif.eu/ekol#CSD</v>
      </c>
    </row>
    <row r="82" spans="1:10" x14ac:dyDescent="0.25">
      <c r="A82" s="11" t="s">
        <v>491</v>
      </c>
      <c r="B82" s="11" t="s">
        <v>492</v>
      </c>
      <c r="C82" s="11" t="str">
        <f t="shared" si="4"/>
        <v>CSD Abnormality</v>
      </c>
      <c r="D82" s="11" t="e">
        <f>VLOOKUP(C82,'Custom_concept-worksheet'!$B$2:$B$317,1,FALSE)</f>
        <v>#N/A</v>
      </c>
      <c r="E82" s="11" t="e">
        <f>VLOOKUP(C82,'Custom_concept-worksheet'!$B$2:$C$317,2,FALSE)</f>
        <v>#N/A</v>
      </c>
      <c r="F82" s="11" t="e">
        <f>VLOOKUP(C82,'Custom_concept-worksheet'!$B$2:$C$317,1,FALSE)</f>
        <v>#N/A</v>
      </c>
      <c r="G82" s="11" t="e">
        <f>VLOOKUP(C82,'Custom_concept-worksheet'!$B$2:$C$317,2,FALSE)</f>
        <v>#N/A</v>
      </c>
      <c r="H82" s="13">
        <v>2000000067</v>
      </c>
      <c r="I82" s="12">
        <f t="shared" si="5"/>
        <v>2000000067</v>
      </c>
      <c r="J82" s="11" t="str">
        <f t="shared" si="6"/>
        <v>http://www.emif.eu/ekol#CSD_Abnormality</v>
      </c>
    </row>
    <row r="83" spans="1:10" x14ac:dyDescent="0.25">
      <c r="A83" s="11" t="s">
        <v>493</v>
      </c>
      <c r="B83" s="11" t="s">
        <v>494</v>
      </c>
      <c r="C83" s="11" t="str">
        <f t="shared" si="4"/>
        <v>CSF Amyloid Beta 1 38</v>
      </c>
      <c r="D83" s="11" t="str">
        <f>VLOOKUP(C83,'Custom_concept-worksheet'!$B$2:$B$317,1,FALSE)</f>
        <v>CSF amyloid beta 1 38</v>
      </c>
      <c r="E83" s="11">
        <f>VLOOKUP(C83,'Custom_concept-worksheet'!$B$2:$C$317,2,FALSE)</f>
        <v>2000000068</v>
      </c>
      <c r="F83" s="11" t="str">
        <f>VLOOKUP(C83,'Custom_concept-worksheet'!$B$2:$C$317,1,FALSE)</f>
        <v>CSF amyloid beta 1 38</v>
      </c>
      <c r="G83" s="11">
        <f>VLOOKUP(C83,'Custom_concept-worksheet'!$B$2:$C$317,2,FALSE)</f>
        <v>2000000068</v>
      </c>
      <c r="H83" s="12">
        <f t="shared" si="7"/>
        <v>2000000068</v>
      </c>
      <c r="I83" s="12">
        <f t="shared" si="5"/>
        <v>2000000068</v>
      </c>
      <c r="J83" s="11" t="str">
        <f t="shared" si="6"/>
        <v>http://www.emif.eu/ekol#CSF_Amyloid_Beta_1_38</v>
      </c>
    </row>
    <row r="84" spans="1:10" x14ac:dyDescent="0.25">
      <c r="A84" s="11" t="s">
        <v>495</v>
      </c>
      <c r="B84" s="11" t="s">
        <v>496</v>
      </c>
      <c r="C84" s="11" t="str">
        <f t="shared" si="4"/>
        <v>CSF Amyloid Beta 1 40</v>
      </c>
      <c r="D84" s="11" t="str">
        <f>VLOOKUP(C84,'Custom_concept-worksheet'!$B$2:$B$317,1,FALSE)</f>
        <v>CSF amyloid beta 1 40</v>
      </c>
      <c r="E84" s="11">
        <f>VLOOKUP(C84,'Custom_concept-worksheet'!$B$2:$C$317,2,FALSE)</f>
        <v>2000000069</v>
      </c>
      <c r="F84" s="11" t="str">
        <f>VLOOKUP(C84,'Custom_concept-worksheet'!$B$2:$C$317,1,FALSE)</f>
        <v>CSF amyloid beta 1 40</v>
      </c>
      <c r="G84" s="11">
        <f>VLOOKUP(C84,'Custom_concept-worksheet'!$B$2:$C$317,2,FALSE)</f>
        <v>2000000069</v>
      </c>
      <c r="H84" s="12">
        <f t="shared" si="7"/>
        <v>2000000069</v>
      </c>
      <c r="I84" s="12">
        <f t="shared" si="5"/>
        <v>2000000069</v>
      </c>
      <c r="J84" s="11" t="str">
        <f t="shared" si="6"/>
        <v>http://www.emif.eu/ekol#CSF_Amyloid_Beta_1_40</v>
      </c>
    </row>
    <row r="85" spans="1:10" x14ac:dyDescent="0.25">
      <c r="A85" s="14" t="s">
        <v>497</v>
      </c>
      <c r="B85" s="11" t="s">
        <v>498</v>
      </c>
      <c r="C85" s="11" t="str">
        <f t="shared" si="4"/>
        <v>CSF Amyloid Beta 1 42 Abnormality</v>
      </c>
      <c r="D85" s="11" t="str">
        <f>VLOOKUP(C85,'Custom_concept-worksheet'!$B$2:$B$317,1,FALSE)</f>
        <v>CSF amyloid beta 1 42 abnormality</v>
      </c>
      <c r="E85" s="11">
        <f>VLOOKUP(C85,'Custom_concept-worksheet'!$B$2:$C$317,2,FALSE)</f>
        <v>2000000071</v>
      </c>
      <c r="F85" s="11" t="str">
        <f>VLOOKUP(C85,'Custom_concept-worksheet'!$B$2:$C$317,1,FALSE)</f>
        <v>CSF amyloid beta 1 42 abnormality</v>
      </c>
      <c r="G85" s="11">
        <f>VLOOKUP(C85,'Custom_concept-worksheet'!$B$2:$C$317,2,FALSE)</f>
        <v>2000000071</v>
      </c>
      <c r="H85" s="12">
        <f t="shared" si="7"/>
        <v>2000000071</v>
      </c>
      <c r="I85" s="12">
        <f t="shared" si="5"/>
        <v>2000000071</v>
      </c>
      <c r="J85" s="11" t="str">
        <f t="shared" si="6"/>
        <v>http://www.emif.eu/ekol#CSF_Amyloid_Beta_1_42_Abnormality</v>
      </c>
    </row>
    <row r="86" spans="1:10" x14ac:dyDescent="0.25">
      <c r="A86" s="11" t="s">
        <v>499</v>
      </c>
      <c r="B86" s="11" t="s">
        <v>500</v>
      </c>
      <c r="C86" s="11" t="str">
        <f t="shared" si="4"/>
        <v>Non Phosphorylated Tau</v>
      </c>
      <c r="D86" s="11" t="e">
        <f>VLOOKUP(C86,'Custom_concept-worksheet'!$B$2:$B$317,1,FALSE)</f>
        <v>#N/A</v>
      </c>
      <c r="E86" s="11" t="e">
        <f>VLOOKUP(C86,'Custom_concept-worksheet'!$B$2:$C$317,2,FALSE)</f>
        <v>#N/A</v>
      </c>
      <c r="F86" s="11" t="e">
        <f>VLOOKUP(C86,'Custom_concept-worksheet'!$B$2:$C$317,1,FALSE)</f>
        <v>#N/A</v>
      </c>
      <c r="G86" s="11" t="e">
        <f>VLOOKUP(C86,'Custom_concept-worksheet'!$B$2:$C$317,2,FALSE)</f>
        <v>#N/A</v>
      </c>
      <c r="H86" s="13">
        <v>2000000072</v>
      </c>
      <c r="I86" s="12">
        <f t="shared" si="5"/>
        <v>2000000072</v>
      </c>
      <c r="J86" s="11" t="str">
        <f t="shared" si="6"/>
        <v>http://www.emif.eu/ekol#CSF_Non_Phosphorylated_Tau</v>
      </c>
    </row>
    <row r="87" spans="1:10" x14ac:dyDescent="0.25">
      <c r="A87" s="11" t="s">
        <v>501</v>
      </c>
      <c r="B87" s="11" t="s">
        <v>502</v>
      </c>
      <c r="C87" s="11" t="str">
        <f t="shared" si="4"/>
        <v>Phosphorylated tau</v>
      </c>
      <c r="D87" s="11" t="e">
        <f>VLOOKUP(C87,'Custom_concept-worksheet'!$B$2:$B$317,1,FALSE)</f>
        <v>#N/A</v>
      </c>
      <c r="E87" s="11" t="e">
        <f>VLOOKUP(C87,'Custom_concept-worksheet'!$B$2:$C$317,2,FALSE)</f>
        <v>#N/A</v>
      </c>
      <c r="F87" s="11" t="e">
        <f>VLOOKUP(C87,'Custom_concept-worksheet'!$B$2:$C$317,1,FALSE)</f>
        <v>#N/A</v>
      </c>
      <c r="G87" s="11" t="e">
        <f>VLOOKUP(C87,'Custom_concept-worksheet'!$B$2:$C$317,2,FALSE)</f>
        <v>#N/A</v>
      </c>
      <c r="H87" s="13">
        <v>2000000073</v>
      </c>
      <c r="I87" s="12">
        <f t="shared" si="5"/>
        <v>2000000073</v>
      </c>
      <c r="J87" s="11" t="str">
        <f t="shared" si="6"/>
        <v>http://www.emif.eu/ekol#CSF_Phosphorylated_Tau</v>
      </c>
    </row>
    <row r="88" spans="1:10" x14ac:dyDescent="0.25">
      <c r="A88" s="11" t="s">
        <v>503</v>
      </c>
      <c r="B88" s="11" t="s">
        <v>504</v>
      </c>
      <c r="C88" s="11" t="str">
        <f t="shared" si="4"/>
        <v>Phosphorylated tau Abnormality</v>
      </c>
      <c r="D88" s="11" t="e">
        <f>VLOOKUP(C88,'Custom_concept-worksheet'!$B$2:$B$317,1,FALSE)</f>
        <v>#N/A</v>
      </c>
      <c r="E88" s="11" t="e">
        <f>VLOOKUP(C88,'Custom_concept-worksheet'!$B$2:$C$317,2,FALSE)</f>
        <v>#N/A</v>
      </c>
      <c r="F88" s="11" t="e">
        <f>VLOOKUP(C88,'Custom_concept-worksheet'!$B$2:$C$317,1,FALSE)</f>
        <v>#N/A</v>
      </c>
      <c r="G88" s="11" t="e">
        <f>VLOOKUP(C88,'Custom_concept-worksheet'!$B$2:$C$317,2,FALSE)</f>
        <v>#N/A</v>
      </c>
      <c r="H88" s="13">
        <v>2000000074</v>
      </c>
      <c r="I88" s="12">
        <f t="shared" si="5"/>
        <v>2000000074</v>
      </c>
      <c r="J88" s="11" t="str">
        <f t="shared" si="6"/>
        <v>http://www.emif.eu/ekol#CSF_Phosphorylated_Tau_Abnormality</v>
      </c>
    </row>
    <row r="89" spans="1:10" x14ac:dyDescent="0.25">
      <c r="A89" s="11" t="s">
        <v>505</v>
      </c>
      <c r="B89" s="11" t="s">
        <v>506</v>
      </c>
      <c r="C89" s="11" t="str">
        <f t="shared" si="4"/>
        <v>Total Tau</v>
      </c>
      <c r="D89" s="11" t="e">
        <f>VLOOKUP(C89,'Custom_concept-worksheet'!$B$2:$B$317,1,FALSE)</f>
        <v>#N/A</v>
      </c>
      <c r="E89" s="11" t="e">
        <f>VLOOKUP(C89,'Custom_concept-worksheet'!$B$2:$C$317,2,FALSE)</f>
        <v>#N/A</v>
      </c>
      <c r="F89" s="11" t="e">
        <f>VLOOKUP(C89,'Custom_concept-worksheet'!$B$2:$C$317,1,FALSE)</f>
        <v>#N/A</v>
      </c>
      <c r="G89" s="11" t="e">
        <f>VLOOKUP(C89,'Custom_concept-worksheet'!$B$2:$C$317,2,FALSE)</f>
        <v>#N/A</v>
      </c>
      <c r="H89" s="13">
        <v>2000000075</v>
      </c>
      <c r="I89" s="12">
        <f t="shared" si="5"/>
        <v>2000000075</v>
      </c>
      <c r="J89" s="11" t="str">
        <f t="shared" si="6"/>
        <v>http://www.emif.eu/ekol#CSF_Total_Tau</v>
      </c>
    </row>
    <row r="90" spans="1:10" x14ac:dyDescent="0.25">
      <c r="A90" s="11" t="s">
        <v>507</v>
      </c>
      <c r="B90" s="11" t="s">
        <v>508</v>
      </c>
      <c r="C90" s="11" t="str">
        <f t="shared" si="4"/>
        <v>Tau protein Abnormality</v>
      </c>
      <c r="D90" s="11" t="e">
        <f>VLOOKUP(C90,'Custom_concept-worksheet'!$B$2:$B$317,1,FALSE)</f>
        <v>#N/A</v>
      </c>
      <c r="E90" s="11" t="e">
        <f>VLOOKUP(C90,'Custom_concept-worksheet'!$B$2:$C$317,2,FALSE)</f>
        <v>#N/A</v>
      </c>
      <c r="F90" s="11" t="e">
        <f>VLOOKUP(C90,'Custom_concept-worksheet'!$B$2:$C$317,1,FALSE)</f>
        <v>#N/A</v>
      </c>
      <c r="G90" s="11" t="e">
        <f>VLOOKUP(C90,'Custom_concept-worksheet'!$B$2:$C$317,2,FALSE)</f>
        <v>#N/A</v>
      </c>
      <c r="H90" s="13">
        <v>2000000076</v>
      </c>
      <c r="I90" s="12">
        <f t="shared" si="5"/>
        <v>2000000076</v>
      </c>
      <c r="J90" s="11" t="str">
        <f t="shared" si="6"/>
        <v>http://www.emif.eu/ekol#CSF_Total_Tau_Abnormality</v>
      </c>
    </row>
    <row r="91" spans="1:10" x14ac:dyDescent="0.25">
      <c r="A91" s="5" t="s">
        <v>509</v>
      </c>
      <c r="B91" s="5" t="s">
        <v>510</v>
      </c>
      <c r="C91" s="5" t="str">
        <f t="shared" si="4"/>
        <v>CVLT Immediate</v>
      </c>
      <c r="D91" s="5" t="e">
        <f>VLOOKUP(C91,'Custom_concept-worksheet'!$B$2:$B$317,1,FALSE)</f>
        <v>#N/A</v>
      </c>
      <c r="E91" s="5" t="e">
        <f>VLOOKUP(C91,'Custom_concept-worksheet'!$B$2:$C$317,2,FALSE)</f>
        <v>#N/A</v>
      </c>
      <c r="F91" s="5" t="e">
        <f>VLOOKUP(C91,'Custom_concept-worksheet'!$B$2:$C$317,1,FALSE)</f>
        <v>#N/A</v>
      </c>
      <c r="G91" s="5" t="e">
        <f>VLOOKUP(C91,'Custom_concept-worksheet'!$B$2:$C$317,2,FALSE)</f>
        <v>#N/A</v>
      </c>
      <c r="H91" s="16" t="e">
        <f t="shared" si="7"/>
        <v>#N/A</v>
      </c>
      <c r="I91" s="16" t="e">
        <f t="shared" si="5"/>
        <v>#N/A</v>
      </c>
      <c r="J91" s="5" t="str">
        <f t="shared" si="6"/>
        <v>http://www.emif.eu/ekol#CVLT_Immediate</v>
      </c>
    </row>
    <row r="92" spans="1:10" x14ac:dyDescent="0.25">
      <c r="A92" s="5" t="s">
        <v>511</v>
      </c>
      <c r="B92" s="5" t="s">
        <v>512</v>
      </c>
      <c r="C92" s="5" t="str">
        <f t="shared" si="4"/>
        <v>CVLT Immediate Z Score</v>
      </c>
      <c r="D92" s="5" t="e">
        <f>VLOOKUP(C92,'Custom_concept-worksheet'!$B$2:$B$317,1,FALSE)</f>
        <v>#N/A</v>
      </c>
      <c r="E92" s="5" t="e">
        <f>VLOOKUP(C92,'Custom_concept-worksheet'!$B$2:$C$317,2,FALSE)</f>
        <v>#N/A</v>
      </c>
      <c r="F92" s="5" t="e">
        <f>VLOOKUP(C92,'Custom_concept-worksheet'!$B$2:$C$317,1,FALSE)</f>
        <v>#N/A</v>
      </c>
      <c r="G92" s="5" t="e">
        <f>VLOOKUP(C92,'Custom_concept-worksheet'!$B$2:$C$317,2,FALSE)</f>
        <v>#N/A</v>
      </c>
      <c r="H92" s="16" t="e">
        <f t="shared" si="7"/>
        <v>#N/A</v>
      </c>
      <c r="I92" s="16" t="e">
        <f t="shared" si="5"/>
        <v>#N/A</v>
      </c>
      <c r="J92" s="5" t="str">
        <f t="shared" si="6"/>
        <v>http://www.emif.eu/ekol#CVLT_Immediate_Z_Score</v>
      </c>
    </row>
    <row r="93" spans="1:10" x14ac:dyDescent="0.25">
      <c r="A93" s="5" t="s">
        <v>513</v>
      </c>
      <c r="B93" s="5" t="s">
        <v>514</v>
      </c>
      <c r="C93" s="5" t="str">
        <f t="shared" si="4"/>
        <v>CVLT Long Delay Cued</v>
      </c>
      <c r="D93" s="5" t="e">
        <f>VLOOKUP(C93,'Custom_concept-worksheet'!$B$2:$B$317,1,FALSE)</f>
        <v>#N/A</v>
      </c>
      <c r="E93" s="5" t="e">
        <f>VLOOKUP(C93,'Custom_concept-worksheet'!$B$2:$C$317,2,FALSE)</f>
        <v>#N/A</v>
      </c>
      <c r="F93" s="5" t="e">
        <f>VLOOKUP(C93,'Custom_concept-worksheet'!$B$2:$C$317,1,FALSE)</f>
        <v>#N/A</v>
      </c>
      <c r="G93" s="5" t="e">
        <f>VLOOKUP(C93,'Custom_concept-worksheet'!$B$2:$C$317,2,FALSE)</f>
        <v>#N/A</v>
      </c>
      <c r="H93" s="16" t="e">
        <f t="shared" si="7"/>
        <v>#N/A</v>
      </c>
      <c r="I93" s="16" t="e">
        <f t="shared" si="5"/>
        <v>#N/A</v>
      </c>
      <c r="J93" s="5" t="str">
        <f t="shared" si="6"/>
        <v>http://www.emif.eu/ekol#CVLT_Long_Delay_Cued</v>
      </c>
    </row>
    <row r="94" spans="1:10" x14ac:dyDescent="0.25">
      <c r="A94" s="5" t="s">
        <v>515</v>
      </c>
      <c r="B94" s="5" t="s">
        <v>516</v>
      </c>
      <c r="C94" s="5" t="str">
        <f t="shared" si="4"/>
        <v>CVLT Long Delay Cued Z Score</v>
      </c>
      <c r="D94" s="5" t="e">
        <f>VLOOKUP(C94,'Custom_concept-worksheet'!$B$2:$B$317,1,FALSE)</f>
        <v>#N/A</v>
      </c>
      <c r="E94" s="5" t="e">
        <f>VLOOKUP(C94,'Custom_concept-worksheet'!$B$2:$C$317,2,FALSE)</f>
        <v>#N/A</v>
      </c>
      <c r="F94" s="5" t="e">
        <f>VLOOKUP(C94,'Custom_concept-worksheet'!$B$2:$C$317,1,FALSE)</f>
        <v>#N/A</v>
      </c>
      <c r="G94" s="5" t="e">
        <f>VLOOKUP(C94,'Custom_concept-worksheet'!$B$2:$C$317,2,FALSE)</f>
        <v>#N/A</v>
      </c>
      <c r="H94" s="16" t="e">
        <f t="shared" si="7"/>
        <v>#N/A</v>
      </c>
      <c r="I94" s="16" t="e">
        <f t="shared" si="5"/>
        <v>#N/A</v>
      </c>
      <c r="J94" s="5" t="str">
        <f t="shared" si="6"/>
        <v>http://www.emif.eu/ekol#CVLT_Long_Delay_Cued_Z_Score</v>
      </c>
    </row>
    <row r="95" spans="1:10" x14ac:dyDescent="0.25">
      <c r="A95" s="5" t="s">
        <v>517</v>
      </c>
      <c r="B95" s="5" t="s">
        <v>518</v>
      </c>
      <c r="C95" s="5" t="str">
        <f t="shared" si="4"/>
        <v>CVLT Long Delay Free</v>
      </c>
      <c r="D95" s="5" t="e">
        <f>VLOOKUP(C95,'Custom_concept-worksheet'!$B$2:$B$317,1,FALSE)</f>
        <v>#N/A</v>
      </c>
      <c r="E95" s="5" t="e">
        <f>VLOOKUP(C95,'Custom_concept-worksheet'!$B$2:$C$317,2,FALSE)</f>
        <v>#N/A</v>
      </c>
      <c r="F95" s="5" t="e">
        <f>VLOOKUP(C95,'Custom_concept-worksheet'!$B$2:$C$317,1,FALSE)</f>
        <v>#N/A</v>
      </c>
      <c r="G95" s="5" t="e">
        <f>VLOOKUP(C95,'Custom_concept-worksheet'!$B$2:$C$317,2,FALSE)</f>
        <v>#N/A</v>
      </c>
      <c r="H95" s="16" t="e">
        <f t="shared" si="7"/>
        <v>#N/A</v>
      </c>
      <c r="I95" s="16" t="e">
        <f t="shared" si="5"/>
        <v>#N/A</v>
      </c>
      <c r="J95" s="5" t="str">
        <f t="shared" si="6"/>
        <v>http://www.emif.eu/ekol#CVLT_Long_Delay_Free</v>
      </c>
    </row>
    <row r="96" spans="1:10" x14ac:dyDescent="0.25">
      <c r="A96" s="5" t="s">
        <v>519</v>
      </c>
      <c r="B96" s="5" t="s">
        <v>520</v>
      </c>
      <c r="C96" s="5" t="str">
        <f t="shared" si="4"/>
        <v>CVLT Long Delay Free Z Score</v>
      </c>
      <c r="D96" s="5" t="e">
        <f>VLOOKUP(C96,'Custom_concept-worksheet'!$B$2:$B$317,1,FALSE)</f>
        <v>#N/A</v>
      </c>
      <c r="E96" s="5" t="e">
        <f>VLOOKUP(C96,'Custom_concept-worksheet'!$B$2:$C$317,2,FALSE)</f>
        <v>#N/A</v>
      </c>
      <c r="F96" s="5" t="e">
        <f>VLOOKUP(C96,'Custom_concept-worksheet'!$B$2:$C$317,1,FALSE)</f>
        <v>#N/A</v>
      </c>
      <c r="G96" s="5" t="e">
        <f>VLOOKUP(C96,'Custom_concept-worksheet'!$B$2:$C$317,2,FALSE)</f>
        <v>#N/A</v>
      </c>
      <c r="H96" s="16" t="e">
        <f t="shared" si="7"/>
        <v>#N/A</v>
      </c>
      <c r="I96" s="16" t="e">
        <f t="shared" si="5"/>
        <v>#N/A</v>
      </c>
      <c r="J96" s="5" t="str">
        <f t="shared" si="6"/>
        <v>http://www.emif.eu/ekol#CVLT_Long_Delay_Free_Z_Score</v>
      </c>
    </row>
    <row r="97" spans="1:10" x14ac:dyDescent="0.25">
      <c r="A97" s="5" t="s">
        <v>521</v>
      </c>
      <c r="B97" s="5" t="s">
        <v>522</v>
      </c>
      <c r="C97" s="5" t="str">
        <f t="shared" si="4"/>
        <v>CVLT Recognition</v>
      </c>
      <c r="D97" s="5" t="e">
        <f>VLOOKUP(C97,'Custom_concept-worksheet'!$B$2:$B$317,1,FALSE)</f>
        <v>#N/A</v>
      </c>
      <c r="E97" s="5" t="e">
        <f>VLOOKUP(C97,'Custom_concept-worksheet'!$B$2:$C$317,2,FALSE)</f>
        <v>#N/A</v>
      </c>
      <c r="F97" s="5" t="e">
        <f>VLOOKUP(C97,'Custom_concept-worksheet'!$B$2:$C$317,1,FALSE)</f>
        <v>#N/A</v>
      </c>
      <c r="G97" s="5" t="e">
        <f>VLOOKUP(C97,'Custom_concept-worksheet'!$B$2:$C$317,2,FALSE)</f>
        <v>#N/A</v>
      </c>
      <c r="H97" s="16" t="e">
        <f t="shared" si="7"/>
        <v>#N/A</v>
      </c>
      <c r="I97" s="16" t="e">
        <f t="shared" si="5"/>
        <v>#N/A</v>
      </c>
      <c r="J97" s="5" t="str">
        <f t="shared" si="6"/>
        <v>http://www.emif.eu/ekol#CVLT_Recognition</v>
      </c>
    </row>
    <row r="98" spans="1:10" x14ac:dyDescent="0.25">
      <c r="A98" s="5" t="s">
        <v>523</v>
      </c>
      <c r="B98" s="5" t="s">
        <v>524</v>
      </c>
      <c r="C98" s="5" t="str">
        <f t="shared" si="4"/>
        <v>CVLT Recognition Z Score</v>
      </c>
      <c r="D98" s="5" t="e">
        <f>VLOOKUP(C98,'Custom_concept-worksheet'!$B$2:$B$317,1,FALSE)</f>
        <v>#N/A</v>
      </c>
      <c r="E98" s="5" t="e">
        <f>VLOOKUP(C98,'Custom_concept-worksheet'!$B$2:$C$317,2,FALSE)</f>
        <v>#N/A</v>
      </c>
      <c r="F98" s="5" t="e">
        <f>VLOOKUP(C98,'Custom_concept-worksheet'!$B$2:$C$317,1,FALSE)</f>
        <v>#N/A</v>
      </c>
      <c r="G98" s="5" t="e">
        <f>VLOOKUP(C98,'Custom_concept-worksheet'!$B$2:$C$317,2,FALSE)</f>
        <v>#N/A</v>
      </c>
      <c r="H98" s="16" t="e">
        <f t="shared" si="7"/>
        <v>#N/A</v>
      </c>
      <c r="I98" s="16" t="e">
        <f t="shared" si="5"/>
        <v>#N/A</v>
      </c>
      <c r="J98" s="5" t="str">
        <f t="shared" si="6"/>
        <v>http://www.emif.eu/ekol#CVLT_Recognition_Z_Score</v>
      </c>
    </row>
    <row r="99" spans="1:10" x14ac:dyDescent="0.25">
      <c r="A99" s="5" t="s">
        <v>525</v>
      </c>
      <c r="B99" s="5" t="s">
        <v>526</v>
      </c>
      <c r="C99" s="5" t="str">
        <f t="shared" si="4"/>
        <v>CVLT Short Delay Cued</v>
      </c>
      <c r="D99" s="5" t="e">
        <f>VLOOKUP(C99,'Custom_concept-worksheet'!$B$2:$B$317,1,FALSE)</f>
        <v>#N/A</v>
      </c>
      <c r="E99" s="5" t="e">
        <f>VLOOKUP(C99,'Custom_concept-worksheet'!$B$2:$C$317,2,FALSE)</f>
        <v>#N/A</v>
      </c>
      <c r="F99" s="5" t="e">
        <f>VLOOKUP(C99,'Custom_concept-worksheet'!$B$2:$C$317,1,FALSE)</f>
        <v>#N/A</v>
      </c>
      <c r="G99" s="5" t="e">
        <f>VLOOKUP(C99,'Custom_concept-worksheet'!$B$2:$C$317,2,FALSE)</f>
        <v>#N/A</v>
      </c>
      <c r="H99" s="16" t="e">
        <f t="shared" si="7"/>
        <v>#N/A</v>
      </c>
      <c r="I99" s="16" t="e">
        <f t="shared" si="5"/>
        <v>#N/A</v>
      </c>
      <c r="J99" s="5" t="str">
        <f t="shared" si="6"/>
        <v>http://www.emif.eu/ekol#CVLT_Short_Delay_Cued</v>
      </c>
    </row>
    <row r="100" spans="1:10" x14ac:dyDescent="0.25">
      <c r="A100" s="5" t="s">
        <v>527</v>
      </c>
      <c r="B100" s="5" t="s">
        <v>528</v>
      </c>
      <c r="C100" s="5" t="str">
        <f t="shared" si="4"/>
        <v>CVLT Short Delay Cued Z Score</v>
      </c>
      <c r="D100" s="5" t="e">
        <f>VLOOKUP(C100,'Custom_concept-worksheet'!$B$2:$B$317,1,FALSE)</f>
        <v>#N/A</v>
      </c>
      <c r="E100" s="5" t="e">
        <f>VLOOKUP(C100,'Custom_concept-worksheet'!$B$2:$C$317,2,FALSE)</f>
        <v>#N/A</v>
      </c>
      <c r="F100" s="5" t="e">
        <f>VLOOKUP(C100,'Custom_concept-worksheet'!$B$2:$C$317,1,FALSE)</f>
        <v>#N/A</v>
      </c>
      <c r="G100" s="5" t="e">
        <f>VLOOKUP(C100,'Custom_concept-worksheet'!$B$2:$C$317,2,FALSE)</f>
        <v>#N/A</v>
      </c>
      <c r="H100" s="16" t="e">
        <f t="shared" si="7"/>
        <v>#N/A</v>
      </c>
      <c r="I100" s="16" t="e">
        <f t="shared" si="5"/>
        <v>#N/A</v>
      </c>
      <c r="J100" s="5" t="str">
        <f t="shared" si="6"/>
        <v>http://www.emif.eu/ekol#CVLT_Short_Delay_Cued_Z_Score</v>
      </c>
    </row>
    <row r="101" spans="1:10" x14ac:dyDescent="0.25">
      <c r="A101" s="5" t="s">
        <v>529</v>
      </c>
      <c r="B101" s="5" t="s">
        <v>530</v>
      </c>
      <c r="C101" s="5" t="str">
        <f t="shared" si="4"/>
        <v>CVLT Short Delay Free</v>
      </c>
      <c r="D101" s="5" t="e">
        <f>VLOOKUP(C101,'Custom_concept-worksheet'!$B$2:$B$317,1,FALSE)</f>
        <v>#N/A</v>
      </c>
      <c r="E101" s="5" t="e">
        <f>VLOOKUP(C101,'Custom_concept-worksheet'!$B$2:$C$317,2,FALSE)</f>
        <v>#N/A</v>
      </c>
      <c r="F101" s="5" t="e">
        <f>VLOOKUP(C101,'Custom_concept-worksheet'!$B$2:$C$317,1,FALSE)</f>
        <v>#N/A</v>
      </c>
      <c r="G101" s="5" t="e">
        <f>VLOOKUP(C101,'Custom_concept-worksheet'!$B$2:$C$317,2,FALSE)</f>
        <v>#N/A</v>
      </c>
      <c r="H101" s="16" t="e">
        <f t="shared" si="7"/>
        <v>#N/A</v>
      </c>
      <c r="I101" s="16" t="e">
        <f t="shared" si="5"/>
        <v>#N/A</v>
      </c>
      <c r="J101" s="5" t="str">
        <f t="shared" si="6"/>
        <v>http://www.emif.eu/ekol#CVLT_Short_Delay_Free</v>
      </c>
    </row>
    <row r="102" spans="1:10" x14ac:dyDescent="0.25">
      <c r="A102" s="5" t="s">
        <v>531</v>
      </c>
      <c r="B102" s="5" t="s">
        <v>532</v>
      </c>
      <c r="C102" s="5" t="str">
        <f t="shared" si="4"/>
        <v>CVLT Short Delay Free Z Score</v>
      </c>
      <c r="D102" s="5" t="e">
        <f>VLOOKUP(C102,'Custom_concept-worksheet'!$B$2:$B$317,1,FALSE)</f>
        <v>#N/A</v>
      </c>
      <c r="E102" s="5" t="e">
        <f>VLOOKUP(C102,'Custom_concept-worksheet'!$B$2:$C$317,2,FALSE)</f>
        <v>#N/A</v>
      </c>
      <c r="F102" s="5" t="e">
        <f>VLOOKUP(C102,'Custom_concept-worksheet'!$B$2:$C$317,1,FALSE)</f>
        <v>#N/A</v>
      </c>
      <c r="G102" s="5" t="e">
        <f>VLOOKUP(C102,'Custom_concept-worksheet'!$B$2:$C$317,2,FALSE)</f>
        <v>#N/A</v>
      </c>
      <c r="H102" s="16" t="e">
        <f t="shared" si="7"/>
        <v>#N/A</v>
      </c>
      <c r="I102" s="16" t="e">
        <f t="shared" si="5"/>
        <v>#N/A</v>
      </c>
      <c r="J102" s="5" t="str">
        <f t="shared" si="6"/>
        <v>http://www.emif.eu/ekol#CVLT_Short_Delay_Free_Z_Score</v>
      </c>
    </row>
    <row r="103" spans="1:10" x14ac:dyDescent="0.25">
      <c r="A103" s="5" t="s">
        <v>533</v>
      </c>
      <c r="B103" s="5" t="s">
        <v>534</v>
      </c>
      <c r="C103" s="5" t="str">
        <f t="shared" si="4"/>
        <v>Calcium Antagonists</v>
      </c>
      <c r="D103" s="5" t="e">
        <f>VLOOKUP(C103,'Custom_concept-worksheet'!$B$2:$B$317,1,FALSE)</f>
        <v>#N/A</v>
      </c>
      <c r="E103" s="5" t="e">
        <f>VLOOKUP(C103,'Custom_concept-worksheet'!$B$2:$C$317,2,FALSE)</f>
        <v>#N/A</v>
      </c>
      <c r="F103" s="5" t="e">
        <f>VLOOKUP(C103,'Custom_concept-worksheet'!$B$2:$C$317,1,FALSE)</f>
        <v>#N/A</v>
      </c>
      <c r="G103" s="5" t="e">
        <f>VLOOKUP(C103,'Custom_concept-worksheet'!$B$2:$C$317,2,FALSE)</f>
        <v>#N/A</v>
      </c>
      <c r="H103" s="16" t="e">
        <f t="shared" si="7"/>
        <v>#N/A</v>
      </c>
      <c r="I103" s="16" t="e">
        <f t="shared" si="5"/>
        <v>#N/A</v>
      </c>
      <c r="J103" s="5" t="str">
        <f t="shared" si="6"/>
        <v>http://www.emif.eu/ekol#Calcium_Antagonists</v>
      </c>
    </row>
    <row r="104" spans="1:10" x14ac:dyDescent="0.25">
      <c r="A104" s="5" t="s">
        <v>535</v>
      </c>
      <c r="B104" s="5" t="s">
        <v>536</v>
      </c>
      <c r="C104" s="5" t="str">
        <f t="shared" si="4"/>
        <v>Carotid Stenosis</v>
      </c>
      <c r="D104" s="5" t="e">
        <f>VLOOKUP(C104,'Custom_concept-worksheet'!$B$2:$B$317,1,FALSE)</f>
        <v>#N/A</v>
      </c>
      <c r="E104" s="5" t="e">
        <f>VLOOKUP(C104,'Custom_concept-worksheet'!$B$2:$C$317,2,FALSE)</f>
        <v>#N/A</v>
      </c>
      <c r="F104" s="5" t="e">
        <f>VLOOKUP(C104,'Custom_concept-worksheet'!$B$2:$C$317,1,FALSE)</f>
        <v>#N/A</v>
      </c>
      <c r="G104" s="5" t="e">
        <f>VLOOKUP(C104,'Custom_concept-worksheet'!$B$2:$C$317,2,FALSE)</f>
        <v>#N/A</v>
      </c>
      <c r="H104" s="16" t="e">
        <f t="shared" si="7"/>
        <v>#N/A</v>
      </c>
      <c r="I104" s="16" t="e">
        <f t="shared" si="5"/>
        <v>#N/A</v>
      </c>
      <c r="J104" s="5" t="str">
        <f t="shared" si="6"/>
        <v>http://www.emif.eu/ekol#Carotid_Stenosis</v>
      </c>
    </row>
    <row r="105" spans="1:10" x14ac:dyDescent="0.25">
      <c r="A105" s="11" t="s">
        <v>537</v>
      </c>
      <c r="B105" s="11" t="s">
        <v>538</v>
      </c>
      <c r="C105" s="11" t="str">
        <f t="shared" si="4"/>
        <v>Category Fluency Sum Of 3</v>
      </c>
      <c r="D105" s="11" t="str">
        <f>VLOOKUP(C105,'Custom_concept-worksheet'!$B$2:$B$317,1,FALSE)</f>
        <v>Category fluency sum of 3</v>
      </c>
      <c r="E105" s="11">
        <f>VLOOKUP(C105,'Custom_concept-worksheet'!$B$2:$C$317,2,FALSE)</f>
        <v>2000000033</v>
      </c>
      <c r="F105" s="11" t="str">
        <f>VLOOKUP(C105,'Custom_concept-worksheet'!$B$2:$C$317,1,FALSE)</f>
        <v>Category fluency sum of 3</v>
      </c>
      <c r="G105" s="11">
        <f>VLOOKUP(C105,'Custom_concept-worksheet'!$B$2:$C$317,2,FALSE)</f>
        <v>2000000033</v>
      </c>
      <c r="H105" s="12">
        <f t="shared" si="7"/>
        <v>2000000033</v>
      </c>
      <c r="I105" s="12">
        <f t="shared" si="5"/>
        <v>2000000033</v>
      </c>
      <c r="J105" s="11" t="str">
        <f t="shared" si="6"/>
        <v>http://www.emif.eu/ekol#Category_Fluency_Sum_Of_3</v>
      </c>
    </row>
    <row r="106" spans="1:10" x14ac:dyDescent="0.25">
      <c r="A106" s="5" t="s">
        <v>539</v>
      </c>
      <c r="B106" s="5" t="s">
        <v>540</v>
      </c>
      <c r="C106" s="5" t="str">
        <f t="shared" si="4"/>
        <v>Cholesterol</v>
      </c>
      <c r="D106" s="5" t="e">
        <f>VLOOKUP(C106,'Custom_concept-worksheet'!$B$2:$B$317,1,FALSE)</f>
        <v>#N/A</v>
      </c>
      <c r="E106" s="5" t="e">
        <f>VLOOKUP(C106,'Custom_concept-worksheet'!$B$2:$C$317,2,FALSE)</f>
        <v>#N/A</v>
      </c>
      <c r="F106" s="5" t="e">
        <f>VLOOKUP(C106,'Custom_concept-worksheet'!$B$2:$C$317,1,FALSE)</f>
        <v>#N/A</v>
      </c>
      <c r="G106" s="5" t="e">
        <f>VLOOKUP(C106,'Custom_concept-worksheet'!$B$2:$C$317,2,FALSE)</f>
        <v>#N/A</v>
      </c>
      <c r="H106" s="16" t="e">
        <f t="shared" si="7"/>
        <v>#N/A</v>
      </c>
      <c r="I106" s="16" t="e">
        <f t="shared" si="5"/>
        <v>#N/A</v>
      </c>
      <c r="J106" s="5" t="str">
        <f t="shared" si="6"/>
        <v>http://www.emif.eu/ekol#Cholesterol</v>
      </c>
    </row>
    <row r="107" spans="1:10" x14ac:dyDescent="0.25">
      <c r="A107" s="5" t="s">
        <v>541</v>
      </c>
      <c r="B107" s="5" t="s">
        <v>542</v>
      </c>
      <c r="C107" s="5" t="str">
        <f t="shared" si="4"/>
        <v>Cholesterol lowering Drugs</v>
      </c>
      <c r="D107" s="5" t="e">
        <f>VLOOKUP(C107,'Custom_concept-worksheet'!$B$2:$B$317,1,FALSE)</f>
        <v>#N/A</v>
      </c>
      <c r="E107" s="5" t="e">
        <f>VLOOKUP(C107,'Custom_concept-worksheet'!$B$2:$C$317,2,FALSE)</f>
        <v>#N/A</v>
      </c>
      <c r="F107" s="5" t="e">
        <f>VLOOKUP(C107,'Custom_concept-worksheet'!$B$2:$C$317,1,FALSE)</f>
        <v>#N/A</v>
      </c>
      <c r="G107" s="5" t="e">
        <f>VLOOKUP(C107,'Custom_concept-worksheet'!$B$2:$C$317,2,FALSE)</f>
        <v>#N/A</v>
      </c>
      <c r="H107" s="16" t="e">
        <f t="shared" si="7"/>
        <v>#N/A</v>
      </c>
      <c r="I107" s="16" t="e">
        <f t="shared" si="5"/>
        <v>#N/A</v>
      </c>
      <c r="J107" s="5" t="str">
        <f t="shared" si="6"/>
        <v>http://www.emif.eu/ekol#Cholesterol_Lowering_Drugs</v>
      </c>
    </row>
    <row r="108" spans="1:10" x14ac:dyDescent="0.25">
      <c r="A108" s="11" t="s">
        <v>543</v>
      </c>
      <c r="B108" s="11" t="s">
        <v>544</v>
      </c>
      <c r="C108" s="11" t="str">
        <f t="shared" si="4"/>
        <v>Clinical Functional Impairment Abnormality</v>
      </c>
      <c r="D108" s="11" t="str">
        <f>VLOOKUP(C108,'Custom_concept-worksheet'!$B$2:$B$317,1,FALSE)</f>
        <v>Clinical functional impairment abnormality</v>
      </c>
      <c r="E108" s="11">
        <f>VLOOKUP(C108,'Custom_concept-worksheet'!$B$2:$C$317,2,FALSE)</f>
        <v>2000000060</v>
      </c>
      <c r="F108" s="11" t="str">
        <f>VLOOKUP(C108,'Custom_concept-worksheet'!$B$2:$C$317,1,FALSE)</f>
        <v>Clinical functional impairment abnormality</v>
      </c>
      <c r="G108" s="11">
        <f>VLOOKUP(C108,'Custom_concept-worksheet'!$B$2:$C$317,2,FALSE)</f>
        <v>2000000060</v>
      </c>
      <c r="H108" s="12">
        <f t="shared" si="7"/>
        <v>2000000060</v>
      </c>
      <c r="I108" s="12">
        <f t="shared" si="5"/>
        <v>2000000060</v>
      </c>
      <c r="J108" s="11" t="str">
        <f t="shared" si="6"/>
        <v>http://www.emif.eu/ekol#Clinical_Functional_Impairment_Abnormality</v>
      </c>
    </row>
    <row r="109" spans="1:10" x14ac:dyDescent="0.25">
      <c r="A109" s="11" t="s">
        <v>545</v>
      </c>
      <c r="B109" s="11" t="s">
        <v>546</v>
      </c>
      <c r="C109" s="11" t="str">
        <f t="shared" si="4"/>
        <v>Clock Drawing Copy</v>
      </c>
      <c r="D109" s="11" t="str">
        <f>VLOOKUP(C109,'Custom_concept-worksheet'!$B$2:$B$317,1,FALSE)</f>
        <v>Clock drawing copy</v>
      </c>
      <c r="E109" s="11">
        <f>VLOOKUP(C109,'Custom_concept-worksheet'!$B$2:$C$317,2,FALSE)</f>
        <v>2000000062</v>
      </c>
      <c r="F109" s="11" t="str">
        <f>VLOOKUP(C109,'Custom_concept-worksheet'!$B$2:$C$317,1,FALSE)</f>
        <v>Clock drawing copy</v>
      </c>
      <c r="G109" s="11">
        <f>VLOOKUP(C109,'Custom_concept-worksheet'!$B$2:$C$317,2,FALSE)</f>
        <v>2000000062</v>
      </c>
      <c r="H109" s="12">
        <f t="shared" si="7"/>
        <v>2000000062</v>
      </c>
      <c r="I109" s="12">
        <f t="shared" si="5"/>
        <v>2000000062</v>
      </c>
      <c r="J109" s="11" t="str">
        <f t="shared" si="6"/>
        <v>http://www.emif.eu/ekol#Clock_Drawing_Copy</v>
      </c>
    </row>
    <row r="110" spans="1:10" x14ac:dyDescent="0.25">
      <c r="A110" s="11" t="s">
        <v>547</v>
      </c>
      <c r="B110" s="11" t="s">
        <v>548</v>
      </c>
      <c r="C110" s="11" t="str">
        <f t="shared" si="4"/>
        <v>Clock Drawing On Demand</v>
      </c>
      <c r="D110" s="11" t="str">
        <f>VLOOKUP(C110,'Custom_concept-worksheet'!$B$2:$B$317,1,FALSE)</f>
        <v>Clock drawing on demand</v>
      </c>
      <c r="E110" s="11">
        <f>VLOOKUP(C110,'Custom_concept-worksheet'!$B$2:$C$317,2,FALSE)</f>
        <v>2000000061</v>
      </c>
      <c r="F110" s="11" t="str">
        <f>VLOOKUP(C110,'Custom_concept-worksheet'!$B$2:$C$317,1,FALSE)</f>
        <v>Clock drawing on demand</v>
      </c>
      <c r="G110" s="11">
        <f>VLOOKUP(C110,'Custom_concept-worksheet'!$B$2:$C$317,2,FALSE)</f>
        <v>2000000061</v>
      </c>
      <c r="H110" s="12">
        <f t="shared" si="7"/>
        <v>2000000061</v>
      </c>
      <c r="I110" s="12">
        <f t="shared" si="5"/>
        <v>2000000061</v>
      </c>
      <c r="J110" s="11" t="str">
        <f t="shared" si="6"/>
        <v>http://www.emif.eu/ekol#Clock_Drawing_On_Demand</v>
      </c>
    </row>
    <row r="111" spans="1:10" x14ac:dyDescent="0.25">
      <c r="A111" s="5" t="s">
        <v>549</v>
      </c>
      <c r="B111" s="5" t="s">
        <v>550</v>
      </c>
      <c r="C111" s="5" t="str">
        <f t="shared" si="4"/>
        <v>Coronary Bypass Surgery</v>
      </c>
      <c r="D111" s="5" t="e">
        <f>VLOOKUP(C111,'Custom_concept-worksheet'!$B$2:$B$317,1,FALSE)</f>
        <v>#N/A</v>
      </c>
      <c r="E111" s="5" t="e">
        <f>VLOOKUP(C111,'Custom_concept-worksheet'!$B$2:$C$317,2,FALSE)</f>
        <v>#N/A</v>
      </c>
      <c r="F111" s="5" t="e">
        <f>VLOOKUP(C111,'Custom_concept-worksheet'!$B$2:$C$317,1,FALSE)</f>
        <v>#N/A</v>
      </c>
      <c r="G111" s="5" t="e">
        <f>VLOOKUP(C111,'Custom_concept-worksheet'!$B$2:$C$317,2,FALSE)</f>
        <v>#N/A</v>
      </c>
      <c r="H111" s="16" t="e">
        <f t="shared" si="7"/>
        <v>#N/A</v>
      </c>
      <c r="I111" s="16" t="e">
        <f t="shared" si="5"/>
        <v>#N/A</v>
      </c>
      <c r="J111" s="5" t="str">
        <f t="shared" si="6"/>
        <v>http://www.emif.eu/ekol#Coronary_Bypass_Surgery</v>
      </c>
    </row>
    <row r="112" spans="1:10" x14ac:dyDescent="0.25">
      <c r="A112" s="5" t="s">
        <v>551</v>
      </c>
      <c r="B112" s="5" t="s">
        <v>552</v>
      </c>
      <c r="C112" s="5" t="str">
        <f t="shared" si="4"/>
        <v>Country</v>
      </c>
      <c r="D112" s="5" t="e">
        <f>VLOOKUP(C112,'Custom_concept-worksheet'!$B$2:$B$317,1,FALSE)</f>
        <v>#N/A</v>
      </c>
      <c r="E112" s="5" t="e">
        <f>VLOOKUP(C112,'Custom_concept-worksheet'!$B$2:$C$317,2,FALSE)</f>
        <v>#N/A</v>
      </c>
      <c r="F112" s="5" t="e">
        <f>VLOOKUP(C112,'Custom_concept-worksheet'!$B$2:$C$317,1,FALSE)</f>
        <v>#N/A</v>
      </c>
      <c r="G112" s="5" t="e">
        <f>VLOOKUP(C112,'Custom_concept-worksheet'!$B$2:$C$317,2,FALSE)</f>
        <v>#N/A</v>
      </c>
      <c r="H112" s="16" t="e">
        <f t="shared" si="7"/>
        <v>#N/A</v>
      </c>
      <c r="I112" s="16" t="e">
        <f t="shared" si="5"/>
        <v>#N/A</v>
      </c>
      <c r="J112" s="5" t="str">
        <f t="shared" si="6"/>
        <v>http://www.emif.eu/ekol#Country</v>
      </c>
    </row>
    <row r="113" spans="1:10" x14ac:dyDescent="0.25">
      <c r="A113" s="5" t="s">
        <v>553</v>
      </c>
      <c r="B113" s="5" t="s">
        <v>554</v>
      </c>
      <c r="C113" s="5" t="str">
        <f t="shared" si="4"/>
        <v>DNA</v>
      </c>
      <c r="D113" s="5" t="e">
        <f>VLOOKUP(C113,'Custom_concept-worksheet'!$B$2:$B$317,1,FALSE)</f>
        <v>#N/A</v>
      </c>
      <c r="E113" s="5" t="e">
        <f>VLOOKUP(C113,'Custom_concept-worksheet'!$B$2:$C$317,2,FALSE)</f>
        <v>#N/A</v>
      </c>
      <c r="F113" s="5" t="e">
        <f>VLOOKUP(C113,'Custom_concept-worksheet'!$B$2:$C$317,1,FALSE)</f>
        <v>#N/A</v>
      </c>
      <c r="G113" s="5" t="e">
        <f>VLOOKUP(C113,'Custom_concept-worksheet'!$B$2:$C$317,2,FALSE)</f>
        <v>#N/A</v>
      </c>
      <c r="H113" s="16" t="e">
        <f t="shared" si="7"/>
        <v>#N/A</v>
      </c>
      <c r="I113" s="16" t="e">
        <f t="shared" si="5"/>
        <v>#N/A</v>
      </c>
      <c r="J113" s="5" t="str">
        <f t="shared" si="6"/>
        <v>http://www.emif.eu/ekol#DNA_Blood</v>
      </c>
    </row>
    <row r="114" spans="1:10" x14ac:dyDescent="0.25">
      <c r="A114" s="5" t="s">
        <v>555</v>
      </c>
      <c r="B114" s="5" t="s">
        <v>556</v>
      </c>
      <c r="C114" s="5" t="str">
        <f t="shared" si="4"/>
        <v>DO 80 Picture Naming</v>
      </c>
      <c r="D114" s="5" t="e">
        <f>VLOOKUP(C114,'Custom_concept-worksheet'!$B$2:$B$317,1,FALSE)</f>
        <v>#N/A</v>
      </c>
      <c r="E114" s="5" t="e">
        <f>VLOOKUP(C114,'Custom_concept-worksheet'!$B$2:$C$317,2,FALSE)</f>
        <v>#N/A</v>
      </c>
      <c r="F114" s="5" t="e">
        <f>VLOOKUP(C114,'Custom_concept-worksheet'!$B$2:$C$317,1,FALSE)</f>
        <v>#N/A</v>
      </c>
      <c r="G114" s="5" t="e">
        <f>VLOOKUP(C114,'Custom_concept-worksheet'!$B$2:$C$317,2,FALSE)</f>
        <v>#N/A</v>
      </c>
      <c r="H114" s="16" t="e">
        <f t="shared" si="7"/>
        <v>#N/A</v>
      </c>
      <c r="I114" s="16" t="e">
        <f t="shared" si="5"/>
        <v>#N/A</v>
      </c>
      <c r="J114" s="5" t="str">
        <f t="shared" si="6"/>
        <v>http://www.emif.eu/ekol#DO_80_Picture_Naming</v>
      </c>
    </row>
    <row r="115" spans="1:10" x14ac:dyDescent="0.25">
      <c r="A115" s="11" t="s">
        <v>557</v>
      </c>
      <c r="B115" s="11" t="s">
        <v>558</v>
      </c>
      <c r="C115" s="11" t="str">
        <f t="shared" si="4"/>
        <v>DO 80 Picture Naming Z Score</v>
      </c>
      <c r="D115" s="11" t="str">
        <f>VLOOKUP(C115,'Custom_concept-worksheet'!$B$2:$B$317,1,FALSE)</f>
        <v>DO 80 picture naming z score</v>
      </c>
      <c r="E115" s="11">
        <f>VLOOKUP(C115,'Custom_concept-worksheet'!$B$2:$C$317,2,FALSE)</f>
        <v>2000000089</v>
      </c>
      <c r="F115" s="11" t="str">
        <f>VLOOKUP(C115,'Custom_concept-worksheet'!$B$2:$C$317,1,FALSE)</f>
        <v>DO 80 picture naming z score</v>
      </c>
      <c r="G115" s="11">
        <f>VLOOKUP(C115,'Custom_concept-worksheet'!$B$2:$C$317,2,FALSE)</f>
        <v>2000000089</v>
      </c>
      <c r="H115" s="12">
        <f t="shared" si="7"/>
        <v>2000000089</v>
      </c>
      <c r="I115" s="12">
        <f t="shared" si="5"/>
        <v>2000000089</v>
      </c>
      <c r="J115" s="11" t="str">
        <f t="shared" si="6"/>
        <v>http://www.emif.eu/ekol#DO_80_Picture_Naming_Z_Score</v>
      </c>
    </row>
    <row r="116" spans="1:10" x14ac:dyDescent="0.25">
      <c r="A116" s="11" t="s">
        <v>559</v>
      </c>
      <c r="B116" s="11" t="s">
        <v>560</v>
      </c>
      <c r="C116" s="11" t="str">
        <f t="shared" si="4"/>
        <v>DQLI</v>
      </c>
      <c r="D116" s="11" t="e">
        <f>VLOOKUP(C116,'Custom_concept-worksheet'!$B$2:$B$317,1,FALSE)</f>
        <v>#N/A</v>
      </c>
      <c r="E116" s="11" t="e">
        <f>VLOOKUP(C116,'Custom_concept-worksheet'!$B$2:$C$317,2,FALSE)</f>
        <v>#N/A</v>
      </c>
      <c r="F116" s="11" t="e">
        <f>VLOOKUP(C116,'Custom_concept-worksheet'!$B$2:$C$317,1,FALSE)</f>
        <v>#N/A</v>
      </c>
      <c r="G116" s="11" t="e">
        <f>VLOOKUP(C116,'Custom_concept-worksheet'!$B$2:$C$317,2,FALSE)</f>
        <v>#N/A</v>
      </c>
      <c r="H116" s="13">
        <v>2000000090</v>
      </c>
      <c r="I116" s="12">
        <f t="shared" si="5"/>
        <v>2000000090</v>
      </c>
      <c r="J116" s="11" t="str">
        <f t="shared" si="6"/>
        <v>http://www.emif.eu/ekol#DQLI</v>
      </c>
    </row>
    <row r="117" spans="1:10" x14ac:dyDescent="0.25">
      <c r="A117" s="11" t="s">
        <v>561</v>
      </c>
      <c r="B117" s="11" t="s">
        <v>562</v>
      </c>
      <c r="C117" s="11" t="str">
        <f t="shared" si="4"/>
        <v>DQLI Abnormality</v>
      </c>
      <c r="D117" s="11" t="e">
        <f>VLOOKUP(C117,'Custom_concept-worksheet'!$B$2:$B$317,1,FALSE)</f>
        <v>#N/A</v>
      </c>
      <c r="E117" s="11" t="e">
        <f>VLOOKUP(C117,'Custom_concept-worksheet'!$B$2:$C$317,2,FALSE)</f>
        <v>#N/A</v>
      </c>
      <c r="F117" s="11" t="e">
        <f>VLOOKUP(C117,'Custom_concept-worksheet'!$B$2:$C$317,1,FALSE)</f>
        <v>#N/A</v>
      </c>
      <c r="G117" s="11" t="e">
        <f>VLOOKUP(C117,'Custom_concept-worksheet'!$B$2:$C$317,2,FALSE)</f>
        <v>#N/A</v>
      </c>
      <c r="H117" s="13">
        <v>2000000091</v>
      </c>
      <c r="I117" s="12">
        <f t="shared" si="5"/>
        <v>2000000091</v>
      </c>
      <c r="J117" s="11" t="str">
        <f t="shared" si="6"/>
        <v>http://www.emif.eu/ekol#DQLI_Abnormality</v>
      </c>
    </row>
    <row r="118" spans="1:10" x14ac:dyDescent="0.25">
      <c r="A118" s="5" t="s">
        <v>563</v>
      </c>
      <c r="B118" s="5" t="s">
        <v>564</v>
      </c>
      <c r="C118" s="5" t="str">
        <f t="shared" si="4"/>
        <v>Day of Birth</v>
      </c>
      <c r="D118" s="5" t="e">
        <f>VLOOKUP(C118,'Custom_concept-worksheet'!$B$2:$B$317,1,FALSE)</f>
        <v>#N/A</v>
      </c>
      <c r="E118" s="5" t="e">
        <f>VLOOKUP(C118,'Custom_concept-worksheet'!$B$2:$C$317,2,FALSE)</f>
        <v>#N/A</v>
      </c>
      <c r="F118" s="5" t="e">
        <f>VLOOKUP(C118,'Custom_concept-worksheet'!$B$2:$C$317,1,FALSE)</f>
        <v>#N/A</v>
      </c>
      <c r="G118" s="5" t="e">
        <f>VLOOKUP(C118,'Custom_concept-worksheet'!$B$2:$C$317,2,FALSE)</f>
        <v>#N/A</v>
      </c>
      <c r="H118" s="16" t="e">
        <f t="shared" si="7"/>
        <v>#N/A</v>
      </c>
      <c r="I118" s="16" t="e">
        <f t="shared" si="5"/>
        <v>#N/A</v>
      </c>
      <c r="J118" s="5" t="str">
        <f t="shared" si="6"/>
        <v>http://www.emif.eu/ekol#Day_of_birth</v>
      </c>
    </row>
    <row r="119" spans="1:10" x14ac:dyDescent="0.25">
      <c r="A119" s="11" t="s">
        <v>565</v>
      </c>
      <c r="B119" s="11" t="s">
        <v>566</v>
      </c>
      <c r="C119" s="11" t="str">
        <f t="shared" si="4"/>
        <v>Dementia Father</v>
      </c>
      <c r="D119" s="11" t="str">
        <f>VLOOKUP(C119,'Custom_concept-worksheet'!$B$2:$B$317,1,FALSE)</f>
        <v>Dementia father</v>
      </c>
      <c r="E119" s="11">
        <f>VLOOKUP(C119,'Custom_concept-worksheet'!$B$2:$C$317,2,FALSE)</f>
        <v>2000000079</v>
      </c>
      <c r="F119" s="11" t="str">
        <f>VLOOKUP(C119,'Custom_concept-worksheet'!$B$2:$C$317,1,FALSE)</f>
        <v>Dementia father</v>
      </c>
      <c r="G119" s="11">
        <f>VLOOKUP(C119,'Custom_concept-worksheet'!$B$2:$C$317,2,FALSE)</f>
        <v>2000000079</v>
      </c>
      <c r="H119" s="12">
        <f t="shared" si="7"/>
        <v>2000000079</v>
      </c>
      <c r="I119" s="12">
        <f t="shared" si="5"/>
        <v>2000000079</v>
      </c>
      <c r="J119" s="11" t="str">
        <f t="shared" si="6"/>
        <v>http://www.emif.eu/ekol#Dementia_Father</v>
      </c>
    </row>
    <row r="120" spans="1:10" x14ac:dyDescent="0.25">
      <c r="A120" s="11" t="s">
        <v>567</v>
      </c>
      <c r="B120" s="11" t="s">
        <v>568</v>
      </c>
      <c r="C120" s="11" t="str">
        <f t="shared" si="4"/>
        <v>Dementia Mother</v>
      </c>
      <c r="D120" s="11" t="str">
        <f>VLOOKUP(C120,'Custom_concept-worksheet'!$B$2:$B$317,1,FALSE)</f>
        <v>Dementia mother</v>
      </c>
      <c r="E120" s="11">
        <f>VLOOKUP(C120,'Custom_concept-worksheet'!$B$2:$C$317,2,FALSE)</f>
        <v>2000000080</v>
      </c>
      <c r="F120" s="11" t="str">
        <f>VLOOKUP(C120,'Custom_concept-worksheet'!$B$2:$C$317,1,FALSE)</f>
        <v>Dementia mother</v>
      </c>
      <c r="G120" s="11">
        <f>VLOOKUP(C120,'Custom_concept-worksheet'!$B$2:$C$317,2,FALSE)</f>
        <v>2000000080</v>
      </c>
      <c r="H120" s="12">
        <f t="shared" si="7"/>
        <v>2000000080</v>
      </c>
      <c r="I120" s="12">
        <f t="shared" si="5"/>
        <v>2000000080</v>
      </c>
      <c r="J120" s="11" t="str">
        <f t="shared" si="6"/>
        <v>http://www.emif.eu/ekol#Dementia_Mother</v>
      </c>
    </row>
    <row r="121" spans="1:10" x14ac:dyDescent="0.25">
      <c r="A121" s="5" t="s">
        <v>569</v>
      </c>
      <c r="B121" s="5" t="s">
        <v>570</v>
      </c>
      <c r="C121" s="5" t="str">
        <f t="shared" si="4"/>
        <v>Diabetes Mellitus</v>
      </c>
      <c r="D121" s="5" t="e">
        <f>VLOOKUP(C121,'Custom_concept-worksheet'!$B$2:$B$317,1,FALSE)</f>
        <v>#N/A</v>
      </c>
      <c r="E121" s="5" t="e">
        <f>VLOOKUP(C121,'Custom_concept-worksheet'!$B$2:$C$317,2,FALSE)</f>
        <v>#N/A</v>
      </c>
      <c r="F121" s="5" t="e">
        <f>VLOOKUP(C121,'Custom_concept-worksheet'!$B$2:$C$317,1,FALSE)</f>
        <v>#N/A</v>
      </c>
      <c r="G121" s="5" t="e">
        <f>VLOOKUP(C121,'Custom_concept-worksheet'!$B$2:$C$317,2,FALSE)</f>
        <v>#N/A</v>
      </c>
      <c r="H121" s="16" t="e">
        <f t="shared" si="7"/>
        <v>#N/A</v>
      </c>
      <c r="I121" s="16" t="e">
        <f t="shared" si="5"/>
        <v>#N/A</v>
      </c>
      <c r="J121" s="5" t="str">
        <f t="shared" si="6"/>
        <v>http://www.emif.eu/ekol#Diabetes_Mellitus</v>
      </c>
    </row>
    <row r="122" spans="1:10" x14ac:dyDescent="0.25">
      <c r="A122" s="5" t="s">
        <v>571</v>
      </c>
      <c r="B122" s="5" t="s">
        <v>572</v>
      </c>
      <c r="C122" s="5" t="str">
        <f t="shared" si="4"/>
        <v>Diastolic Blood Pressure</v>
      </c>
      <c r="D122" s="5" t="e">
        <f>VLOOKUP(C122,'Custom_concept-worksheet'!$B$2:$B$317,1,FALSE)</f>
        <v>#N/A</v>
      </c>
      <c r="E122" s="5" t="e">
        <f>VLOOKUP(C122,'Custom_concept-worksheet'!$B$2:$C$317,2,FALSE)</f>
        <v>#N/A</v>
      </c>
      <c r="F122" s="5" t="e">
        <f>VLOOKUP(C122,'Custom_concept-worksheet'!$B$2:$C$317,1,FALSE)</f>
        <v>#N/A</v>
      </c>
      <c r="G122" s="5" t="e">
        <f>VLOOKUP(C122,'Custom_concept-worksheet'!$B$2:$C$317,2,FALSE)</f>
        <v>#N/A</v>
      </c>
      <c r="H122" s="16" t="e">
        <f t="shared" si="7"/>
        <v>#N/A</v>
      </c>
      <c r="I122" s="16" t="e">
        <f t="shared" si="5"/>
        <v>#N/A</v>
      </c>
      <c r="J122" s="5" t="str">
        <f t="shared" si="6"/>
        <v>http://www.emif.eu/ekol#Diastolic_Blood_Pressure</v>
      </c>
    </row>
    <row r="123" spans="1:10" x14ac:dyDescent="0.25">
      <c r="A123" s="11" t="s">
        <v>573</v>
      </c>
      <c r="B123" s="11" t="s">
        <v>96</v>
      </c>
      <c r="C123" s="11" t="str">
        <f t="shared" si="4"/>
        <v>Digit span backward</v>
      </c>
      <c r="D123" s="11" t="str">
        <f>VLOOKUP(C123,'Custom_concept-worksheet'!$B$2:$B$317,1,FALSE)</f>
        <v>Digit span backward</v>
      </c>
      <c r="E123" s="11">
        <f>VLOOKUP(C123,'Custom_concept-worksheet'!$B$2:$C$317,2,FALSE)</f>
        <v>2000000082</v>
      </c>
      <c r="F123" s="11" t="str">
        <f>VLOOKUP(C123,'Custom_concept-worksheet'!$B$2:$C$317,1,FALSE)</f>
        <v>Digit span backward</v>
      </c>
      <c r="G123" s="11">
        <f>VLOOKUP(C123,'Custom_concept-worksheet'!$B$2:$C$317,2,FALSE)</f>
        <v>2000000082</v>
      </c>
      <c r="H123" s="12">
        <f t="shared" si="7"/>
        <v>2000000082</v>
      </c>
      <c r="I123" s="12">
        <f t="shared" si="5"/>
        <v>2000000082</v>
      </c>
      <c r="J123" s="11" t="str">
        <f t="shared" si="6"/>
        <v>http://www.emif.eu/ekol#Digit_Span_Backward</v>
      </c>
    </row>
    <row r="124" spans="1:10" x14ac:dyDescent="0.25">
      <c r="A124" s="11" t="s">
        <v>574</v>
      </c>
      <c r="B124" s="11" t="s">
        <v>575</v>
      </c>
      <c r="C124" s="11" t="str">
        <f t="shared" si="4"/>
        <v>Digit Span Backward Z score</v>
      </c>
      <c r="D124" s="11" t="str">
        <f>VLOOKUP(C124,'Custom_concept-worksheet'!$B$2:$B$317,1,FALSE)</f>
        <v>Digit span backward z score</v>
      </c>
      <c r="E124" s="11">
        <f>VLOOKUP(C124,'Custom_concept-worksheet'!$B$2:$C$317,2,FALSE)</f>
        <v>2000000083</v>
      </c>
      <c r="F124" s="11" t="str">
        <f>VLOOKUP(C124,'Custom_concept-worksheet'!$B$2:$C$317,1,FALSE)</f>
        <v>Digit span backward z score</v>
      </c>
      <c r="G124" s="11">
        <f>VLOOKUP(C124,'Custom_concept-worksheet'!$B$2:$C$317,2,FALSE)</f>
        <v>2000000083</v>
      </c>
      <c r="H124" s="12">
        <f t="shared" si="7"/>
        <v>2000000083</v>
      </c>
      <c r="I124" s="12">
        <f t="shared" si="5"/>
        <v>2000000083</v>
      </c>
      <c r="J124" s="11" t="str">
        <f t="shared" si="6"/>
        <v>http://www.emif.eu/ekol#Digit_Span_Backward_Z_Score</v>
      </c>
    </row>
    <row r="125" spans="1:10" x14ac:dyDescent="0.25">
      <c r="A125" s="11" t="s">
        <v>576</v>
      </c>
      <c r="B125" s="11" t="s">
        <v>577</v>
      </c>
      <c r="C125" s="11" t="str">
        <f t="shared" si="4"/>
        <v>Digit Span Forward</v>
      </c>
      <c r="D125" s="11" t="str">
        <f>VLOOKUP(C125,'Custom_concept-worksheet'!$B$2:$B$317,1,FALSE)</f>
        <v>Digit span forward</v>
      </c>
      <c r="E125" s="11">
        <f>VLOOKUP(C125,'Custom_concept-worksheet'!$B$2:$C$317,2,FALSE)</f>
        <v>2000000084</v>
      </c>
      <c r="F125" s="11" t="str">
        <f>VLOOKUP(C125,'Custom_concept-worksheet'!$B$2:$C$317,1,FALSE)</f>
        <v>Digit span forward</v>
      </c>
      <c r="G125" s="11">
        <f>VLOOKUP(C125,'Custom_concept-worksheet'!$B$2:$C$317,2,FALSE)</f>
        <v>2000000084</v>
      </c>
      <c r="H125" s="12">
        <f t="shared" si="7"/>
        <v>2000000084</v>
      </c>
      <c r="I125" s="12">
        <f t="shared" si="5"/>
        <v>2000000084</v>
      </c>
      <c r="J125" s="11" t="str">
        <f t="shared" si="6"/>
        <v>http://www.emif.eu/ekol#Digit_Span_Forward</v>
      </c>
    </row>
    <row r="126" spans="1:10" x14ac:dyDescent="0.25">
      <c r="A126" s="11" t="s">
        <v>578</v>
      </c>
      <c r="B126" s="11" t="s">
        <v>579</v>
      </c>
      <c r="C126" s="11" t="str">
        <f t="shared" si="4"/>
        <v>Digit Span Forward Z score</v>
      </c>
      <c r="D126" s="11" t="str">
        <f>VLOOKUP(C126,'Custom_concept-worksheet'!$B$2:$B$317,1,FALSE)</f>
        <v>Digit span forward z score</v>
      </c>
      <c r="E126" s="11">
        <f>VLOOKUP(C126,'Custom_concept-worksheet'!$B$2:$C$317,2,FALSE)</f>
        <v>2000000085</v>
      </c>
      <c r="F126" s="11" t="str">
        <f>VLOOKUP(C126,'Custom_concept-worksheet'!$B$2:$C$317,1,FALSE)</f>
        <v>Digit span forward z score</v>
      </c>
      <c r="G126" s="11">
        <f>VLOOKUP(C126,'Custom_concept-worksheet'!$B$2:$C$317,2,FALSE)</f>
        <v>2000000085</v>
      </c>
      <c r="H126" s="12">
        <f t="shared" si="7"/>
        <v>2000000085</v>
      </c>
      <c r="I126" s="12">
        <f t="shared" si="5"/>
        <v>2000000085</v>
      </c>
      <c r="J126" s="11" t="str">
        <f t="shared" si="6"/>
        <v>http://www.emif.eu/ekol#Digit_Span_Forward_Z_Score</v>
      </c>
    </row>
    <row r="127" spans="1:10" x14ac:dyDescent="0.25">
      <c r="A127" s="11" t="s">
        <v>580</v>
      </c>
      <c r="B127" s="11" t="s">
        <v>581</v>
      </c>
      <c r="C127" s="11" t="str">
        <f t="shared" si="4"/>
        <v>Digit Span Total</v>
      </c>
      <c r="D127" s="11" t="str">
        <f>VLOOKUP(C127,'Custom_concept-worksheet'!$B$2:$B$317,1,FALSE)</f>
        <v>Digit span total</v>
      </c>
      <c r="E127" s="11">
        <f>VLOOKUP(C127,'Custom_concept-worksheet'!$B$2:$C$317,2,FALSE)</f>
        <v>2000000086</v>
      </c>
      <c r="F127" s="11" t="str">
        <f>VLOOKUP(C127,'Custom_concept-worksheet'!$B$2:$C$317,1,FALSE)</f>
        <v>Digit span total</v>
      </c>
      <c r="G127" s="11">
        <f>VLOOKUP(C127,'Custom_concept-worksheet'!$B$2:$C$317,2,FALSE)</f>
        <v>2000000086</v>
      </c>
      <c r="H127" s="12">
        <f t="shared" si="7"/>
        <v>2000000086</v>
      </c>
      <c r="I127" s="12">
        <f t="shared" si="5"/>
        <v>2000000086</v>
      </c>
      <c r="J127" s="11" t="str">
        <f t="shared" si="6"/>
        <v>http://www.emif.eu/ekol#Digit_Span_Total</v>
      </c>
    </row>
    <row r="128" spans="1:10" x14ac:dyDescent="0.25">
      <c r="A128" s="5" t="s">
        <v>582</v>
      </c>
      <c r="B128" s="5" t="s">
        <v>583</v>
      </c>
      <c r="C128" s="5" t="str">
        <f t="shared" si="4"/>
        <v>Digoxine</v>
      </c>
      <c r="D128" s="5" t="e">
        <f>VLOOKUP(C128,'Custom_concept-worksheet'!$B$2:$B$317,1,FALSE)</f>
        <v>#N/A</v>
      </c>
      <c r="E128" s="5" t="e">
        <f>VLOOKUP(C128,'Custom_concept-worksheet'!$B$2:$C$317,2,FALSE)</f>
        <v>#N/A</v>
      </c>
      <c r="F128" s="5" t="e">
        <f>VLOOKUP(C128,'Custom_concept-worksheet'!$B$2:$C$317,1,FALSE)</f>
        <v>#N/A</v>
      </c>
      <c r="G128" s="5" t="e">
        <f>VLOOKUP(C128,'Custom_concept-worksheet'!$B$2:$C$317,2,FALSE)</f>
        <v>#N/A</v>
      </c>
      <c r="H128" s="16" t="e">
        <f t="shared" si="7"/>
        <v>#N/A</v>
      </c>
      <c r="I128" s="16" t="e">
        <f t="shared" si="5"/>
        <v>#N/A</v>
      </c>
      <c r="J128" s="5" t="str">
        <f t="shared" si="6"/>
        <v>http://www.emif.eu/ekol#Digoxine</v>
      </c>
    </row>
    <row r="129" spans="1:10" x14ac:dyDescent="0.25">
      <c r="A129" s="5" t="s">
        <v>584</v>
      </c>
      <c r="B129" s="5" t="s">
        <v>585</v>
      </c>
      <c r="C129" s="5" t="str">
        <f t="shared" si="4"/>
        <v>Diuretics</v>
      </c>
      <c r="D129" s="5" t="e">
        <f>VLOOKUP(C129,'Custom_concept-worksheet'!$B$2:$B$317,1,FALSE)</f>
        <v>#N/A</v>
      </c>
      <c r="E129" s="5" t="e">
        <f>VLOOKUP(C129,'Custom_concept-worksheet'!$B$2:$C$317,2,FALSE)</f>
        <v>#N/A</v>
      </c>
      <c r="F129" s="5" t="e">
        <f>VLOOKUP(C129,'Custom_concept-worksheet'!$B$2:$C$317,1,FALSE)</f>
        <v>#N/A</v>
      </c>
      <c r="G129" s="5" t="e">
        <f>VLOOKUP(C129,'Custom_concept-worksheet'!$B$2:$C$317,2,FALSE)</f>
        <v>#N/A</v>
      </c>
      <c r="H129" s="16" t="e">
        <f t="shared" si="7"/>
        <v>#N/A</v>
      </c>
      <c r="I129" s="16" t="e">
        <f t="shared" si="5"/>
        <v>#N/A</v>
      </c>
      <c r="J129" s="5" t="str">
        <f t="shared" si="6"/>
        <v>http://www.emif.eu/ekol#Diuretics</v>
      </c>
    </row>
    <row r="130" spans="1:10" x14ac:dyDescent="0.25">
      <c r="A130" s="5" t="s">
        <v>586</v>
      </c>
      <c r="B130" s="5" t="s">
        <v>587</v>
      </c>
      <c r="C130" s="5" t="str">
        <f t="shared" ref="C130:C193" si="8">SUBSTITUTE(B130,"-"," ")</f>
        <v>Dotter/stent Placement</v>
      </c>
      <c r="D130" s="5" t="e">
        <f>VLOOKUP(C130,'Custom_concept-worksheet'!$B$2:$B$317,1,FALSE)</f>
        <v>#N/A</v>
      </c>
      <c r="E130" s="5" t="e">
        <f>VLOOKUP(C130,'Custom_concept-worksheet'!$B$2:$C$317,2,FALSE)</f>
        <v>#N/A</v>
      </c>
      <c r="F130" s="5" t="e">
        <f>VLOOKUP(C130,'Custom_concept-worksheet'!$B$2:$C$317,1,FALSE)</f>
        <v>#N/A</v>
      </c>
      <c r="G130" s="5" t="e">
        <f>VLOOKUP(C130,'Custom_concept-worksheet'!$B$2:$C$317,2,FALSE)</f>
        <v>#N/A</v>
      </c>
      <c r="H130" s="16" t="e">
        <f t="shared" si="7"/>
        <v>#N/A</v>
      </c>
      <c r="I130" s="16" t="e">
        <f t="shared" si="5"/>
        <v>#N/A</v>
      </c>
      <c r="J130" s="5" t="str">
        <f t="shared" si="6"/>
        <v>http://www.emif.eu/ekol#Dotter_Stent_Placement</v>
      </c>
    </row>
    <row r="131" spans="1:10" x14ac:dyDescent="0.25">
      <c r="A131" s="11" t="s">
        <v>588</v>
      </c>
      <c r="B131" s="11" t="s">
        <v>589</v>
      </c>
      <c r="C131" s="11" t="str">
        <f t="shared" si="8"/>
        <v>Ecog Informant</v>
      </c>
      <c r="D131" s="11" t="str">
        <f>VLOOKUP(C131,'Custom_concept-worksheet'!$B$2:$B$317,1,FALSE)</f>
        <v>Ecog informant</v>
      </c>
      <c r="E131" s="11">
        <f>VLOOKUP(C131,'Custom_concept-worksheet'!$B$2:$C$317,2,FALSE)</f>
        <v>2000000092</v>
      </c>
      <c r="F131" s="11" t="str">
        <f>VLOOKUP(C131,'Custom_concept-worksheet'!$B$2:$C$317,1,FALSE)</f>
        <v>Ecog informant</v>
      </c>
      <c r="G131" s="11">
        <f>VLOOKUP(C131,'Custom_concept-worksheet'!$B$2:$C$317,2,FALSE)</f>
        <v>2000000092</v>
      </c>
      <c r="H131" s="12">
        <f t="shared" ref="H131:H194" si="9">IF(NOT(ISNA(E131)),E131,G131)</f>
        <v>2000000092</v>
      </c>
      <c r="I131" s="12">
        <f t="shared" ref="I131:I194" si="10">VALUE(H131)</f>
        <v>2000000092</v>
      </c>
      <c r="J131" s="11" t="str">
        <f t="shared" ref="J131:J194" si="11">A131</f>
        <v>http://www.emif.eu/ekol#Ecog_Informant</v>
      </c>
    </row>
    <row r="132" spans="1:10" x14ac:dyDescent="0.25">
      <c r="A132" s="11" t="s">
        <v>590</v>
      </c>
      <c r="B132" s="11" t="s">
        <v>591</v>
      </c>
      <c r="C132" s="11" t="str">
        <f t="shared" si="8"/>
        <v>Ecog Self</v>
      </c>
      <c r="D132" s="11" t="str">
        <f>VLOOKUP(C132,'Custom_concept-worksheet'!$B$2:$B$317,1,FALSE)</f>
        <v>Ecog self</v>
      </c>
      <c r="E132" s="11">
        <f>VLOOKUP(C132,'Custom_concept-worksheet'!$B$2:$C$317,2,FALSE)</f>
        <v>2000000093</v>
      </c>
      <c r="F132" s="11" t="str">
        <f>VLOOKUP(C132,'Custom_concept-worksheet'!$B$2:$C$317,1,FALSE)</f>
        <v>Ecog self</v>
      </c>
      <c r="G132" s="11">
        <f>VLOOKUP(C132,'Custom_concept-worksheet'!$B$2:$C$317,2,FALSE)</f>
        <v>2000000093</v>
      </c>
      <c r="H132" s="12">
        <f t="shared" si="9"/>
        <v>2000000093</v>
      </c>
      <c r="I132" s="12">
        <f t="shared" si="10"/>
        <v>2000000093</v>
      </c>
      <c r="J132" s="11" t="str">
        <f t="shared" si="11"/>
        <v>http://www.emif.eu/ekol#Ecog_Self</v>
      </c>
    </row>
    <row r="133" spans="1:10" x14ac:dyDescent="0.25">
      <c r="A133" s="11" t="s">
        <v>592</v>
      </c>
      <c r="B133" s="11" t="s">
        <v>593</v>
      </c>
      <c r="C133" s="11" t="str">
        <f t="shared" si="8"/>
        <v>Education Category</v>
      </c>
      <c r="D133" s="11" t="str">
        <f>VLOOKUP(C133,'Custom_concept-worksheet'!$B$2:$B$317,1,FALSE)</f>
        <v>Education category</v>
      </c>
      <c r="E133" s="11">
        <f>VLOOKUP(C133,'Custom_concept-worksheet'!$B$2:$C$317,2,FALSE)</f>
        <v>2000000094</v>
      </c>
      <c r="F133" s="11" t="str">
        <f>VLOOKUP(C133,'Custom_concept-worksheet'!$B$2:$C$317,1,FALSE)</f>
        <v>Education category</v>
      </c>
      <c r="G133" s="11">
        <f>VLOOKUP(C133,'Custom_concept-worksheet'!$B$2:$C$317,2,FALSE)</f>
        <v>2000000094</v>
      </c>
      <c r="H133" s="12">
        <f t="shared" si="9"/>
        <v>2000000094</v>
      </c>
      <c r="I133" s="12">
        <f t="shared" si="10"/>
        <v>2000000094</v>
      </c>
      <c r="J133" s="11" t="str">
        <f t="shared" si="11"/>
        <v>http://www.emif.eu/ekol#Education_Category</v>
      </c>
    </row>
    <row r="134" spans="1:10" x14ac:dyDescent="0.25">
      <c r="A134" s="11" t="s">
        <v>594</v>
      </c>
      <c r="B134" s="11" t="s">
        <v>595</v>
      </c>
      <c r="C134" s="11" t="str">
        <f t="shared" si="8"/>
        <v>Education Level (yrs)</v>
      </c>
      <c r="D134" s="11" t="e">
        <f>VLOOKUP(C134,'Custom_concept-worksheet'!$B$2:$B$317,1,FALSE)</f>
        <v>#N/A</v>
      </c>
      <c r="E134" s="11" t="e">
        <f>VLOOKUP(C134,'Custom_concept-worksheet'!$B$2:$C$317,2,FALSE)</f>
        <v>#N/A</v>
      </c>
      <c r="F134" s="11" t="e">
        <f>VLOOKUP(C134,'Custom_concept-worksheet'!$B$2:$C$317,1,FALSE)</f>
        <v>#N/A</v>
      </c>
      <c r="G134" s="11" t="e">
        <f>VLOOKUP(C134,'Custom_concept-worksheet'!$B$2:$C$317,2,FALSE)</f>
        <v>#N/A</v>
      </c>
      <c r="H134" s="12">
        <v>2000000095</v>
      </c>
      <c r="I134" s="12">
        <f t="shared" si="10"/>
        <v>2000000095</v>
      </c>
      <c r="J134" s="11" t="str">
        <f t="shared" si="11"/>
        <v>http://www.emif.eu/ekol#Education_Level</v>
      </c>
    </row>
    <row r="135" spans="1:10" x14ac:dyDescent="0.25">
      <c r="A135" s="11" t="s">
        <v>596</v>
      </c>
      <c r="B135" s="11" t="s">
        <v>597</v>
      </c>
      <c r="C135" s="11" t="str">
        <f t="shared" si="8"/>
        <v>Employment Status</v>
      </c>
      <c r="D135" s="11" t="str">
        <f>VLOOKUP(C135,'Custom_concept-worksheet'!$B$2:$B$317,1,FALSE)</f>
        <v>Employment status</v>
      </c>
      <c r="E135" s="11">
        <f>VLOOKUP(C135,'Custom_concept-worksheet'!$B$2:$C$317,2,FALSE)</f>
        <v>2000000096</v>
      </c>
      <c r="F135" s="11" t="str">
        <f>VLOOKUP(C135,'Custom_concept-worksheet'!$B$2:$C$317,1,FALSE)</f>
        <v>Employment status</v>
      </c>
      <c r="G135" s="11">
        <f>VLOOKUP(C135,'Custom_concept-worksheet'!$B$2:$C$317,2,FALSE)</f>
        <v>2000000096</v>
      </c>
      <c r="H135" s="12">
        <f t="shared" si="9"/>
        <v>2000000096</v>
      </c>
      <c r="I135" s="12">
        <f t="shared" si="10"/>
        <v>2000000096</v>
      </c>
      <c r="J135" s="11" t="str">
        <f t="shared" si="11"/>
        <v>http://www.emif.eu/ekol#Employment_Status</v>
      </c>
    </row>
    <row r="136" spans="1:10" x14ac:dyDescent="0.25">
      <c r="A136" s="11" t="s">
        <v>598</v>
      </c>
      <c r="B136" s="11" t="s">
        <v>599</v>
      </c>
      <c r="C136" s="11" t="str">
        <f t="shared" si="8"/>
        <v>Entorhinal Cortex Right</v>
      </c>
      <c r="D136" s="11" t="str">
        <f>VLOOKUP(C136,'Custom_concept-worksheet'!$B$2:$B$317,1,FALSE)</f>
        <v>Entorhinal cortex right</v>
      </c>
      <c r="E136" s="11">
        <f>VLOOKUP(C136,'Custom_concept-worksheet'!$B$2:$C$317,2,FALSE)</f>
        <v>2000000098</v>
      </c>
      <c r="F136" s="11" t="str">
        <f>VLOOKUP(C136,'Custom_concept-worksheet'!$B$2:$C$317,1,FALSE)</f>
        <v>Entorhinal cortex right</v>
      </c>
      <c r="G136" s="11">
        <f>VLOOKUP(C136,'Custom_concept-worksheet'!$B$2:$C$317,2,FALSE)</f>
        <v>2000000098</v>
      </c>
      <c r="H136" s="12">
        <v>2000000097</v>
      </c>
      <c r="I136" s="12">
        <f t="shared" si="10"/>
        <v>2000000097</v>
      </c>
      <c r="J136" s="11" t="str">
        <f t="shared" si="11"/>
        <v>http://www.emif.eu/ekol#Entorhinal_Cortex_Left</v>
      </c>
    </row>
    <row r="137" spans="1:10" x14ac:dyDescent="0.25">
      <c r="A137" s="11" t="s">
        <v>600</v>
      </c>
      <c r="B137" s="11" t="s">
        <v>599</v>
      </c>
      <c r="C137" s="11" t="str">
        <f t="shared" si="8"/>
        <v>Entorhinal Cortex Right</v>
      </c>
      <c r="D137" s="11" t="str">
        <f>VLOOKUP(C137,'Custom_concept-worksheet'!$B$2:$B$317,1,FALSE)</f>
        <v>Entorhinal cortex right</v>
      </c>
      <c r="E137" s="11">
        <f>VLOOKUP(C137,'Custom_concept-worksheet'!$B$2:$C$317,2,FALSE)</f>
        <v>2000000098</v>
      </c>
      <c r="F137" s="11" t="str">
        <f>VLOOKUP(C137,'Custom_concept-worksheet'!$B$2:$C$317,1,FALSE)</f>
        <v>Entorhinal cortex right</v>
      </c>
      <c r="G137" s="11">
        <f>VLOOKUP(C137,'Custom_concept-worksheet'!$B$2:$C$317,2,FALSE)</f>
        <v>2000000098</v>
      </c>
      <c r="H137" s="12">
        <f t="shared" si="9"/>
        <v>2000000098</v>
      </c>
      <c r="I137" s="12">
        <f t="shared" si="10"/>
        <v>2000000098</v>
      </c>
      <c r="J137" s="11" t="str">
        <f t="shared" si="11"/>
        <v>http://www.emif.eu/ekol#Entorhinal_Cortex_Right</v>
      </c>
    </row>
    <row r="138" spans="1:10" x14ac:dyDescent="0.25">
      <c r="A138" s="5" t="s">
        <v>601</v>
      </c>
      <c r="B138" s="5" t="s">
        <v>602</v>
      </c>
      <c r="C138" s="5" t="str">
        <f t="shared" si="8"/>
        <v>Ethnicity</v>
      </c>
      <c r="D138" s="5" t="e">
        <f>VLOOKUP(C138,'Custom_concept-worksheet'!$B$2:$B$317,1,FALSE)</f>
        <v>#N/A</v>
      </c>
      <c r="E138" s="5" t="e">
        <f>VLOOKUP(C138,'Custom_concept-worksheet'!$B$2:$C$317,2,FALSE)</f>
        <v>#N/A</v>
      </c>
      <c r="F138" s="5" t="e">
        <f>VLOOKUP(C138,'Custom_concept-worksheet'!$B$2:$C$317,1,FALSE)</f>
        <v>#N/A</v>
      </c>
      <c r="G138" s="5" t="e">
        <f>VLOOKUP(C138,'Custom_concept-worksheet'!$B$2:$C$317,2,FALSE)</f>
        <v>#N/A</v>
      </c>
      <c r="H138" s="16" t="e">
        <f t="shared" si="9"/>
        <v>#N/A</v>
      </c>
      <c r="I138" s="16" t="e">
        <f t="shared" si="10"/>
        <v>#N/A</v>
      </c>
      <c r="J138" s="5" t="str">
        <f t="shared" si="11"/>
        <v>http://www.emif.eu/ekol#Ethnicity</v>
      </c>
    </row>
    <row r="139" spans="1:10" x14ac:dyDescent="0.25">
      <c r="A139" s="11" t="s">
        <v>603</v>
      </c>
      <c r="B139" s="11" t="s">
        <v>113</v>
      </c>
      <c r="C139" s="11" t="str">
        <f t="shared" si="8"/>
        <v>FAQ</v>
      </c>
      <c r="D139" s="11" t="str">
        <f>VLOOKUP(C139,'Custom_concept-worksheet'!$B$2:$B$317,1,FALSE)</f>
        <v>FAQ</v>
      </c>
      <c r="E139" s="11">
        <f>VLOOKUP(C139,'Custom_concept-worksheet'!$B$2:$C$317,2,FALSE)</f>
        <v>2000000099</v>
      </c>
      <c r="F139" s="11" t="str">
        <f>VLOOKUP(C139,'Custom_concept-worksheet'!$B$2:$C$317,1,FALSE)</f>
        <v>FAQ</v>
      </c>
      <c r="G139" s="11">
        <f>VLOOKUP(C139,'Custom_concept-worksheet'!$B$2:$C$317,2,FALSE)</f>
        <v>2000000099</v>
      </c>
      <c r="H139" s="12">
        <f t="shared" si="9"/>
        <v>2000000099</v>
      </c>
      <c r="I139" s="12">
        <f t="shared" si="10"/>
        <v>2000000099</v>
      </c>
      <c r="J139" s="11" t="str">
        <f t="shared" si="11"/>
        <v>http://www.emif.eu/ekol#FAQ</v>
      </c>
    </row>
    <row r="140" spans="1:10" x14ac:dyDescent="0.25">
      <c r="A140" s="11" t="s">
        <v>604</v>
      </c>
      <c r="B140" s="11" t="s">
        <v>605</v>
      </c>
      <c r="C140" s="11" t="str">
        <f t="shared" si="8"/>
        <v>FAQ Abnormality</v>
      </c>
      <c r="D140" s="11" t="str">
        <f>VLOOKUP(C140,'Custom_concept-worksheet'!$B$2:$B$317,1,FALSE)</f>
        <v>FAQ abnormality</v>
      </c>
      <c r="E140" s="11">
        <f>VLOOKUP(C140,'Custom_concept-worksheet'!$B$2:$C$317,2,FALSE)</f>
        <v>2000000100</v>
      </c>
      <c r="F140" s="11" t="str">
        <f>VLOOKUP(C140,'Custom_concept-worksheet'!$B$2:$C$317,1,FALSE)</f>
        <v>FAQ abnormality</v>
      </c>
      <c r="G140" s="11">
        <f>VLOOKUP(C140,'Custom_concept-worksheet'!$B$2:$C$317,2,FALSE)</f>
        <v>2000000100</v>
      </c>
      <c r="H140" s="12">
        <f t="shared" si="9"/>
        <v>2000000100</v>
      </c>
      <c r="I140" s="12">
        <f t="shared" si="10"/>
        <v>2000000100</v>
      </c>
      <c r="J140" s="11" t="str">
        <f t="shared" si="11"/>
        <v>http://www.emif.eu/ekol#FAQ_Abnormality</v>
      </c>
    </row>
    <row r="141" spans="1:10" x14ac:dyDescent="0.25">
      <c r="A141" s="11" t="s">
        <v>606</v>
      </c>
      <c r="B141" s="11" t="s">
        <v>607</v>
      </c>
      <c r="C141" s="11" t="str">
        <f t="shared" si="8"/>
        <v>FCSRT Delayed Cued</v>
      </c>
      <c r="D141" s="11" t="e">
        <f>VLOOKUP(C141,'Custom_concept-worksheet'!$B$2:$B$317,1,FALSE)</f>
        <v>#N/A</v>
      </c>
      <c r="E141" s="11" t="e">
        <f>VLOOKUP(C141,'Custom_concept-worksheet'!$B$2:$C$317,2,FALSE)</f>
        <v>#N/A</v>
      </c>
      <c r="F141" s="11" t="e">
        <f>VLOOKUP(C141,'Custom_concept-worksheet'!$B$2:$C$317,1,FALSE)</f>
        <v>#N/A</v>
      </c>
      <c r="G141" s="11" t="e">
        <f>VLOOKUP(C141,'Custom_concept-worksheet'!$B$2:$C$317,2,FALSE)</f>
        <v>#N/A</v>
      </c>
      <c r="H141" s="13">
        <v>2000000101</v>
      </c>
      <c r="I141" s="12">
        <f t="shared" si="10"/>
        <v>2000000101</v>
      </c>
      <c r="J141" s="11" t="str">
        <f t="shared" si="11"/>
        <v>http://www.emif.eu/ekol#FCSRT_Delayed_Cued</v>
      </c>
    </row>
    <row r="142" spans="1:10" x14ac:dyDescent="0.25">
      <c r="A142" s="11" t="s">
        <v>608</v>
      </c>
      <c r="B142" s="11" t="s">
        <v>609</v>
      </c>
      <c r="C142" s="11" t="str">
        <f t="shared" si="8"/>
        <v>FCSRT Delayed Cued Z Score</v>
      </c>
      <c r="D142" s="11" t="e">
        <f>VLOOKUP(C142,'Custom_concept-worksheet'!$B$2:$B$317,1,FALSE)</f>
        <v>#N/A</v>
      </c>
      <c r="E142" s="11" t="e">
        <f>VLOOKUP(C142,'Custom_concept-worksheet'!$B$2:$C$317,2,FALSE)</f>
        <v>#N/A</v>
      </c>
      <c r="F142" s="11" t="e">
        <f>VLOOKUP(C142,'Custom_concept-worksheet'!$B$2:$C$317,1,FALSE)</f>
        <v>#N/A</v>
      </c>
      <c r="G142" s="11" t="e">
        <f>VLOOKUP(C142,'Custom_concept-worksheet'!$B$2:$C$317,2,FALSE)</f>
        <v>#N/A</v>
      </c>
      <c r="H142" s="13">
        <v>2000000102</v>
      </c>
      <c r="I142" s="12">
        <f t="shared" si="10"/>
        <v>2000000102</v>
      </c>
      <c r="J142" s="11" t="str">
        <f t="shared" si="11"/>
        <v>http://www.emif.eu/ekol#FCSRT_Delayed_Cued_Z_Score</v>
      </c>
    </row>
    <row r="143" spans="1:10" x14ac:dyDescent="0.25">
      <c r="A143" s="11" t="s">
        <v>610</v>
      </c>
      <c r="B143" s="11" t="s">
        <v>611</v>
      </c>
      <c r="C143" s="11" t="str">
        <f t="shared" si="8"/>
        <v>FCSRT Delayed Free</v>
      </c>
      <c r="D143" s="11" t="e">
        <f>VLOOKUP(C143,'Custom_concept-worksheet'!$B$2:$B$317,1,FALSE)</f>
        <v>#N/A</v>
      </c>
      <c r="E143" s="11" t="e">
        <f>VLOOKUP(C143,'Custom_concept-worksheet'!$B$2:$C$317,2,FALSE)</f>
        <v>#N/A</v>
      </c>
      <c r="F143" s="11" t="e">
        <f>VLOOKUP(C143,'Custom_concept-worksheet'!$B$2:$C$317,1,FALSE)</f>
        <v>#N/A</v>
      </c>
      <c r="G143" s="11" t="e">
        <f>VLOOKUP(C143,'Custom_concept-worksheet'!$B$2:$C$317,2,FALSE)</f>
        <v>#N/A</v>
      </c>
      <c r="H143" s="13">
        <v>2000000103</v>
      </c>
      <c r="I143" s="12">
        <f t="shared" si="10"/>
        <v>2000000103</v>
      </c>
      <c r="J143" s="11" t="str">
        <f t="shared" si="11"/>
        <v>http://www.emif.eu/ekol#FCSRT_Delayed_Free</v>
      </c>
    </row>
    <row r="144" spans="1:10" x14ac:dyDescent="0.25">
      <c r="A144" s="11" t="s">
        <v>612</v>
      </c>
      <c r="B144" s="11" t="s">
        <v>613</v>
      </c>
      <c r="C144" s="11" t="str">
        <f t="shared" si="8"/>
        <v>FCSRT Delayed Free Z Score</v>
      </c>
      <c r="D144" s="11" t="e">
        <f>VLOOKUP(C144,'Custom_concept-worksheet'!$B$2:$B$317,1,FALSE)</f>
        <v>#N/A</v>
      </c>
      <c r="E144" s="11" t="e">
        <f>VLOOKUP(C144,'Custom_concept-worksheet'!$B$2:$C$317,2,FALSE)</f>
        <v>#N/A</v>
      </c>
      <c r="F144" s="11" t="e">
        <f>VLOOKUP(C144,'Custom_concept-worksheet'!$B$2:$C$317,1,FALSE)</f>
        <v>#N/A</v>
      </c>
      <c r="G144" s="11" t="e">
        <f>VLOOKUP(C144,'Custom_concept-worksheet'!$B$2:$C$317,2,FALSE)</f>
        <v>#N/A</v>
      </c>
      <c r="H144" s="13">
        <v>2000000104</v>
      </c>
      <c r="I144" s="12">
        <f t="shared" si="10"/>
        <v>2000000104</v>
      </c>
      <c r="J144" s="11" t="str">
        <f t="shared" si="11"/>
        <v>http://www.emif.eu/ekol#FCSRT_Delayed_Free_Z_Score</v>
      </c>
    </row>
    <row r="145" spans="1:10" x14ac:dyDescent="0.25">
      <c r="A145" s="11" t="s">
        <v>614</v>
      </c>
      <c r="B145" s="11" t="s">
        <v>615</v>
      </c>
      <c r="C145" s="11" t="str">
        <f t="shared" si="8"/>
        <v>FCSRT Immediate Cued</v>
      </c>
      <c r="D145" s="11" t="e">
        <f>VLOOKUP(C145,'Custom_concept-worksheet'!$B$2:$B$317,1,FALSE)</f>
        <v>#N/A</v>
      </c>
      <c r="E145" s="11" t="e">
        <f>VLOOKUP(C145,'Custom_concept-worksheet'!$B$2:$C$317,2,FALSE)</f>
        <v>#N/A</v>
      </c>
      <c r="F145" s="11" t="e">
        <f>VLOOKUP(C145,'Custom_concept-worksheet'!$B$2:$C$317,1,FALSE)</f>
        <v>#N/A</v>
      </c>
      <c r="G145" s="11" t="e">
        <f>VLOOKUP(C145,'Custom_concept-worksheet'!$B$2:$C$317,2,FALSE)</f>
        <v>#N/A</v>
      </c>
      <c r="H145" s="13">
        <v>2000000105</v>
      </c>
      <c r="I145" s="12">
        <f t="shared" si="10"/>
        <v>2000000105</v>
      </c>
      <c r="J145" s="11" t="str">
        <f t="shared" si="11"/>
        <v>http://www.emif.eu/ekol#FCSRT_Immediate_Cued</v>
      </c>
    </row>
    <row r="146" spans="1:10" x14ac:dyDescent="0.25">
      <c r="A146" s="11" t="s">
        <v>616</v>
      </c>
      <c r="B146" s="11" t="s">
        <v>617</v>
      </c>
      <c r="C146" s="11" t="str">
        <f t="shared" si="8"/>
        <v>FCSRT Immediate Cued Z Score</v>
      </c>
      <c r="D146" s="11" t="e">
        <f>VLOOKUP(C146,'Custom_concept-worksheet'!$B$2:$B$317,1,FALSE)</f>
        <v>#N/A</v>
      </c>
      <c r="E146" s="11" t="e">
        <f>VLOOKUP(C146,'Custom_concept-worksheet'!$B$2:$C$317,2,FALSE)</f>
        <v>#N/A</v>
      </c>
      <c r="F146" s="11" t="e">
        <f>VLOOKUP(C146,'Custom_concept-worksheet'!$B$2:$C$317,1,FALSE)</f>
        <v>#N/A</v>
      </c>
      <c r="G146" s="11" t="e">
        <f>VLOOKUP(C146,'Custom_concept-worksheet'!$B$2:$C$317,2,FALSE)</f>
        <v>#N/A</v>
      </c>
      <c r="H146" s="13">
        <v>2000000106</v>
      </c>
      <c r="I146" s="12">
        <f t="shared" si="10"/>
        <v>2000000106</v>
      </c>
      <c r="J146" s="11" t="str">
        <f t="shared" si="11"/>
        <v>http://www.emif.eu/ekol#FCSRT_Immediate_Cued_Z_Score</v>
      </c>
    </row>
    <row r="147" spans="1:10" x14ac:dyDescent="0.25">
      <c r="A147" s="11" t="s">
        <v>618</v>
      </c>
      <c r="B147" s="11" t="s">
        <v>619</v>
      </c>
      <c r="C147" s="11" t="str">
        <f t="shared" si="8"/>
        <v>FCSRT Immediate Free</v>
      </c>
      <c r="D147" s="11" t="e">
        <f>VLOOKUP(C147,'Custom_concept-worksheet'!$B$2:$B$317,1,FALSE)</f>
        <v>#N/A</v>
      </c>
      <c r="E147" s="11" t="e">
        <f>VLOOKUP(C147,'Custom_concept-worksheet'!$B$2:$C$317,2,FALSE)</f>
        <v>#N/A</v>
      </c>
      <c r="F147" s="11" t="e">
        <f>VLOOKUP(C147,'Custom_concept-worksheet'!$B$2:$C$317,1,FALSE)</f>
        <v>#N/A</v>
      </c>
      <c r="G147" s="11" t="e">
        <f>VLOOKUP(C147,'Custom_concept-worksheet'!$B$2:$C$317,2,FALSE)</f>
        <v>#N/A</v>
      </c>
      <c r="H147" s="13">
        <v>2000000107</v>
      </c>
      <c r="I147" s="12">
        <f t="shared" si="10"/>
        <v>2000000107</v>
      </c>
      <c r="J147" s="11" t="str">
        <f t="shared" si="11"/>
        <v>http://www.emif.eu/ekol#FCSRT_Immediate_Free</v>
      </c>
    </row>
    <row r="148" spans="1:10" x14ac:dyDescent="0.25">
      <c r="A148" s="11" t="s">
        <v>620</v>
      </c>
      <c r="B148" s="11" t="s">
        <v>621</v>
      </c>
      <c r="C148" s="11" t="str">
        <f t="shared" si="8"/>
        <v>FCSRT Immediate Free Z Score</v>
      </c>
      <c r="D148" s="11" t="e">
        <f>VLOOKUP(C148,'Custom_concept-worksheet'!$B$2:$B$317,1,FALSE)</f>
        <v>#N/A</v>
      </c>
      <c r="E148" s="11" t="e">
        <f>VLOOKUP(C148,'Custom_concept-worksheet'!$B$2:$C$317,2,FALSE)</f>
        <v>#N/A</v>
      </c>
      <c r="F148" s="11" t="e">
        <f>VLOOKUP(C148,'Custom_concept-worksheet'!$B$2:$C$317,1,FALSE)</f>
        <v>#N/A</v>
      </c>
      <c r="G148" s="11" t="e">
        <f>VLOOKUP(C148,'Custom_concept-worksheet'!$B$2:$C$317,2,FALSE)</f>
        <v>#N/A</v>
      </c>
      <c r="H148" s="13">
        <v>2000000108</v>
      </c>
      <c r="I148" s="12">
        <f t="shared" si="10"/>
        <v>2000000108</v>
      </c>
      <c r="J148" s="11" t="str">
        <f t="shared" si="11"/>
        <v>http://www.emif.eu/ekol#FCSRT_Immediate_Free_Z_Score</v>
      </c>
    </row>
    <row r="149" spans="1:10" x14ac:dyDescent="0.25">
      <c r="A149" s="11" t="s">
        <v>622</v>
      </c>
      <c r="B149" s="11" t="s">
        <v>623</v>
      </c>
      <c r="C149" s="11" t="str">
        <f t="shared" si="8"/>
        <v>FCSRT Recognition</v>
      </c>
      <c r="D149" s="11" t="e">
        <f>VLOOKUP(C149,'Custom_concept-worksheet'!$B$2:$B$317,1,FALSE)</f>
        <v>#N/A</v>
      </c>
      <c r="E149" s="11" t="e">
        <f>VLOOKUP(C149,'Custom_concept-worksheet'!$B$2:$C$317,2,FALSE)</f>
        <v>#N/A</v>
      </c>
      <c r="F149" s="11" t="e">
        <f>VLOOKUP(C149,'Custom_concept-worksheet'!$B$2:$C$317,1,FALSE)</f>
        <v>#N/A</v>
      </c>
      <c r="G149" s="11" t="e">
        <f>VLOOKUP(C149,'Custom_concept-worksheet'!$B$2:$C$317,2,FALSE)</f>
        <v>#N/A</v>
      </c>
      <c r="H149" s="13">
        <v>2000000109</v>
      </c>
      <c r="I149" s="12">
        <f t="shared" si="10"/>
        <v>2000000109</v>
      </c>
      <c r="J149" s="11" t="str">
        <f t="shared" si="11"/>
        <v>http://www.emif.eu/ekol#FCSRT_Recognition</v>
      </c>
    </row>
    <row r="150" spans="1:10" x14ac:dyDescent="0.25">
      <c r="A150" s="5" t="s">
        <v>624</v>
      </c>
      <c r="B150" s="5" t="s">
        <v>625</v>
      </c>
      <c r="C150" s="5" t="str">
        <f t="shared" si="8"/>
        <v>FDG PET Abnormality</v>
      </c>
      <c r="D150" s="5" t="e">
        <f>VLOOKUP(C150,'Custom_concept-worksheet'!$B$2:$B$317,1,FALSE)</f>
        <v>#N/A</v>
      </c>
      <c r="E150" s="5" t="e">
        <f>VLOOKUP(C150,'Custom_concept-worksheet'!$B$2:$C$317,2,FALSE)</f>
        <v>#N/A</v>
      </c>
      <c r="F150" s="5" t="e">
        <f>VLOOKUP(C150,'Custom_concept-worksheet'!$B$2:$C$317,1,FALSE)</f>
        <v>#N/A</v>
      </c>
      <c r="G150" s="5" t="e">
        <f>VLOOKUP(C150,'Custom_concept-worksheet'!$B$2:$C$317,2,FALSE)</f>
        <v>#N/A</v>
      </c>
      <c r="H150" s="16" t="e">
        <f t="shared" si="9"/>
        <v>#N/A</v>
      </c>
      <c r="I150" s="16" t="e">
        <f t="shared" si="10"/>
        <v>#N/A</v>
      </c>
      <c r="J150" s="5" t="str">
        <f t="shared" si="11"/>
        <v>http://www.emif.eu/ekol#FDG_PET_Abnormality</v>
      </c>
    </row>
    <row r="151" spans="1:10" x14ac:dyDescent="0.25">
      <c r="A151" s="5" t="s">
        <v>626</v>
      </c>
      <c r="B151" s="5" t="s">
        <v>627</v>
      </c>
      <c r="C151" s="5" t="str">
        <f t="shared" si="8"/>
        <v>Fasting_Glucose</v>
      </c>
      <c r="D151" s="5" t="e">
        <f>VLOOKUP(C151,'Custom_concept-worksheet'!$B$2:$B$317,1,FALSE)</f>
        <v>#N/A</v>
      </c>
      <c r="E151" s="5" t="e">
        <f>VLOOKUP(C151,'Custom_concept-worksheet'!$B$2:$C$317,2,FALSE)</f>
        <v>#N/A</v>
      </c>
      <c r="F151" s="5" t="e">
        <f>VLOOKUP(C151,'Custom_concept-worksheet'!$B$2:$C$317,1,FALSE)</f>
        <v>#N/A</v>
      </c>
      <c r="G151" s="5" t="e">
        <f>VLOOKUP(C151,'Custom_concept-worksheet'!$B$2:$C$317,2,FALSE)</f>
        <v>#N/A</v>
      </c>
      <c r="H151" s="16" t="e">
        <f t="shared" si="9"/>
        <v>#N/A</v>
      </c>
      <c r="I151" s="16" t="e">
        <f t="shared" si="10"/>
        <v>#N/A</v>
      </c>
      <c r="J151" s="5" t="str">
        <f t="shared" si="11"/>
        <v>http://www.emif.eu/ekol#Fasting_Glucose</v>
      </c>
    </row>
    <row r="152" spans="1:10" x14ac:dyDescent="0.25">
      <c r="A152" s="5" t="s">
        <v>628</v>
      </c>
      <c r="B152" s="5" t="s">
        <v>629</v>
      </c>
      <c r="C152" s="5" t="str">
        <f t="shared" si="8"/>
        <v>Fasting Insulin</v>
      </c>
      <c r="D152" s="5" t="e">
        <f>VLOOKUP(C152,'Custom_concept-worksheet'!$B$2:$B$317,1,FALSE)</f>
        <v>#N/A</v>
      </c>
      <c r="E152" s="5" t="e">
        <f>VLOOKUP(C152,'Custom_concept-worksheet'!$B$2:$C$317,2,FALSE)</f>
        <v>#N/A</v>
      </c>
      <c r="F152" s="5" t="e">
        <f>VLOOKUP(C152,'Custom_concept-worksheet'!$B$2:$C$317,1,FALSE)</f>
        <v>#N/A</v>
      </c>
      <c r="G152" s="5" t="e">
        <f>VLOOKUP(C152,'Custom_concept-worksheet'!$B$2:$C$317,2,FALSE)</f>
        <v>#N/A</v>
      </c>
      <c r="H152" s="16" t="e">
        <f t="shared" si="9"/>
        <v>#N/A</v>
      </c>
      <c r="I152" s="16" t="e">
        <f t="shared" si="10"/>
        <v>#N/A</v>
      </c>
      <c r="J152" s="5" t="str">
        <f t="shared" si="11"/>
        <v>http://www.emif.eu/ekol#Fasting_Insulin</v>
      </c>
    </row>
    <row r="153" spans="1:10" x14ac:dyDescent="0.25">
      <c r="A153" s="5" t="s">
        <v>630</v>
      </c>
      <c r="B153" s="5" t="s">
        <v>631</v>
      </c>
      <c r="C153" s="5" t="str">
        <f t="shared" si="8"/>
        <v>Fasting Triglycerides</v>
      </c>
      <c r="D153" s="5" t="e">
        <f>VLOOKUP(C153,'Custom_concept-worksheet'!$B$2:$B$317,1,FALSE)</f>
        <v>#N/A</v>
      </c>
      <c r="E153" s="5" t="e">
        <f>VLOOKUP(C153,'Custom_concept-worksheet'!$B$2:$C$317,2,FALSE)</f>
        <v>#N/A</v>
      </c>
      <c r="F153" s="5" t="e">
        <f>VLOOKUP(C153,'Custom_concept-worksheet'!$B$2:$C$317,1,FALSE)</f>
        <v>#N/A</v>
      </c>
      <c r="G153" s="5" t="e">
        <f>VLOOKUP(C153,'Custom_concept-worksheet'!$B$2:$C$317,2,FALSE)</f>
        <v>#N/A</v>
      </c>
      <c r="H153" s="16" t="e">
        <f t="shared" si="9"/>
        <v>#N/A</v>
      </c>
      <c r="I153" s="16" t="e">
        <f t="shared" si="10"/>
        <v>#N/A</v>
      </c>
      <c r="J153" s="5" t="str">
        <f t="shared" si="11"/>
        <v>http://www.emif.eu/ekol#Fasting_Triglycerides</v>
      </c>
    </row>
    <row r="154" spans="1:10" x14ac:dyDescent="0.25">
      <c r="A154" s="5" t="s">
        <v>632</v>
      </c>
      <c r="B154" s="5" t="s">
        <v>633</v>
      </c>
      <c r="C154" s="5" t="str">
        <f t="shared" si="8"/>
        <v>First Degree Relatives Dementia</v>
      </c>
      <c r="D154" s="5" t="e">
        <f>VLOOKUP(C154,'Custom_concept-worksheet'!$B$2:$B$317,1,FALSE)</f>
        <v>#N/A</v>
      </c>
      <c r="E154" s="5" t="e">
        <f>VLOOKUP(C154,'Custom_concept-worksheet'!$B$2:$C$317,2,FALSE)</f>
        <v>#N/A</v>
      </c>
      <c r="F154" s="5" t="e">
        <f>VLOOKUP(C154,'Custom_concept-worksheet'!$B$2:$C$317,1,FALSE)</f>
        <v>#N/A</v>
      </c>
      <c r="G154" s="5" t="e">
        <f>VLOOKUP(C154,'Custom_concept-worksheet'!$B$2:$C$317,2,FALSE)</f>
        <v>#N/A</v>
      </c>
      <c r="H154" s="16" t="e">
        <f t="shared" si="9"/>
        <v>#N/A</v>
      </c>
      <c r="I154" s="16" t="e">
        <f t="shared" si="10"/>
        <v>#N/A</v>
      </c>
      <c r="J154" s="5" t="str">
        <f t="shared" si="11"/>
        <v>http://www.emif.eu/ekol#First_Degree_Relatives_Dementia</v>
      </c>
    </row>
    <row r="155" spans="1:10" x14ac:dyDescent="0.25">
      <c r="A155" s="11" t="s">
        <v>634</v>
      </c>
      <c r="B155" s="11" t="s">
        <v>635</v>
      </c>
      <c r="C155" s="11" t="str">
        <f t="shared" si="8"/>
        <v>GDS 15</v>
      </c>
      <c r="D155" s="11" t="e">
        <f>VLOOKUP(C155,'Custom_concept-worksheet'!$B$2:$B$317,1,FALSE)</f>
        <v>#N/A</v>
      </c>
      <c r="E155" s="11" t="e">
        <f>VLOOKUP(C155,'Custom_concept-worksheet'!$B$2:$C$317,2,FALSE)</f>
        <v>#N/A</v>
      </c>
      <c r="F155" s="11" t="e">
        <f>VLOOKUP(C155,'Custom_concept-worksheet'!$B$2:$C$317,1,FALSE)</f>
        <v>#N/A</v>
      </c>
      <c r="G155" s="11" t="e">
        <f>VLOOKUP(C155,'Custom_concept-worksheet'!$B$2:$C$317,2,FALSE)</f>
        <v>#N/A</v>
      </c>
      <c r="H155" s="13">
        <v>2000000111</v>
      </c>
      <c r="I155" s="12">
        <f t="shared" si="10"/>
        <v>2000000111</v>
      </c>
      <c r="J155" s="11" t="str">
        <f t="shared" si="11"/>
        <v>http://www.emif.eu/ekol#GDS_15</v>
      </c>
    </row>
    <row r="156" spans="1:10" x14ac:dyDescent="0.25">
      <c r="A156" s="11" t="s">
        <v>636</v>
      </c>
      <c r="B156" s="11" t="s">
        <v>637</v>
      </c>
      <c r="C156" s="11" t="str">
        <f t="shared" si="8"/>
        <v>GDS 15 Abnormality</v>
      </c>
      <c r="D156" s="11" t="e">
        <f>VLOOKUP(C156,'Custom_concept-worksheet'!$B$2:$B$317,1,FALSE)</f>
        <v>#N/A</v>
      </c>
      <c r="E156" s="11" t="e">
        <f>VLOOKUP(C156,'Custom_concept-worksheet'!$B$2:$C$317,2,FALSE)</f>
        <v>#N/A</v>
      </c>
      <c r="F156" s="11" t="e">
        <f>VLOOKUP(C156,'Custom_concept-worksheet'!$B$2:$C$317,1,FALSE)</f>
        <v>#N/A</v>
      </c>
      <c r="G156" s="11" t="e">
        <f>VLOOKUP(C156,'Custom_concept-worksheet'!$B$2:$C$317,2,FALSE)</f>
        <v>#N/A</v>
      </c>
      <c r="H156" s="13">
        <v>2000000112</v>
      </c>
      <c r="I156" s="12">
        <f t="shared" si="10"/>
        <v>2000000112</v>
      </c>
      <c r="J156" s="11" t="str">
        <f t="shared" si="11"/>
        <v>http://www.emif.eu/ekol#GDS_15_Abnormality</v>
      </c>
    </row>
    <row r="157" spans="1:10" x14ac:dyDescent="0.25">
      <c r="A157" s="11" t="s">
        <v>638</v>
      </c>
      <c r="B157" s="11" t="s">
        <v>639</v>
      </c>
      <c r="C157" s="11" t="str">
        <f t="shared" si="8"/>
        <v>GDS 30</v>
      </c>
      <c r="D157" s="11" t="e">
        <f>VLOOKUP(C157,'Custom_concept-worksheet'!$B$2:$B$317,1,FALSE)</f>
        <v>#N/A</v>
      </c>
      <c r="E157" s="11" t="e">
        <f>VLOOKUP(C157,'Custom_concept-worksheet'!$B$2:$C$317,2,FALSE)</f>
        <v>#N/A</v>
      </c>
      <c r="F157" s="11" t="e">
        <f>VLOOKUP(C157,'Custom_concept-worksheet'!$B$2:$C$317,1,FALSE)</f>
        <v>#N/A</v>
      </c>
      <c r="G157" s="11" t="e">
        <f>VLOOKUP(C157,'Custom_concept-worksheet'!$B$2:$C$317,2,FALSE)</f>
        <v>#N/A</v>
      </c>
      <c r="H157" s="13">
        <v>2000000113</v>
      </c>
      <c r="I157" s="12">
        <f t="shared" si="10"/>
        <v>2000000113</v>
      </c>
      <c r="J157" s="11" t="str">
        <f t="shared" si="11"/>
        <v>http://www.emif.eu/ekol#GDS_30</v>
      </c>
    </row>
    <row r="158" spans="1:10" x14ac:dyDescent="0.25">
      <c r="A158" s="11" t="s">
        <v>640</v>
      </c>
      <c r="B158" s="11" t="s">
        <v>641</v>
      </c>
      <c r="C158" s="11" t="str">
        <f t="shared" si="8"/>
        <v>GDS 30 Abnormality</v>
      </c>
      <c r="D158" s="11" t="e">
        <f>VLOOKUP(C158,'Custom_concept-worksheet'!$B$2:$B$317,1,FALSE)</f>
        <v>#N/A</v>
      </c>
      <c r="E158" s="11" t="e">
        <f>VLOOKUP(C158,'Custom_concept-worksheet'!$B$2:$C$317,2,FALSE)</f>
        <v>#N/A</v>
      </c>
      <c r="F158" s="11" t="e">
        <f>VLOOKUP(C158,'Custom_concept-worksheet'!$B$2:$C$317,1,FALSE)</f>
        <v>#N/A</v>
      </c>
      <c r="G158" s="11" t="e">
        <f>VLOOKUP(C158,'Custom_concept-worksheet'!$B$2:$C$317,2,FALSE)</f>
        <v>#N/A</v>
      </c>
      <c r="H158" s="13">
        <v>2000000114</v>
      </c>
      <c r="I158" s="12">
        <f t="shared" si="10"/>
        <v>2000000114</v>
      </c>
      <c r="J158" s="11" t="str">
        <f t="shared" si="11"/>
        <v>http://www.emif.eu/ekol#GDS_30_Abnormality</v>
      </c>
    </row>
    <row r="159" spans="1:10" x14ac:dyDescent="0.25">
      <c r="A159" s="11" t="s">
        <v>642</v>
      </c>
      <c r="B159" s="11" t="s">
        <v>643</v>
      </c>
      <c r="C159" s="11" t="str">
        <f t="shared" si="8"/>
        <v>GDS Scale</v>
      </c>
      <c r="D159" s="11" t="e">
        <f>VLOOKUP(C159,'Custom_concept-worksheet'!$B$2:$B$317,1,FALSE)</f>
        <v>#N/A</v>
      </c>
      <c r="E159" s="11" t="e">
        <f>VLOOKUP(C159,'Custom_concept-worksheet'!$B$2:$C$317,2,FALSE)</f>
        <v>#N/A</v>
      </c>
      <c r="F159" s="11" t="e">
        <f>VLOOKUP(C159,'Custom_concept-worksheet'!$B$2:$C$317,1,FALSE)</f>
        <v>#N/A</v>
      </c>
      <c r="G159" s="11" t="e">
        <f>VLOOKUP(C159,'Custom_concept-worksheet'!$B$2:$C$317,2,FALSE)</f>
        <v>#N/A</v>
      </c>
      <c r="H159" s="13">
        <v>2000000115</v>
      </c>
      <c r="I159" s="12">
        <f t="shared" si="10"/>
        <v>2000000115</v>
      </c>
      <c r="J159" s="11" t="str">
        <f t="shared" si="11"/>
        <v>http://www.emif.eu/ekol#GDS_Scale</v>
      </c>
    </row>
    <row r="160" spans="1:10" x14ac:dyDescent="0.25">
      <c r="A160" s="5" t="s">
        <v>644</v>
      </c>
      <c r="B160" s="5" t="s">
        <v>645</v>
      </c>
      <c r="C160" s="5" t="str">
        <f t="shared" si="8"/>
        <v>Ginkgo</v>
      </c>
      <c r="D160" s="5" t="e">
        <f>VLOOKUP(C160,'Custom_concept-worksheet'!$B$2:$B$317,1,FALSE)</f>
        <v>#N/A</v>
      </c>
      <c r="E160" s="5" t="e">
        <f>VLOOKUP(C160,'Custom_concept-worksheet'!$B$2:$C$317,2,FALSE)</f>
        <v>#N/A</v>
      </c>
      <c r="F160" s="5" t="e">
        <f>VLOOKUP(C160,'Custom_concept-worksheet'!$B$2:$C$317,1,FALSE)</f>
        <v>#N/A</v>
      </c>
      <c r="G160" s="5" t="e">
        <f>VLOOKUP(C160,'Custom_concept-worksheet'!$B$2:$C$317,2,FALSE)</f>
        <v>#N/A</v>
      </c>
      <c r="H160" s="16" t="e">
        <f t="shared" si="9"/>
        <v>#N/A</v>
      </c>
      <c r="I160" s="16" t="e">
        <f t="shared" si="10"/>
        <v>#N/A</v>
      </c>
      <c r="J160" s="5" t="str">
        <f t="shared" si="11"/>
        <v>http://www.emif.eu/ekol#Ginkgo</v>
      </c>
    </row>
    <row r="161" spans="1:10" x14ac:dyDescent="0.25">
      <c r="A161" s="5" t="s">
        <v>646</v>
      </c>
      <c r="B161" s="5" t="s">
        <v>647</v>
      </c>
      <c r="C161" s="5" t="str">
        <f t="shared" si="8"/>
        <v>Glucose</v>
      </c>
      <c r="D161" s="5" t="e">
        <f>VLOOKUP(C161,'Custom_concept-worksheet'!$B$2:$B$317,1,FALSE)</f>
        <v>#N/A</v>
      </c>
      <c r="E161" s="5" t="e">
        <f>VLOOKUP(C161,'Custom_concept-worksheet'!$B$2:$C$317,2,FALSE)</f>
        <v>#N/A</v>
      </c>
      <c r="F161" s="5" t="e">
        <f>VLOOKUP(C161,'Custom_concept-worksheet'!$B$2:$C$317,1,FALSE)</f>
        <v>#N/A</v>
      </c>
      <c r="G161" s="5" t="e">
        <f>VLOOKUP(C161,'Custom_concept-worksheet'!$B$2:$C$317,2,FALSE)</f>
        <v>#N/A</v>
      </c>
      <c r="H161" s="16" t="e">
        <f t="shared" si="9"/>
        <v>#N/A</v>
      </c>
      <c r="I161" s="16" t="e">
        <f t="shared" si="10"/>
        <v>#N/A</v>
      </c>
      <c r="J161" s="5" t="str">
        <f t="shared" si="11"/>
        <v>http://www.emif.eu/ekol#Glucose</v>
      </c>
    </row>
    <row r="162" spans="1:10" x14ac:dyDescent="0.25">
      <c r="A162" s="11" t="s">
        <v>648</v>
      </c>
      <c r="B162" s="11" t="s">
        <v>649</v>
      </c>
      <c r="C162" s="11" t="str">
        <f t="shared" si="8"/>
        <v>Goldman Total Score</v>
      </c>
      <c r="D162" s="11" t="str">
        <f>VLOOKUP(C162,'Custom_concept-worksheet'!$B$2:$B$317,1,FALSE)</f>
        <v>Goldman total score</v>
      </c>
      <c r="E162" s="11">
        <f>VLOOKUP(C162,'Custom_concept-worksheet'!$B$2:$C$317,2,FALSE)</f>
        <v>2000000116</v>
      </c>
      <c r="F162" s="11" t="str">
        <f>VLOOKUP(C162,'Custom_concept-worksheet'!$B$2:$C$317,1,FALSE)</f>
        <v>Goldman total score</v>
      </c>
      <c r="G162" s="11">
        <f>VLOOKUP(C162,'Custom_concept-worksheet'!$B$2:$C$317,2,FALSE)</f>
        <v>2000000116</v>
      </c>
      <c r="H162" s="12">
        <f t="shared" si="9"/>
        <v>2000000116</v>
      </c>
      <c r="I162" s="12">
        <f t="shared" si="10"/>
        <v>2000000116</v>
      </c>
      <c r="J162" s="11" t="str">
        <f t="shared" si="11"/>
        <v>http://www.emif.eu/ekol#Goldman_Total_Score</v>
      </c>
    </row>
    <row r="163" spans="1:10" x14ac:dyDescent="0.25">
      <c r="A163" s="11" t="s">
        <v>650</v>
      </c>
      <c r="B163" s="11" t="s">
        <v>651</v>
      </c>
      <c r="C163" s="11" t="str">
        <f t="shared" si="8"/>
        <v>HADS Anxiety</v>
      </c>
      <c r="D163" s="11" t="e">
        <f>VLOOKUP(C163,'Custom_concept-worksheet'!$B$2:$B$317,1,FALSE)</f>
        <v>#N/A</v>
      </c>
      <c r="E163" s="11" t="e">
        <f>VLOOKUP(C163,'Custom_concept-worksheet'!$B$2:$C$317,2,FALSE)</f>
        <v>#N/A</v>
      </c>
      <c r="F163" s="11" t="e">
        <f>VLOOKUP(C163,'Custom_concept-worksheet'!$B$2:$C$317,1,FALSE)</f>
        <v>#N/A</v>
      </c>
      <c r="G163" s="11" t="e">
        <f>VLOOKUP(C163,'Custom_concept-worksheet'!$B$2:$C$317,2,FALSE)</f>
        <v>#N/A</v>
      </c>
      <c r="H163" s="13">
        <v>2000000117</v>
      </c>
      <c r="I163" s="12">
        <f t="shared" si="10"/>
        <v>2000000117</v>
      </c>
      <c r="J163" s="11" t="str">
        <f t="shared" si="11"/>
        <v>http://www.emif.eu/ekol#HADS_Anxiety</v>
      </c>
    </row>
    <row r="164" spans="1:10" x14ac:dyDescent="0.25">
      <c r="A164" s="11" t="s">
        <v>652</v>
      </c>
      <c r="B164" s="11" t="s">
        <v>653</v>
      </c>
      <c r="C164" s="11" t="str">
        <f t="shared" si="8"/>
        <v>HADS Depression</v>
      </c>
      <c r="D164" s="11" t="e">
        <f>VLOOKUP(C164,'Custom_concept-worksheet'!$B$2:$B$317,1,FALSE)</f>
        <v>#N/A</v>
      </c>
      <c r="E164" s="11" t="e">
        <f>VLOOKUP(C164,'Custom_concept-worksheet'!$B$2:$C$317,2,FALSE)</f>
        <v>#N/A</v>
      </c>
      <c r="F164" s="11" t="e">
        <f>VLOOKUP(C164,'Custom_concept-worksheet'!$B$2:$C$317,1,FALSE)</f>
        <v>#N/A</v>
      </c>
      <c r="G164" s="11" t="e">
        <f>VLOOKUP(C164,'Custom_concept-worksheet'!$B$2:$C$317,2,FALSE)</f>
        <v>#N/A</v>
      </c>
      <c r="H164" s="13">
        <v>2000000118</v>
      </c>
      <c r="I164" s="12">
        <f t="shared" si="10"/>
        <v>2000000118</v>
      </c>
      <c r="J164" s="11" t="str">
        <f t="shared" si="11"/>
        <v>http://www.emif.eu/ekol#HADS_Depression</v>
      </c>
    </row>
    <row r="165" spans="1:10" x14ac:dyDescent="0.25">
      <c r="A165" s="11" t="s">
        <v>654</v>
      </c>
      <c r="B165" s="11" t="s">
        <v>655</v>
      </c>
      <c r="C165" s="11" t="str">
        <f t="shared" si="8"/>
        <v>HADS Total</v>
      </c>
      <c r="D165" s="11" t="e">
        <f>VLOOKUP(C165,'Custom_concept-worksheet'!$B$2:$B$317,1,FALSE)</f>
        <v>#N/A</v>
      </c>
      <c r="E165" s="11" t="e">
        <f>VLOOKUP(C165,'Custom_concept-worksheet'!$B$2:$C$317,2,FALSE)</f>
        <v>#N/A</v>
      </c>
      <c r="F165" s="11" t="e">
        <f>VLOOKUP(C165,'Custom_concept-worksheet'!$B$2:$C$317,1,FALSE)</f>
        <v>#N/A</v>
      </c>
      <c r="G165" s="11" t="e">
        <f>VLOOKUP(C165,'Custom_concept-worksheet'!$B$2:$C$317,2,FALSE)</f>
        <v>#N/A</v>
      </c>
      <c r="H165" s="13">
        <v>2000000119</v>
      </c>
      <c r="I165" s="12">
        <f t="shared" si="10"/>
        <v>2000000119</v>
      </c>
      <c r="J165" s="11" t="str">
        <f t="shared" si="11"/>
        <v>http://www.emif.eu/ekol#HADS_Total</v>
      </c>
    </row>
    <row r="166" spans="1:10" x14ac:dyDescent="0.25">
      <c r="A166" s="5" t="s">
        <v>656</v>
      </c>
      <c r="B166" s="5" t="s">
        <v>657</v>
      </c>
      <c r="C166" s="5" t="str">
        <f t="shared" si="8"/>
        <v>HADS Total Abnormality</v>
      </c>
      <c r="D166" s="5" t="e">
        <f>VLOOKUP(C166,'Custom_concept-worksheet'!$B$2:$B$317,1,FALSE)</f>
        <v>#N/A</v>
      </c>
      <c r="E166" s="5" t="e">
        <f>VLOOKUP(C166,'Custom_concept-worksheet'!$B$2:$C$317,2,FALSE)</f>
        <v>#N/A</v>
      </c>
      <c r="F166" s="5" t="e">
        <f>VLOOKUP(C166,'Custom_concept-worksheet'!$B$2:$C$317,1,FALSE)</f>
        <v>#N/A</v>
      </c>
      <c r="G166" s="5" t="e">
        <f>VLOOKUP(C166,'Custom_concept-worksheet'!$B$2:$C$317,2,FALSE)</f>
        <v>#N/A</v>
      </c>
      <c r="H166" s="16" t="e">
        <f t="shared" si="9"/>
        <v>#N/A</v>
      </c>
      <c r="I166" s="16" t="e">
        <f t="shared" si="10"/>
        <v>#N/A</v>
      </c>
      <c r="J166" s="5" t="str">
        <f t="shared" si="11"/>
        <v>http://www.emif.eu/ekol#HADS_Total_Abnormality</v>
      </c>
    </row>
    <row r="167" spans="1:10" x14ac:dyDescent="0.25">
      <c r="A167" s="11" t="s">
        <v>658</v>
      </c>
      <c r="B167" s="11" t="s">
        <v>659</v>
      </c>
      <c r="C167" s="11" t="str">
        <f t="shared" si="8"/>
        <v>HCV Auto Bilateral</v>
      </c>
      <c r="D167" s="11" t="e">
        <f>VLOOKUP(C167,'Custom_concept-worksheet'!$B$2:$B$317,1,FALSE)</f>
        <v>#N/A</v>
      </c>
      <c r="E167" s="11" t="e">
        <f>VLOOKUP(C167,'Custom_concept-worksheet'!$B$2:$C$317,2,FALSE)</f>
        <v>#N/A</v>
      </c>
      <c r="F167" s="11" t="e">
        <f>VLOOKUP(C167,'Custom_concept-worksheet'!$B$2:$C$317,1,FALSE)</f>
        <v>#N/A</v>
      </c>
      <c r="G167" s="11" t="e">
        <f>VLOOKUP(C167,'Custom_concept-worksheet'!$B$2:$C$317,2,FALSE)</f>
        <v>#N/A</v>
      </c>
      <c r="H167" s="13">
        <v>2000000127</v>
      </c>
      <c r="I167" s="12">
        <f t="shared" si="10"/>
        <v>2000000127</v>
      </c>
      <c r="J167" s="11" t="str">
        <f t="shared" si="11"/>
        <v>http://www.emif.eu/ekol#HCV_Auto_Bilateral</v>
      </c>
    </row>
    <row r="168" spans="1:10" x14ac:dyDescent="0.25">
      <c r="A168" s="11" t="s">
        <v>660</v>
      </c>
      <c r="B168" s="11" t="s">
        <v>661</v>
      </c>
      <c r="C168" s="11" t="str">
        <f t="shared" si="8"/>
        <v>HCV Auto Left</v>
      </c>
      <c r="D168" s="11" t="e">
        <f>VLOOKUP(C168,'Custom_concept-worksheet'!$B$2:$B$317,1,FALSE)</f>
        <v>#N/A</v>
      </c>
      <c r="E168" s="11" t="e">
        <f>VLOOKUP(C168,'Custom_concept-worksheet'!$B$2:$C$317,2,FALSE)</f>
        <v>#N/A</v>
      </c>
      <c r="F168" s="11" t="e">
        <f>VLOOKUP(C168,'Custom_concept-worksheet'!$B$2:$C$317,1,FALSE)</f>
        <v>#N/A</v>
      </c>
      <c r="G168" s="11" t="e">
        <f>VLOOKUP(C168,'Custom_concept-worksheet'!$B$2:$C$317,2,FALSE)</f>
        <v>#N/A</v>
      </c>
      <c r="H168" s="13">
        <v>2000000129</v>
      </c>
      <c r="I168" s="12">
        <f t="shared" si="10"/>
        <v>2000000129</v>
      </c>
      <c r="J168" s="11" t="str">
        <f t="shared" si="11"/>
        <v>http://www.emif.eu/ekol#HCV_Auto_Left</v>
      </c>
    </row>
    <row r="169" spans="1:10" x14ac:dyDescent="0.25">
      <c r="A169" s="11" t="s">
        <v>662</v>
      </c>
      <c r="B169" s="11" t="s">
        <v>663</v>
      </c>
      <c r="C169" s="11" t="str">
        <f t="shared" si="8"/>
        <v>HCV Auto Right</v>
      </c>
      <c r="D169" s="11" t="e">
        <f>VLOOKUP(C169,'Custom_concept-worksheet'!$B$2:$B$317,1,FALSE)</f>
        <v>#N/A</v>
      </c>
      <c r="E169" s="11" t="e">
        <f>VLOOKUP(C169,'Custom_concept-worksheet'!$B$2:$C$317,2,FALSE)</f>
        <v>#N/A</v>
      </c>
      <c r="F169" s="11" t="e">
        <f>VLOOKUP(C169,'Custom_concept-worksheet'!$B$2:$C$317,1,FALSE)</f>
        <v>#N/A</v>
      </c>
      <c r="G169" s="11" t="e">
        <f>VLOOKUP(C169,'Custom_concept-worksheet'!$B$2:$C$317,2,FALSE)</f>
        <v>#N/A</v>
      </c>
      <c r="H169" s="13">
        <v>2000000131</v>
      </c>
      <c r="I169" s="12">
        <f t="shared" si="10"/>
        <v>2000000131</v>
      </c>
      <c r="J169" s="11" t="str">
        <f t="shared" si="11"/>
        <v>http://www.emif.eu/ekol#HCV_Auto_Right</v>
      </c>
    </row>
    <row r="170" spans="1:10" x14ac:dyDescent="0.25">
      <c r="A170" s="11" t="s">
        <v>664</v>
      </c>
      <c r="B170" s="11" t="s">
        <v>665</v>
      </c>
      <c r="C170" s="11" t="str">
        <f t="shared" si="8"/>
        <v>HCV Manual Left</v>
      </c>
      <c r="D170" s="11" t="e">
        <f>VLOOKUP(C170,'Custom_concept-worksheet'!$B$2:$B$317,1,FALSE)</f>
        <v>#N/A</v>
      </c>
      <c r="E170" s="11" t="e">
        <f>VLOOKUP(C170,'Custom_concept-worksheet'!$B$2:$C$317,2,FALSE)</f>
        <v>#N/A</v>
      </c>
      <c r="F170" s="11" t="e">
        <f>VLOOKUP(C170,'Custom_concept-worksheet'!$B$2:$C$317,1,FALSE)</f>
        <v>#N/A</v>
      </c>
      <c r="G170" s="11" t="e">
        <f>VLOOKUP(C170,'Custom_concept-worksheet'!$B$2:$C$317,2,FALSE)</f>
        <v>#N/A</v>
      </c>
      <c r="H170" s="13">
        <v>2000000130</v>
      </c>
      <c r="I170" s="12">
        <f t="shared" si="10"/>
        <v>2000000130</v>
      </c>
      <c r="J170" s="11" t="str">
        <f t="shared" si="11"/>
        <v>http://www.emif.eu/ekol#HCV_Manual_Left</v>
      </c>
    </row>
    <row r="171" spans="1:10" x14ac:dyDescent="0.25">
      <c r="A171" s="11" t="s">
        <v>666</v>
      </c>
      <c r="B171" s="11" t="s">
        <v>667</v>
      </c>
      <c r="C171" s="11" t="str">
        <f t="shared" si="8"/>
        <v>HCV Manual Right</v>
      </c>
      <c r="D171" s="11" t="e">
        <f>VLOOKUP(C171,'Custom_concept-worksheet'!$B$2:$B$317,1,FALSE)</f>
        <v>#N/A</v>
      </c>
      <c r="E171" s="11" t="e">
        <f>VLOOKUP(C171,'Custom_concept-worksheet'!$B$2:$C$317,2,FALSE)</f>
        <v>#N/A</v>
      </c>
      <c r="F171" s="11" t="e">
        <f>VLOOKUP(C171,'Custom_concept-worksheet'!$B$2:$C$317,1,FALSE)</f>
        <v>#N/A</v>
      </c>
      <c r="G171" s="11" t="e">
        <f>VLOOKUP(C171,'Custom_concept-worksheet'!$B$2:$C$317,2,FALSE)</f>
        <v>#N/A</v>
      </c>
      <c r="H171" s="13">
        <v>2000000132</v>
      </c>
      <c r="I171" s="12">
        <f t="shared" si="10"/>
        <v>2000000132</v>
      </c>
      <c r="J171" s="11" t="str">
        <f t="shared" si="11"/>
        <v>http://www.emif.eu/ekol#HCV_Manual_Right</v>
      </c>
    </row>
    <row r="172" spans="1:10" x14ac:dyDescent="0.25">
      <c r="A172" s="5" t="s">
        <v>668</v>
      </c>
      <c r="B172" s="5" t="s">
        <v>669</v>
      </c>
      <c r="C172" s="5" t="str">
        <f t="shared" si="8"/>
        <v>HCV Manual Bilateral Abnormality</v>
      </c>
      <c r="D172" s="5" t="e">
        <f>VLOOKUP(C172,'Custom_concept-worksheet'!$B$2:$B$317,1,FALSE)</f>
        <v>#N/A</v>
      </c>
      <c r="E172" s="5" t="e">
        <f>VLOOKUP(C172,'Custom_concept-worksheet'!$B$2:$C$317,2,FALSE)</f>
        <v>#N/A</v>
      </c>
      <c r="F172" s="5" t="e">
        <f>VLOOKUP(C172,'Custom_concept-worksheet'!$B$2:$C$317,1,FALSE)</f>
        <v>#N/A</v>
      </c>
      <c r="G172" s="5" t="e">
        <f>VLOOKUP(C172,'Custom_concept-worksheet'!$B$2:$C$317,2,FALSE)</f>
        <v>#N/A</v>
      </c>
      <c r="H172" s="16" t="e">
        <f t="shared" si="9"/>
        <v>#N/A</v>
      </c>
      <c r="I172" s="16" t="e">
        <f t="shared" si="10"/>
        <v>#N/A</v>
      </c>
      <c r="J172" s="5" t="str">
        <f t="shared" si="11"/>
        <v>http://www.emif.eu/ekol#HCV_manual_bilateral_abnormality</v>
      </c>
    </row>
    <row r="173" spans="1:10" x14ac:dyDescent="0.25">
      <c r="A173" s="5" t="s">
        <v>670</v>
      </c>
      <c r="B173" s="5" t="s">
        <v>671</v>
      </c>
      <c r="C173" s="5" t="str">
        <f t="shared" si="8"/>
        <v>HDL Cholesterol</v>
      </c>
      <c r="D173" s="5" t="e">
        <f>VLOOKUP(C173,'Custom_concept-worksheet'!$B$2:$B$317,1,FALSE)</f>
        <v>#N/A</v>
      </c>
      <c r="E173" s="5" t="e">
        <f>VLOOKUP(C173,'Custom_concept-worksheet'!$B$2:$C$317,2,FALSE)</f>
        <v>#N/A</v>
      </c>
      <c r="F173" s="5" t="e">
        <f>VLOOKUP(C173,'Custom_concept-worksheet'!$B$2:$C$317,1,FALSE)</f>
        <v>#N/A</v>
      </c>
      <c r="G173" s="5" t="e">
        <f>VLOOKUP(C173,'Custom_concept-worksheet'!$B$2:$C$317,2,FALSE)</f>
        <v>#N/A</v>
      </c>
      <c r="H173" s="16" t="e">
        <f t="shared" si="9"/>
        <v>#N/A</v>
      </c>
      <c r="I173" s="16" t="e">
        <f t="shared" si="10"/>
        <v>#N/A</v>
      </c>
      <c r="J173" s="5" t="str">
        <f t="shared" si="11"/>
        <v>http://www.emif.eu/ekol#HDL_Cholesterol</v>
      </c>
    </row>
    <row r="174" spans="1:10" x14ac:dyDescent="0.25">
      <c r="A174" s="11" t="s">
        <v>672</v>
      </c>
      <c r="B174" s="11" t="s">
        <v>673</v>
      </c>
      <c r="C174" s="11" t="str">
        <f t="shared" si="8"/>
        <v>HDS</v>
      </c>
      <c r="D174" s="11" t="e">
        <f>VLOOKUP(C174,'Custom_concept-worksheet'!$B$2:$B$317,1,FALSE)</f>
        <v>#N/A</v>
      </c>
      <c r="E174" s="11" t="e">
        <f>VLOOKUP(C174,'Custom_concept-worksheet'!$B$2:$C$317,2,FALSE)</f>
        <v>#N/A</v>
      </c>
      <c r="F174" s="11" t="e">
        <f>VLOOKUP(C174,'Custom_concept-worksheet'!$B$2:$C$317,1,FALSE)</f>
        <v>#N/A</v>
      </c>
      <c r="G174" s="11" t="e">
        <f>VLOOKUP(C174,'Custom_concept-worksheet'!$B$2:$C$317,2,FALSE)</f>
        <v>#N/A</v>
      </c>
      <c r="H174" s="13">
        <v>2000000121</v>
      </c>
      <c r="I174" s="12">
        <f t="shared" si="10"/>
        <v>2000000121</v>
      </c>
      <c r="J174" s="11" t="str">
        <f t="shared" si="11"/>
        <v>http://www.emif.eu/ekol#HDS</v>
      </c>
    </row>
    <row r="175" spans="1:10" x14ac:dyDescent="0.25">
      <c r="A175" s="11" t="s">
        <v>674</v>
      </c>
      <c r="B175" s="11" t="s">
        <v>675</v>
      </c>
      <c r="C175" s="11" t="str">
        <f t="shared" si="8"/>
        <v>HDS Abnormality</v>
      </c>
      <c r="D175" s="11" t="e">
        <f>VLOOKUP(C175,'Custom_concept-worksheet'!$B$2:$B$317,1,FALSE)</f>
        <v>#N/A</v>
      </c>
      <c r="E175" s="11" t="e">
        <f>VLOOKUP(C175,'Custom_concept-worksheet'!$B$2:$C$317,2,FALSE)</f>
        <v>#N/A</v>
      </c>
      <c r="F175" s="11" t="e">
        <f>VLOOKUP(C175,'Custom_concept-worksheet'!$B$2:$C$317,1,FALSE)</f>
        <v>#N/A</v>
      </c>
      <c r="G175" s="11" t="e">
        <f>VLOOKUP(C175,'Custom_concept-worksheet'!$B$2:$C$317,2,FALSE)</f>
        <v>#N/A</v>
      </c>
      <c r="H175" s="13">
        <v>2000000122</v>
      </c>
      <c r="I175" s="12">
        <f t="shared" si="10"/>
        <v>2000000122</v>
      </c>
      <c r="J175" s="11" t="str">
        <f t="shared" si="11"/>
        <v>http://www.emif.eu/ekol#HDS_Abnormality</v>
      </c>
    </row>
    <row r="176" spans="1:10" x14ac:dyDescent="0.25">
      <c r="A176" s="11" t="s">
        <v>676</v>
      </c>
      <c r="B176" s="11" t="s">
        <v>677</v>
      </c>
      <c r="C176" s="11" t="str">
        <f t="shared" si="8"/>
        <v>HVLT Delayed</v>
      </c>
      <c r="D176" s="11" t="str">
        <f>VLOOKUP(C176,'Custom_concept-worksheet'!$B$2:$B$317,1,FALSE)</f>
        <v>HVLT delayed</v>
      </c>
      <c r="E176" s="11">
        <f>VLOOKUP(C176,'Custom_concept-worksheet'!$B$2:$C$317,2,FALSE)</f>
        <v>2000000134</v>
      </c>
      <c r="F176" s="11" t="str">
        <f>VLOOKUP(C176,'Custom_concept-worksheet'!$B$2:$C$317,1,FALSE)</f>
        <v>HVLT delayed</v>
      </c>
      <c r="G176" s="11">
        <f>VLOOKUP(C176,'Custom_concept-worksheet'!$B$2:$C$317,2,FALSE)</f>
        <v>2000000134</v>
      </c>
      <c r="H176" s="12">
        <f t="shared" si="9"/>
        <v>2000000134</v>
      </c>
      <c r="I176" s="12">
        <f t="shared" si="10"/>
        <v>2000000134</v>
      </c>
      <c r="J176" s="11" t="str">
        <f t="shared" si="11"/>
        <v>http://www.emif.eu/ekol#HVLT_Delayed</v>
      </c>
    </row>
    <row r="177" spans="1:10" x14ac:dyDescent="0.25">
      <c r="A177" s="11" t="s">
        <v>678</v>
      </c>
      <c r="B177" s="11" t="s">
        <v>679</v>
      </c>
      <c r="C177" s="11" t="str">
        <f t="shared" si="8"/>
        <v>HVL Delayed Z Score</v>
      </c>
      <c r="D177" s="11" t="e">
        <f>VLOOKUP(C177,'Custom_concept-worksheet'!$B$2:$B$317,1,FALSE)</f>
        <v>#N/A</v>
      </c>
      <c r="E177" s="11" t="e">
        <f>VLOOKUP(C177,'Custom_concept-worksheet'!$B$2:$C$317,2,FALSE)</f>
        <v>#N/A</v>
      </c>
      <c r="F177" s="11" t="e">
        <f>VLOOKUP(C177,'Custom_concept-worksheet'!$B$2:$C$317,1,FALSE)</f>
        <v>#N/A</v>
      </c>
      <c r="G177" s="11" t="e">
        <f>VLOOKUP(C177,'Custom_concept-worksheet'!$B$2:$C$317,2,FALSE)</f>
        <v>#N/A</v>
      </c>
      <c r="H177" s="12">
        <v>2000000135</v>
      </c>
      <c r="I177" s="12">
        <f t="shared" si="10"/>
        <v>2000000135</v>
      </c>
      <c r="J177" s="11" t="str">
        <f t="shared" si="11"/>
        <v>http://www.emif.eu/ekol#HVLT_Delayed_Z_Score</v>
      </c>
    </row>
    <row r="178" spans="1:10" x14ac:dyDescent="0.25">
      <c r="A178" s="11" t="s">
        <v>680</v>
      </c>
      <c r="B178" s="11" t="s">
        <v>681</v>
      </c>
      <c r="C178" s="11" t="str">
        <f t="shared" si="8"/>
        <v>HVLT Immediate</v>
      </c>
      <c r="D178" s="11" t="str">
        <f>VLOOKUP(C178,'Custom_concept-worksheet'!$B$2:$B$317,1,FALSE)</f>
        <v>HVLT immediate</v>
      </c>
      <c r="E178" s="11">
        <f>VLOOKUP(C178,'Custom_concept-worksheet'!$B$2:$C$317,2,FALSE)</f>
        <v>2000000136</v>
      </c>
      <c r="F178" s="11" t="str">
        <f>VLOOKUP(C178,'Custom_concept-worksheet'!$B$2:$C$317,1,FALSE)</f>
        <v>HVLT immediate</v>
      </c>
      <c r="G178" s="11">
        <f>VLOOKUP(C178,'Custom_concept-worksheet'!$B$2:$C$317,2,FALSE)</f>
        <v>2000000136</v>
      </c>
      <c r="H178" s="12">
        <f t="shared" si="9"/>
        <v>2000000136</v>
      </c>
      <c r="I178" s="12">
        <f t="shared" si="10"/>
        <v>2000000136</v>
      </c>
      <c r="J178" s="11" t="str">
        <f t="shared" si="11"/>
        <v>http://www.emif.eu/ekol#HVLT_Immediate</v>
      </c>
    </row>
    <row r="179" spans="1:10" x14ac:dyDescent="0.25">
      <c r="A179" s="11" t="s">
        <v>682</v>
      </c>
      <c r="B179" s="11" t="s">
        <v>683</v>
      </c>
      <c r="C179" s="11" t="str">
        <f t="shared" si="8"/>
        <v>HVLT Immediate Z Score</v>
      </c>
      <c r="D179" s="11" t="str">
        <f>VLOOKUP(C179,'Custom_concept-worksheet'!$B$2:$B$317,1,FALSE)</f>
        <v>HVLT immediate z score</v>
      </c>
      <c r="E179" s="11">
        <f>VLOOKUP(C179,'Custom_concept-worksheet'!$B$2:$C$317,2,FALSE)</f>
        <v>2000000137</v>
      </c>
      <c r="F179" s="11" t="str">
        <f>VLOOKUP(C179,'Custom_concept-worksheet'!$B$2:$C$317,1,FALSE)</f>
        <v>HVLT immediate z score</v>
      </c>
      <c r="G179" s="11">
        <f>VLOOKUP(C179,'Custom_concept-worksheet'!$B$2:$C$317,2,FALSE)</f>
        <v>2000000137</v>
      </c>
      <c r="H179" s="12">
        <f t="shared" si="9"/>
        <v>2000000137</v>
      </c>
      <c r="I179" s="12">
        <f t="shared" si="10"/>
        <v>2000000137</v>
      </c>
      <c r="J179" s="11" t="str">
        <f t="shared" si="11"/>
        <v>http://www.emif.eu/ekol#HVLT_Immeidate_Z_Score</v>
      </c>
    </row>
    <row r="180" spans="1:10" x14ac:dyDescent="0.25">
      <c r="A180" s="5" t="s">
        <v>684</v>
      </c>
      <c r="B180" s="5" t="s">
        <v>685</v>
      </c>
      <c r="C180" s="5" t="str">
        <f t="shared" si="8"/>
        <v>Head Trauma</v>
      </c>
      <c r="D180" s="5" t="e">
        <f>VLOOKUP(C180,'Custom_concept-worksheet'!$B$2:$B$317,1,FALSE)</f>
        <v>#N/A</v>
      </c>
      <c r="E180" s="5" t="e">
        <f>VLOOKUP(C180,'Custom_concept-worksheet'!$B$2:$C$317,2,FALSE)</f>
        <v>#N/A</v>
      </c>
      <c r="F180" s="5" t="e">
        <f>VLOOKUP(C180,'Custom_concept-worksheet'!$B$2:$C$317,1,FALSE)</f>
        <v>#N/A</v>
      </c>
      <c r="G180" s="5" t="e">
        <f>VLOOKUP(C180,'Custom_concept-worksheet'!$B$2:$C$317,2,FALSE)</f>
        <v>#N/A</v>
      </c>
      <c r="H180" s="16" t="e">
        <f t="shared" si="9"/>
        <v>#N/A</v>
      </c>
      <c r="I180" s="16" t="e">
        <f t="shared" si="10"/>
        <v>#N/A</v>
      </c>
      <c r="J180" s="5" t="str">
        <f t="shared" si="11"/>
        <v>http://www.emif.eu/ekol#Head_Trauma</v>
      </c>
    </row>
    <row r="181" spans="1:10" x14ac:dyDescent="0.25">
      <c r="A181" s="5" t="s">
        <v>686</v>
      </c>
      <c r="B181" s="5" t="s">
        <v>687</v>
      </c>
      <c r="C181" s="5" t="str">
        <f t="shared" si="8"/>
        <v>Heart Failure</v>
      </c>
      <c r="D181" s="5" t="e">
        <f>VLOOKUP(C181,'Custom_concept-worksheet'!$B$2:$B$317,1,FALSE)</f>
        <v>#N/A</v>
      </c>
      <c r="E181" s="5" t="e">
        <f>VLOOKUP(C181,'Custom_concept-worksheet'!$B$2:$C$317,2,FALSE)</f>
        <v>#N/A</v>
      </c>
      <c r="F181" s="5" t="e">
        <f>VLOOKUP(C181,'Custom_concept-worksheet'!$B$2:$C$317,1,FALSE)</f>
        <v>#N/A</v>
      </c>
      <c r="G181" s="5" t="e">
        <f>VLOOKUP(C181,'Custom_concept-worksheet'!$B$2:$C$317,2,FALSE)</f>
        <v>#N/A</v>
      </c>
      <c r="H181" s="16" t="e">
        <f t="shared" si="9"/>
        <v>#N/A</v>
      </c>
      <c r="I181" s="16" t="e">
        <f t="shared" si="10"/>
        <v>#N/A</v>
      </c>
      <c r="J181" s="5" t="str">
        <f t="shared" si="11"/>
        <v>http://www.emif.eu/ekol#Heart_Failure</v>
      </c>
    </row>
    <row r="182" spans="1:10" x14ac:dyDescent="0.25">
      <c r="A182" s="5" t="s">
        <v>688</v>
      </c>
      <c r="B182" s="5" t="s">
        <v>689</v>
      </c>
      <c r="C182" s="5" t="str">
        <f t="shared" si="8"/>
        <v>High Dose Vitamin E</v>
      </c>
      <c r="D182" s="5" t="e">
        <f>VLOOKUP(C182,'Custom_concept-worksheet'!$B$2:$B$317,1,FALSE)</f>
        <v>#N/A</v>
      </c>
      <c r="E182" s="5" t="e">
        <f>VLOOKUP(C182,'Custom_concept-worksheet'!$B$2:$C$317,2,FALSE)</f>
        <v>#N/A</v>
      </c>
      <c r="F182" s="5" t="e">
        <f>VLOOKUP(C182,'Custom_concept-worksheet'!$B$2:$C$317,1,FALSE)</f>
        <v>#N/A</v>
      </c>
      <c r="G182" s="5" t="e">
        <f>VLOOKUP(C182,'Custom_concept-worksheet'!$B$2:$C$317,2,FALSE)</f>
        <v>#N/A</v>
      </c>
      <c r="H182" s="16" t="e">
        <f t="shared" si="9"/>
        <v>#N/A</v>
      </c>
      <c r="I182" s="16" t="e">
        <f t="shared" si="10"/>
        <v>#N/A</v>
      </c>
      <c r="J182" s="5" t="str">
        <f t="shared" si="11"/>
        <v>http://www.emif.eu/ekol#High_Dose_Vitamin_E</v>
      </c>
    </row>
    <row r="183" spans="1:10" x14ac:dyDescent="0.25">
      <c r="A183" s="5" t="s">
        <v>690</v>
      </c>
      <c r="B183" s="5" t="s">
        <v>691</v>
      </c>
      <c r="C183" s="5" t="str">
        <f t="shared" si="8"/>
        <v>Hypercholesterolemia</v>
      </c>
      <c r="D183" s="5" t="e">
        <f>VLOOKUP(C183,'Custom_concept-worksheet'!$B$2:$B$317,1,FALSE)</f>
        <v>#N/A</v>
      </c>
      <c r="E183" s="5" t="e">
        <f>VLOOKUP(C183,'Custom_concept-worksheet'!$B$2:$C$317,2,FALSE)</f>
        <v>#N/A</v>
      </c>
      <c r="F183" s="5" t="e">
        <f>VLOOKUP(C183,'Custom_concept-worksheet'!$B$2:$C$317,1,FALSE)</f>
        <v>#N/A</v>
      </c>
      <c r="G183" s="5" t="e">
        <f>VLOOKUP(C183,'Custom_concept-worksheet'!$B$2:$C$317,2,FALSE)</f>
        <v>#N/A</v>
      </c>
      <c r="H183" s="16" t="e">
        <f t="shared" si="9"/>
        <v>#N/A</v>
      </c>
      <c r="I183" s="16" t="e">
        <f t="shared" si="10"/>
        <v>#N/A</v>
      </c>
      <c r="J183" s="5" t="str">
        <f t="shared" si="11"/>
        <v>http://www.emif.eu/ekol#Hypercholesterolemia</v>
      </c>
    </row>
    <row r="184" spans="1:10" x14ac:dyDescent="0.25">
      <c r="A184" s="5" t="s">
        <v>692</v>
      </c>
      <c r="B184" s="5" t="s">
        <v>693</v>
      </c>
      <c r="C184" s="5" t="str">
        <f t="shared" si="8"/>
        <v>Hyperlipedemia</v>
      </c>
      <c r="D184" s="5" t="e">
        <f>VLOOKUP(C184,'Custom_concept-worksheet'!$B$2:$B$317,1,FALSE)</f>
        <v>#N/A</v>
      </c>
      <c r="E184" s="5" t="e">
        <f>VLOOKUP(C184,'Custom_concept-worksheet'!$B$2:$C$317,2,FALSE)</f>
        <v>#N/A</v>
      </c>
      <c r="F184" s="5" t="e">
        <f>VLOOKUP(C184,'Custom_concept-worksheet'!$B$2:$C$317,1,FALSE)</f>
        <v>#N/A</v>
      </c>
      <c r="G184" s="5" t="e">
        <f>VLOOKUP(C184,'Custom_concept-worksheet'!$B$2:$C$317,2,FALSE)</f>
        <v>#N/A</v>
      </c>
      <c r="H184" s="16" t="e">
        <f t="shared" si="9"/>
        <v>#N/A</v>
      </c>
      <c r="I184" s="16" t="e">
        <f t="shared" si="10"/>
        <v>#N/A</v>
      </c>
      <c r="J184" s="5" t="str">
        <f t="shared" si="11"/>
        <v>http://www.emif.eu/ekol#Hyperlipedemia</v>
      </c>
    </row>
    <row r="185" spans="1:10" x14ac:dyDescent="0.25">
      <c r="A185" s="5" t="s">
        <v>694</v>
      </c>
      <c r="B185" s="5" t="s">
        <v>695</v>
      </c>
      <c r="C185" s="5" t="str">
        <f t="shared" si="8"/>
        <v>Hypertension</v>
      </c>
      <c r="D185" s="5" t="e">
        <f>VLOOKUP(C185,'Custom_concept-worksheet'!$B$2:$B$317,1,FALSE)</f>
        <v>#N/A</v>
      </c>
      <c r="E185" s="5" t="e">
        <f>VLOOKUP(C185,'Custom_concept-worksheet'!$B$2:$C$317,2,FALSE)</f>
        <v>#N/A</v>
      </c>
      <c r="F185" s="5" t="e">
        <f>VLOOKUP(C185,'Custom_concept-worksheet'!$B$2:$C$317,1,FALSE)</f>
        <v>#N/A</v>
      </c>
      <c r="G185" s="5" t="e">
        <f>VLOOKUP(C185,'Custom_concept-worksheet'!$B$2:$C$317,2,FALSE)</f>
        <v>#N/A</v>
      </c>
      <c r="H185" s="16" t="e">
        <f t="shared" si="9"/>
        <v>#N/A</v>
      </c>
      <c r="I185" s="16" t="e">
        <f t="shared" si="10"/>
        <v>#N/A</v>
      </c>
      <c r="J185" s="5" t="str">
        <f t="shared" si="11"/>
        <v>http://www.emif.eu/ekol#Hypertension</v>
      </c>
    </row>
    <row r="186" spans="1:10" x14ac:dyDescent="0.25">
      <c r="A186" s="5" t="s">
        <v>696</v>
      </c>
      <c r="B186" s="5" t="s">
        <v>697</v>
      </c>
      <c r="C186" s="5" t="str">
        <f t="shared" si="8"/>
        <v>Hyperthyroid Function</v>
      </c>
      <c r="D186" s="5" t="e">
        <f>VLOOKUP(C186,'Custom_concept-worksheet'!$B$2:$B$317,1,FALSE)</f>
        <v>#N/A</v>
      </c>
      <c r="E186" s="5" t="e">
        <f>VLOOKUP(C186,'Custom_concept-worksheet'!$B$2:$C$317,2,FALSE)</f>
        <v>#N/A</v>
      </c>
      <c r="F186" s="5" t="e">
        <f>VLOOKUP(C186,'Custom_concept-worksheet'!$B$2:$C$317,1,FALSE)</f>
        <v>#N/A</v>
      </c>
      <c r="G186" s="5" t="e">
        <f>VLOOKUP(C186,'Custom_concept-worksheet'!$B$2:$C$317,2,FALSE)</f>
        <v>#N/A</v>
      </c>
      <c r="H186" s="16" t="e">
        <f t="shared" si="9"/>
        <v>#N/A</v>
      </c>
      <c r="I186" s="16" t="e">
        <f t="shared" si="10"/>
        <v>#N/A</v>
      </c>
      <c r="J186" s="5" t="str">
        <f t="shared" si="11"/>
        <v>http://www.emif.eu/ekol#Hyperthyroid_Function</v>
      </c>
    </row>
    <row r="187" spans="1:10" x14ac:dyDescent="0.25">
      <c r="A187" s="5" t="s">
        <v>698</v>
      </c>
      <c r="B187" s="5" t="s">
        <v>699</v>
      </c>
      <c r="C187" s="5" t="str">
        <f t="shared" si="8"/>
        <v>Hypothyroid Function</v>
      </c>
      <c r="D187" s="5" t="e">
        <f>VLOOKUP(C187,'Custom_concept-worksheet'!$B$2:$B$317,1,FALSE)</f>
        <v>#N/A</v>
      </c>
      <c r="E187" s="5" t="e">
        <f>VLOOKUP(C187,'Custom_concept-worksheet'!$B$2:$C$317,2,FALSE)</f>
        <v>#N/A</v>
      </c>
      <c r="F187" s="5" t="e">
        <f>VLOOKUP(C187,'Custom_concept-worksheet'!$B$2:$C$317,1,FALSE)</f>
        <v>#N/A</v>
      </c>
      <c r="G187" s="5" t="e">
        <f>VLOOKUP(C187,'Custom_concept-worksheet'!$B$2:$C$317,2,FALSE)</f>
        <v>#N/A</v>
      </c>
      <c r="H187" s="16" t="e">
        <f t="shared" si="9"/>
        <v>#N/A</v>
      </c>
      <c r="I187" s="16" t="e">
        <f t="shared" si="10"/>
        <v>#N/A</v>
      </c>
      <c r="J187" s="5" t="str">
        <f t="shared" si="11"/>
        <v>http://www.emif.eu/ekol#Hypothyroid_Function</v>
      </c>
    </row>
    <row r="188" spans="1:10" x14ac:dyDescent="0.25">
      <c r="A188" s="11" t="s">
        <v>700</v>
      </c>
      <c r="B188" s="11" t="s">
        <v>701</v>
      </c>
      <c r="C188" s="11" t="str">
        <f t="shared" si="8"/>
        <v>IADL</v>
      </c>
      <c r="D188" s="11" t="e">
        <f>VLOOKUP(C188,'Custom_concept-worksheet'!$B$2:$B$317,1,FALSE)</f>
        <v>#N/A</v>
      </c>
      <c r="E188" s="11" t="e">
        <f>VLOOKUP(C188,'Custom_concept-worksheet'!$B$2:$C$317,2,FALSE)</f>
        <v>#N/A</v>
      </c>
      <c r="F188" s="11" t="e">
        <f>VLOOKUP(C188,'Custom_concept-worksheet'!$B$2:$C$317,1,FALSE)</f>
        <v>#N/A</v>
      </c>
      <c r="G188" s="11" t="e">
        <f>VLOOKUP(C188,'Custom_concept-worksheet'!$B$2:$C$317,2,FALSE)</f>
        <v>#N/A</v>
      </c>
      <c r="H188" s="13">
        <v>2000000138</v>
      </c>
      <c r="I188" s="12">
        <f t="shared" si="10"/>
        <v>2000000138</v>
      </c>
      <c r="J188" s="11" t="str">
        <f t="shared" si="11"/>
        <v>http://www.emif.eu/ekol#IADL</v>
      </c>
    </row>
    <row r="189" spans="1:10" x14ac:dyDescent="0.25">
      <c r="A189" s="11" t="s">
        <v>702</v>
      </c>
      <c r="B189" s="11" t="s">
        <v>703</v>
      </c>
      <c r="C189" s="11" t="str">
        <f t="shared" si="8"/>
        <v>IADL Abnormality</v>
      </c>
      <c r="D189" s="11" t="e">
        <f>VLOOKUP(C189,'Custom_concept-worksheet'!$B$2:$B$317,1,FALSE)</f>
        <v>#N/A</v>
      </c>
      <c r="E189" s="11" t="e">
        <f>VLOOKUP(C189,'Custom_concept-worksheet'!$B$2:$C$317,2,FALSE)</f>
        <v>#N/A</v>
      </c>
      <c r="F189" s="11" t="e">
        <f>VLOOKUP(C189,'Custom_concept-worksheet'!$B$2:$C$317,1,FALSE)</f>
        <v>#N/A</v>
      </c>
      <c r="G189" s="11" t="e">
        <f>VLOOKUP(C189,'Custom_concept-worksheet'!$B$2:$C$317,2,FALSE)</f>
        <v>#N/A</v>
      </c>
      <c r="H189" s="13">
        <v>2000000139</v>
      </c>
      <c r="I189" s="12">
        <f t="shared" si="10"/>
        <v>2000000139</v>
      </c>
      <c r="J189" s="11" t="str">
        <f t="shared" si="11"/>
        <v>http://www.emif.eu/ekol#IADL_Abnormality</v>
      </c>
    </row>
    <row r="190" spans="1:10" x14ac:dyDescent="0.25">
      <c r="A190" s="11" t="s">
        <v>704</v>
      </c>
      <c r="B190" s="11" t="s">
        <v>705</v>
      </c>
      <c r="C190" s="11" t="str">
        <f t="shared" si="8"/>
        <v>IQCODE Memory</v>
      </c>
      <c r="D190" s="11" t="e">
        <f>VLOOKUP(C190,'Custom_concept-worksheet'!$B$2:$B$317,1,FALSE)</f>
        <v>#N/A</v>
      </c>
      <c r="E190" s="11" t="e">
        <f>VLOOKUP(C190,'Custom_concept-worksheet'!$B$2:$C$317,2,FALSE)</f>
        <v>#N/A</v>
      </c>
      <c r="F190" s="11" t="e">
        <f>VLOOKUP(C190,'Custom_concept-worksheet'!$B$2:$C$317,1,FALSE)</f>
        <v>#N/A</v>
      </c>
      <c r="G190" s="11" t="e">
        <f>VLOOKUP(C190,'Custom_concept-worksheet'!$B$2:$C$317,2,FALSE)</f>
        <v>#N/A</v>
      </c>
      <c r="H190" s="13">
        <v>2000000142</v>
      </c>
      <c r="I190" s="12">
        <f t="shared" si="10"/>
        <v>2000000142</v>
      </c>
      <c r="J190" s="11" t="str">
        <f t="shared" si="11"/>
        <v>http://www.emif.eu/ekol#IQCODE_Memory</v>
      </c>
    </row>
    <row r="191" spans="1:10" x14ac:dyDescent="0.25">
      <c r="A191" s="11" t="s">
        <v>706</v>
      </c>
      <c r="B191" s="11" t="s">
        <v>707</v>
      </c>
      <c r="C191" s="11" t="str">
        <f t="shared" si="8"/>
        <v>IQCODE Total</v>
      </c>
      <c r="D191" s="11" t="e">
        <f>VLOOKUP(C191,'Custom_concept-worksheet'!$B$2:$B$317,1,FALSE)</f>
        <v>#N/A</v>
      </c>
      <c r="E191" s="11" t="e">
        <f>VLOOKUP(C191,'Custom_concept-worksheet'!$B$2:$C$317,2,FALSE)</f>
        <v>#N/A</v>
      </c>
      <c r="F191" s="11" t="e">
        <f>VLOOKUP(C191,'Custom_concept-worksheet'!$B$2:$C$317,1,FALSE)</f>
        <v>#N/A</v>
      </c>
      <c r="G191" s="11" t="e">
        <f>VLOOKUP(C191,'Custom_concept-worksheet'!$B$2:$C$317,2,FALSE)</f>
        <v>#N/A</v>
      </c>
      <c r="H191" s="13">
        <v>2000000143</v>
      </c>
      <c r="I191" s="12">
        <f t="shared" si="10"/>
        <v>2000000143</v>
      </c>
      <c r="J191" s="11" t="str">
        <f t="shared" si="11"/>
        <v>http://www.emif.eu/ekol#IQCODE_Total</v>
      </c>
    </row>
    <row r="192" spans="1:10" x14ac:dyDescent="0.25">
      <c r="A192" s="5" t="s">
        <v>708</v>
      </c>
      <c r="B192" s="5" t="s">
        <v>709</v>
      </c>
      <c r="C192" s="5" t="str">
        <f t="shared" si="8"/>
        <v>Insulin</v>
      </c>
      <c r="D192" s="5" t="e">
        <f>VLOOKUP(C192,'Custom_concept-worksheet'!$B$2:$B$317,1,FALSE)</f>
        <v>#N/A</v>
      </c>
      <c r="E192" s="5" t="e">
        <f>VLOOKUP(C192,'Custom_concept-worksheet'!$B$2:$C$317,2,FALSE)</f>
        <v>#N/A</v>
      </c>
      <c r="F192" s="5" t="e">
        <f>VLOOKUP(C192,'Custom_concept-worksheet'!$B$2:$C$317,1,FALSE)</f>
        <v>#N/A</v>
      </c>
      <c r="G192" s="5" t="e">
        <f>VLOOKUP(C192,'Custom_concept-worksheet'!$B$2:$C$317,2,FALSE)</f>
        <v>#N/A</v>
      </c>
      <c r="H192" s="16" t="e">
        <f t="shared" si="9"/>
        <v>#N/A</v>
      </c>
      <c r="I192" s="16" t="e">
        <f t="shared" si="10"/>
        <v>#N/A</v>
      </c>
      <c r="J192" s="5" t="str">
        <f t="shared" si="11"/>
        <v>http://www.emif.eu/ekol#Insulin</v>
      </c>
    </row>
    <row r="193" spans="1:10" x14ac:dyDescent="0.25">
      <c r="A193" s="11" t="s">
        <v>710</v>
      </c>
      <c r="B193" s="11" t="s">
        <v>711</v>
      </c>
      <c r="C193" s="11" t="str">
        <f t="shared" si="8"/>
        <v>Intracranial Volume</v>
      </c>
      <c r="D193" s="11" t="str">
        <f>VLOOKUP(C193,'Custom_concept-worksheet'!$B$2:$B$317,1,FALSE)</f>
        <v>Intracranial volume</v>
      </c>
      <c r="E193" s="11">
        <f>VLOOKUP(C193,'Custom_concept-worksheet'!$B$2:$C$317,2,FALSE)</f>
        <v>2000000140</v>
      </c>
      <c r="F193" s="11" t="str">
        <f>VLOOKUP(C193,'Custom_concept-worksheet'!$B$2:$C$317,1,FALSE)</f>
        <v>Intracranial volume</v>
      </c>
      <c r="G193" s="11">
        <f>VLOOKUP(C193,'Custom_concept-worksheet'!$B$2:$C$317,2,FALSE)</f>
        <v>2000000140</v>
      </c>
      <c r="H193" s="12">
        <f t="shared" si="9"/>
        <v>2000000140</v>
      </c>
      <c r="I193" s="12">
        <f t="shared" si="10"/>
        <v>2000000140</v>
      </c>
      <c r="J193" s="11" t="str">
        <f t="shared" si="11"/>
        <v>http://www.emif.eu/ekol#Intracranial_Volume</v>
      </c>
    </row>
    <row r="194" spans="1:10" x14ac:dyDescent="0.25">
      <c r="A194" s="5" t="s">
        <v>712</v>
      </c>
      <c r="B194" s="5" t="s">
        <v>713</v>
      </c>
      <c r="C194" s="5" t="str">
        <f t="shared" ref="C194:C257" si="12">SUBSTITUTE(B194,"-"," ")</f>
        <v>LDL Cholesterol</v>
      </c>
      <c r="D194" s="5" t="e">
        <f>VLOOKUP(C194,'Custom_concept-worksheet'!$B$2:$B$317,1,FALSE)</f>
        <v>#N/A</v>
      </c>
      <c r="E194" s="5" t="e">
        <f>VLOOKUP(C194,'Custom_concept-worksheet'!$B$2:$C$317,2,FALSE)</f>
        <v>#N/A</v>
      </c>
      <c r="F194" s="5" t="e">
        <f>VLOOKUP(C194,'Custom_concept-worksheet'!$B$2:$C$317,1,FALSE)</f>
        <v>#N/A</v>
      </c>
      <c r="G194" s="5" t="e">
        <f>VLOOKUP(C194,'Custom_concept-worksheet'!$B$2:$C$317,2,FALSE)</f>
        <v>#N/A</v>
      </c>
      <c r="H194" s="16" t="e">
        <f t="shared" si="9"/>
        <v>#N/A</v>
      </c>
      <c r="I194" s="16" t="e">
        <f t="shared" si="10"/>
        <v>#N/A</v>
      </c>
      <c r="J194" s="5" t="str">
        <f t="shared" si="11"/>
        <v>http://www.emif.eu/ekol#LDL_Cholesterol</v>
      </c>
    </row>
    <row r="195" spans="1:10" x14ac:dyDescent="0.25">
      <c r="A195" s="5" t="s">
        <v>714</v>
      </c>
      <c r="B195" s="5" t="s">
        <v>715</v>
      </c>
      <c r="C195" s="5" t="str">
        <f t="shared" si="12"/>
        <v>Length</v>
      </c>
      <c r="D195" s="5" t="e">
        <f>VLOOKUP(C195,'Custom_concept-worksheet'!$B$2:$B$317,1,FALSE)</f>
        <v>#N/A</v>
      </c>
      <c r="E195" s="5" t="e">
        <f>VLOOKUP(C195,'Custom_concept-worksheet'!$B$2:$C$317,2,FALSE)</f>
        <v>#N/A</v>
      </c>
      <c r="F195" s="5" t="e">
        <f>VLOOKUP(C195,'Custom_concept-worksheet'!$B$2:$C$317,1,FALSE)</f>
        <v>#N/A</v>
      </c>
      <c r="G195" s="5" t="e">
        <f>VLOOKUP(C195,'Custom_concept-worksheet'!$B$2:$C$317,2,FALSE)</f>
        <v>#N/A</v>
      </c>
      <c r="H195" s="16" t="e">
        <f t="shared" ref="H195:H258" si="13">IF(NOT(ISNA(E195)),E195,G195)</f>
        <v>#N/A</v>
      </c>
      <c r="I195" s="16" t="e">
        <f t="shared" ref="I195:I258" si="14">VALUE(H195)</f>
        <v>#N/A</v>
      </c>
      <c r="J195" s="5" t="str">
        <f t="shared" ref="J195:J258" si="15">A195</f>
        <v>http://www.emif.eu/ekol#Length</v>
      </c>
    </row>
    <row r="196" spans="1:10" x14ac:dyDescent="0.25">
      <c r="A196" s="11" t="s">
        <v>716</v>
      </c>
      <c r="B196" s="11" t="s">
        <v>717</v>
      </c>
      <c r="C196" s="11" t="str">
        <f t="shared" si="12"/>
        <v>Letter Fluency 1 Min</v>
      </c>
      <c r="D196" s="11" t="str">
        <f>VLOOKUP(C196,'Custom_concept-worksheet'!$B$2:$B$317,1,FALSE)</f>
        <v>Letter fluency 1 min</v>
      </c>
      <c r="E196" s="11">
        <f>VLOOKUP(C196,'Custom_concept-worksheet'!$B$2:$C$317,2,FALSE)</f>
        <v>2000000144</v>
      </c>
      <c r="F196" s="11" t="str">
        <f>VLOOKUP(C196,'Custom_concept-worksheet'!$B$2:$C$317,1,FALSE)</f>
        <v>Letter fluency 1 min</v>
      </c>
      <c r="G196" s="11">
        <f>VLOOKUP(C196,'Custom_concept-worksheet'!$B$2:$C$317,2,FALSE)</f>
        <v>2000000144</v>
      </c>
      <c r="H196" s="12">
        <f t="shared" si="13"/>
        <v>2000000144</v>
      </c>
      <c r="I196" s="12">
        <f t="shared" si="14"/>
        <v>2000000144</v>
      </c>
      <c r="J196" s="11" t="str">
        <f t="shared" si="15"/>
        <v>http://www.emif.eu/ekol#Letter_Fluency_1_Min</v>
      </c>
    </row>
    <row r="197" spans="1:10" x14ac:dyDescent="0.25">
      <c r="A197" s="11" t="s">
        <v>718</v>
      </c>
      <c r="B197" s="11" t="s">
        <v>719</v>
      </c>
      <c r="C197" s="11" t="str">
        <f t="shared" si="12"/>
        <v>Letter Fluency 1 Min Z Score</v>
      </c>
      <c r="D197" s="11" t="str">
        <f>VLOOKUP(C197,'Custom_concept-worksheet'!$B$2:$B$317,1,FALSE)</f>
        <v>Letter fluency 1 min z score</v>
      </c>
      <c r="E197" s="11">
        <f>VLOOKUP(C197,'Custom_concept-worksheet'!$B$2:$C$317,2,FALSE)</f>
        <v>2000000145</v>
      </c>
      <c r="F197" s="11" t="str">
        <f>VLOOKUP(C197,'Custom_concept-worksheet'!$B$2:$C$317,1,FALSE)</f>
        <v>Letter fluency 1 min z score</v>
      </c>
      <c r="G197" s="11">
        <f>VLOOKUP(C197,'Custom_concept-worksheet'!$B$2:$C$317,2,FALSE)</f>
        <v>2000000145</v>
      </c>
      <c r="H197" s="12">
        <f t="shared" si="13"/>
        <v>2000000145</v>
      </c>
      <c r="I197" s="12">
        <f t="shared" si="14"/>
        <v>2000000145</v>
      </c>
      <c r="J197" s="11" t="str">
        <f t="shared" si="15"/>
        <v>http://www.emif.eu/ekol#Letter_Fluency_1_Min_Z_Score</v>
      </c>
    </row>
    <row r="198" spans="1:10" x14ac:dyDescent="0.25">
      <c r="A198" s="11" t="s">
        <v>720</v>
      </c>
      <c r="B198" s="11" t="s">
        <v>721</v>
      </c>
      <c r="C198" s="11" t="str">
        <f t="shared" si="12"/>
        <v>Letter Fluency 2 Min</v>
      </c>
      <c r="D198" s="11" t="str">
        <f>VLOOKUP(C198,'Custom_concept-worksheet'!$B$2:$B$317,1,FALSE)</f>
        <v>Letter fluency 2 min</v>
      </c>
      <c r="E198" s="11">
        <f>VLOOKUP(C198,'Custom_concept-worksheet'!$B$2:$C$317,2,FALSE)</f>
        <v>2000000146</v>
      </c>
      <c r="F198" s="11" t="str">
        <f>VLOOKUP(C198,'Custom_concept-worksheet'!$B$2:$C$317,1,FALSE)</f>
        <v>Letter fluency 2 min</v>
      </c>
      <c r="G198" s="11">
        <f>VLOOKUP(C198,'Custom_concept-worksheet'!$B$2:$C$317,2,FALSE)</f>
        <v>2000000146</v>
      </c>
      <c r="H198" s="12">
        <f t="shared" si="13"/>
        <v>2000000146</v>
      </c>
      <c r="I198" s="12">
        <f t="shared" si="14"/>
        <v>2000000146</v>
      </c>
      <c r="J198" s="11" t="str">
        <f t="shared" si="15"/>
        <v>http://www.emif.eu/ekol#Letter_Fluency_2_Min</v>
      </c>
    </row>
    <row r="199" spans="1:10" x14ac:dyDescent="0.25">
      <c r="A199" s="11" t="s">
        <v>722</v>
      </c>
      <c r="B199" s="11" t="s">
        <v>723</v>
      </c>
      <c r="C199" s="11" t="str">
        <f t="shared" si="12"/>
        <v>Letter Fluency 2 Min Z Score</v>
      </c>
      <c r="D199" s="11" t="str">
        <f>VLOOKUP(C199,'Custom_concept-worksheet'!$B$2:$B$317,1,FALSE)</f>
        <v>Letter fluency 2 min z score</v>
      </c>
      <c r="E199" s="11">
        <f>VLOOKUP(C199,'Custom_concept-worksheet'!$B$2:$C$317,2,FALSE)</f>
        <v>2000000147</v>
      </c>
      <c r="F199" s="11" t="str">
        <f>VLOOKUP(C199,'Custom_concept-worksheet'!$B$2:$C$317,1,FALSE)</f>
        <v>Letter fluency 2 min z score</v>
      </c>
      <c r="G199" s="11">
        <f>VLOOKUP(C199,'Custom_concept-worksheet'!$B$2:$C$317,2,FALSE)</f>
        <v>2000000147</v>
      </c>
      <c r="H199" s="12">
        <f t="shared" si="13"/>
        <v>2000000147</v>
      </c>
      <c r="I199" s="12">
        <f t="shared" si="14"/>
        <v>2000000147</v>
      </c>
      <c r="J199" s="11" t="str">
        <f t="shared" si="15"/>
        <v>http://www.emif.eu/ekol#Letter_Fluency_2_Min_Z_Score</v>
      </c>
    </row>
    <row r="200" spans="1:10" x14ac:dyDescent="0.25">
      <c r="A200" s="11" t="s">
        <v>724</v>
      </c>
      <c r="B200" s="11" t="s">
        <v>725</v>
      </c>
      <c r="C200" s="11" t="str">
        <f t="shared" si="12"/>
        <v>Letter Fluency F A S</v>
      </c>
      <c r="D200" s="11" t="str">
        <f>VLOOKUP(C200,'Custom_concept-worksheet'!$B$2:$B$317,1,FALSE)</f>
        <v>Letter fluency F A S</v>
      </c>
      <c r="E200" s="11">
        <f>VLOOKUP(C200,'Custom_concept-worksheet'!$B$2:$C$317,2,FALSE)</f>
        <v>2000000148</v>
      </c>
      <c r="F200" s="11" t="str">
        <f>VLOOKUP(C200,'Custom_concept-worksheet'!$B$2:$C$317,1,FALSE)</f>
        <v>Letter fluency F A S</v>
      </c>
      <c r="G200" s="11">
        <f>VLOOKUP(C200,'Custom_concept-worksheet'!$B$2:$C$317,2,FALSE)</f>
        <v>2000000148</v>
      </c>
      <c r="H200" s="12">
        <f t="shared" si="13"/>
        <v>2000000148</v>
      </c>
      <c r="I200" s="12">
        <f t="shared" si="14"/>
        <v>2000000148</v>
      </c>
      <c r="J200" s="11" t="str">
        <f t="shared" si="15"/>
        <v>http://www.emif.eu/ekol#Letter_Fluency_FAS</v>
      </c>
    </row>
    <row r="201" spans="1:10" x14ac:dyDescent="0.25">
      <c r="A201" s="11" t="s">
        <v>726</v>
      </c>
      <c r="B201" s="11" t="s">
        <v>727</v>
      </c>
      <c r="C201" s="11" t="str">
        <f t="shared" si="12"/>
        <v>Letter Fluency F A S Z Score</v>
      </c>
      <c r="D201" s="11" t="str">
        <f>VLOOKUP(C201,'Custom_concept-worksheet'!$B$2:$B$317,1,FALSE)</f>
        <v>Letter fluency F A S z score</v>
      </c>
      <c r="E201" s="11">
        <f>VLOOKUP(C201,'Custom_concept-worksheet'!$B$2:$C$317,2,FALSE)</f>
        <v>2000000149</v>
      </c>
      <c r="F201" s="11" t="str">
        <f>VLOOKUP(C201,'Custom_concept-worksheet'!$B$2:$C$317,1,FALSE)</f>
        <v>Letter fluency F A S z score</v>
      </c>
      <c r="G201" s="11">
        <f>VLOOKUP(C201,'Custom_concept-worksheet'!$B$2:$C$317,2,FALSE)</f>
        <v>2000000149</v>
      </c>
      <c r="H201" s="12">
        <f t="shared" si="13"/>
        <v>2000000149</v>
      </c>
      <c r="I201" s="12">
        <f t="shared" si="14"/>
        <v>2000000149</v>
      </c>
      <c r="J201" s="11" t="str">
        <f t="shared" si="15"/>
        <v>http://www.emif.eu/ekol#Letter_Fluency_FAS_Z_Score</v>
      </c>
    </row>
    <row r="202" spans="1:10" x14ac:dyDescent="0.25">
      <c r="A202" s="11" t="s">
        <v>728</v>
      </c>
      <c r="B202" s="11" t="s">
        <v>729</v>
      </c>
      <c r="C202" s="11" t="str">
        <f t="shared" si="12"/>
        <v>Letter Fluency N A K</v>
      </c>
      <c r="D202" s="11" t="str">
        <f>VLOOKUP(C202,'Custom_concept-worksheet'!$B$2:$B$317,1,FALSE)</f>
        <v>Letter fluency N A K</v>
      </c>
      <c r="E202" s="11">
        <f>VLOOKUP(C202,'Custom_concept-worksheet'!$B$2:$C$317,2,FALSE)</f>
        <v>2000000150</v>
      </c>
      <c r="F202" s="11" t="str">
        <f>VLOOKUP(C202,'Custom_concept-worksheet'!$B$2:$C$317,1,FALSE)</f>
        <v>Letter fluency N A K</v>
      </c>
      <c r="G202" s="11">
        <f>VLOOKUP(C202,'Custom_concept-worksheet'!$B$2:$C$317,2,FALSE)</f>
        <v>2000000150</v>
      </c>
      <c r="H202" s="12">
        <f t="shared" si="13"/>
        <v>2000000150</v>
      </c>
      <c r="I202" s="12">
        <f t="shared" si="14"/>
        <v>2000000150</v>
      </c>
      <c r="J202" s="11" t="str">
        <f t="shared" si="15"/>
        <v>http://www.emif.eu/ekol#Letter_Fluency_NAK</v>
      </c>
    </row>
    <row r="203" spans="1:10" x14ac:dyDescent="0.25">
      <c r="A203" s="11" t="s">
        <v>730</v>
      </c>
      <c r="B203" s="11" t="s">
        <v>731</v>
      </c>
      <c r="C203" s="11" t="str">
        <f t="shared" si="12"/>
        <v>Living Situation</v>
      </c>
      <c r="D203" s="11" t="str">
        <f>VLOOKUP(C203,'Custom_concept-worksheet'!$B$2:$B$317,1,FALSE)</f>
        <v>Living situation</v>
      </c>
      <c r="E203" s="11">
        <f>VLOOKUP(C203,'Custom_concept-worksheet'!$B$2:$C$317,2,FALSE)</f>
        <v>2000000151</v>
      </c>
      <c r="F203" s="11" t="str">
        <f>VLOOKUP(C203,'Custom_concept-worksheet'!$B$2:$C$317,1,FALSE)</f>
        <v>Living situation</v>
      </c>
      <c r="G203" s="11">
        <f>VLOOKUP(C203,'Custom_concept-worksheet'!$B$2:$C$317,2,FALSE)</f>
        <v>2000000151</v>
      </c>
      <c r="H203" s="12">
        <f t="shared" si="13"/>
        <v>2000000151</v>
      </c>
      <c r="I203" s="12">
        <f t="shared" si="14"/>
        <v>2000000151</v>
      </c>
      <c r="J203" s="11" t="str">
        <f t="shared" si="15"/>
        <v>http://www.emif.eu/ekol#Living_Situation</v>
      </c>
    </row>
    <row r="204" spans="1:10" x14ac:dyDescent="0.25">
      <c r="A204" s="11" t="s">
        <v>732</v>
      </c>
      <c r="B204" s="11" t="s">
        <v>733</v>
      </c>
      <c r="C204" s="11" t="str">
        <f t="shared" si="12"/>
        <v>LM Delayed   Z Score</v>
      </c>
      <c r="D204" s="11" t="e">
        <f>VLOOKUP(C204,'Custom_concept-worksheet'!$B$2:$B$317,1,FALSE)</f>
        <v>#N/A</v>
      </c>
      <c r="E204" s="11" t="e">
        <f>VLOOKUP(C204,'Custom_concept-worksheet'!$B$2:$C$317,2,FALSE)</f>
        <v>#N/A</v>
      </c>
      <c r="F204" s="11" t="e">
        <f>VLOOKUP(C204,'Custom_concept-worksheet'!$B$2:$C$317,1,FALSE)</f>
        <v>#N/A</v>
      </c>
      <c r="G204" s="11" t="e">
        <f>VLOOKUP(C204,'Custom_concept-worksheet'!$B$2:$C$317,2,FALSE)</f>
        <v>#N/A</v>
      </c>
      <c r="H204" s="13">
        <v>2000000152</v>
      </c>
      <c r="I204" s="12">
        <f t="shared" si="14"/>
        <v>2000000152</v>
      </c>
      <c r="J204" s="11" t="str">
        <f t="shared" si="15"/>
        <v>http://www.emif.eu/ekol#Logical_Memory_Delayed_Z_Score</v>
      </c>
    </row>
    <row r="205" spans="1:10" x14ac:dyDescent="0.25">
      <c r="A205" s="11" t="s">
        <v>734</v>
      </c>
      <c r="B205" s="11" t="s">
        <v>735</v>
      </c>
      <c r="C205" s="11" t="str">
        <f t="shared" si="12"/>
        <v>LM Immediate</v>
      </c>
      <c r="D205" s="11" t="e">
        <f>VLOOKUP(C205,'Custom_concept-worksheet'!$B$2:$B$317,1,FALSE)</f>
        <v>#N/A</v>
      </c>
      <c r="E205" s="11" t="e">
        <f>VLOOKUP(C205,'Custom_concept-worksheet'!$B$2:$C$317,2,FALSE)</f>
        <v>#N/A</v>
      </c>
      <c r="F205" s="11" t="e">
        <f>VLOOKUP(C205,'Custom_concept-worksheet'!$B$2:$C$317,1,FALSE)</f>
        <v>#N/A</v>
      </c>
      <c r="G205" s="11" t="e">
        <f>VLOOKUP(C205,'Custom_concept-worksheet'!$B$2:$C$317,2,FALSE)</f>
        <v>#N/A</v>
      </c>
      <c r="H205" s="13">
        <v>2000000153</v>
      </c>
      <c r="I205" s="12">
        <f t="shared" si="14"/>
        <v>2000000153</v>
      </c>
      <c r="J205" s="11" t="str">
        <f t="shared" si="15"/>
        <v>http://www.emif.eu/ekol#Logical_Memory_Immediate</v>
      </c>
    </row>
    <row r="206" spans="1:10" x14ac:dyDescent="0.25">
      <c r="A206" s="11" t="s">
        <v>736</v>
      </c>
      <c r="B206" s="11" t="s">
        <v>737</v>
      </c>
      <c r="C206" s="11" t="str">
        <f t="shared" si="12"/>
        <v>LM Immediate  Z Score</v>
      </c>
      <c r="D206" s="11" t="e">
        <f>VLOOKUP(C206,'Custom_concept-worksheet'!$B$2:$B$317,1,FALSE)</f>
        <v>#N/A</v>
      </c>
      <c r="E206" s="11" t="e">
        <f>VLOOKUP(C206,'Custom_concept-worksheet'!$B$2:$C$317,2,FALSE)</f>
        <v>#N/A</v>
      </c>
      <c r="F206" s="11" t="e">
        <f>VLOOKUP(C206,'Custom_concept-worksheet'!$B$2:$C$317,1,FALSE)</f>
        <v>#N/A</v>
      </c>
      <c r="G206" s="11" t="e">
        <f>VLOOKUP(C206,'Custom_concept-worksheet'!$B$2:$C$317,2,FALSE)</f>
        <v>#N/A</v>
      </c>
      <c r="H206" s="13">
        <v>2000000154</v>
      </c>
      <c r="I206" s="12">
        <f t="shared" si="14"/>
        <v>2000000154</v>
      </c>
      <c r="J206" s="11" t="str">
        <f t="shared" si="15"/>
        <v>http://www.emif.eu/ekol#Logical_Memory_Immediate_Z_Score</v>
      </c>
    </row>
    <row r="207" spans="1:10" x14ac:dyDescent="0.25">
      <c r="A207" s="11" t="s">
        <v>738</v>
      </c>
      <c r="B207" s="11" t="s">
        <v>739</v>
      </c>
      <c r="C207" s="11" t="str">
        <f t="shared" si="12"/>
        <v>LM Learning Slope</v>
      </c>
      <c r="D207" s="11" t="e">
        <f>VLOOKUP(C207,'Custom_concept-worksheet'!$B$2:$B$317,1,FALSE)</f>
        <v>#N/A</v>
      </c>
      <c r="E207" s="11" t="e">
        <f>VLOOKUP(C207,'Custom_concept-worksheet'!$B$2:$C$317,2,FALSE)</f>
        <v>#N/A</v>
      </c>
      <c r="F207" s="11" t="e">
        <f>VLOOKUP(C207,'Custom_concept-worksheet'!$B$2:$C$317,1,FALSE)</f>
        <v>#N/A</v>
      </c>
      <c r="G207" s="11" t="e">
        <f>VLOOKUP(C207,'Custom_concept-worksheet'!$B$2:$C$317,2,FALSE)</f>
        <v>#N/A</v>
      </c>
      <c r="H207" s="13">
        <v>2000000155</v>
      </c>
      <c r="I207" s="12">
        <f t="shared" si="14"/>
        <v>2000000155</v>
      </c>
      <c r="J207" s="11" t="str">
        <f t="shared" si="15"/>
        <v>http://www.emif.eu/ekol#Logical_Memory_Learning_Slope</v>
      </c>
    </row>
    <row r="208" spans="1:10" x14ac:dyDescent="0.25">
      <c r="A208" s="11" t="s">
        <v>740</v>
      </c>
      <c r="B208" s="11" t="s">
        <v>741</v>
      </c>
      <c r="C208" s="11" t="str">
        <f t="shared" si="12"/>
        <v>LM Recognition</v>
      </c>
      <c r="D208" s="11" t="e">
        <f>VLOOKUP(C208,'Custom_concept-worksheet'!$B$2:$B$317,1,FALSE)</f>
        <v>#N/A</v>
      </c>
      <c r="E208" s="11" t="e">
        <f>VLOOKUP(C208,'Custom_concept-worksheet'!$B$2:$C$317,2,FALSE)</f>
        <v>#N/A</v>
      </c>
      <c r="F208" s="11" t="e">
        <f>VLOOKUP(C208,'Custom_concept-worksheet'!$B$2:$C$317,1,FALSE)</f>
        <v>#N/A</v>
      </c>
      <c r="G208" s="11" t="e">
        <f>VLOOKUP(C208,'Custom_concept-worksheet'!$B$2:$C$317,2,FALSE)</f>
        <v>#N/A</v>
      </c>
      <c r="H208" s="13">
        <v>2000000156</v>
      </c>
      <c r="I208" s="12">
        <f t="shared" si="14"/>
        <v>2000000156</v>
      </c>
      <c r="J208" s="11" t="str">
        <f t="shared" si="15"/>
        <v>http://www.emif.eu/ekol#Logical_Memory_Recognition</v>
      </c>
    </row>
    <row r="209" spans="1:10" x14ac:dyDescent="0.25">
      <c r="A209" s="11" t="s">
        <v>742</v>
      </c>
      <c r="B209" s="11" t="s">
        <v>743</v>
      </c>
      <c r="C209" s="11" t="str">
        <f t="shared" si="12"/>
        <v>Logical Memory Delayed</v>
      </c>
      <c r="D209" s="11" t="str">
        <f>VLOOKUP(C209,'Custom_concept-worksheet'!$B$2:$B$317,1,FALSE)</f>
        <v>Logical memory delayed</v>
      </c>
      <c r="E209" s="11">
        <f>VLOOKUP(C209,'Custom_concept-worksheet'!$B$2:$C$317,2,FALSE)</f>
        <v>2000000152</v>
      </c>
      <c r="F209" s="11" t="str">
        <f>VLOOKUP(C209,'Custom_concept-worksheet'!$B$2:$C$317,1,FALSE)</f>
        <v>Logical memory delayed</v>
      </c>
      <c r="G209" s="11">
        <f>VLOOKUP(C209,'Custom_concept-worksheet'!$B$2:$C$317,2,FALSE)</f>
        <v>2000000152</v>
      </c>
      <c r="H209" s="13">
        <v>2000000157</v>
      </c>
      <c r="I209" s="12">
        <f t="shared" si="14"/>
        <v>2000000157</v>
      </c>
      <c r="J209" s="11" t="str">
        <f t="shared" si="15"/>
        <v>http://www.emif.eu/ekol#Logical_Menory_Delayed</v>
      </c>
    </row>
    <row r="210" spans="1:10" x14ac:dyDescent="0.25">
      <c r="A210" s="11" t="s">
        <v>744</v>
      </c>
      <c r="B210" s="11" t="s">
        <v>745</v>
      </c>
      <c r="C210" s="11" t="str">
        <f t="shared" si="12"/>
        <v>MADRS</v>
      </c>
      <c r="D210" s="11" t="e">
        <f>VLOOKUP(C210,'Custom_concept-worksheet'!$B$2:$B$317,1,FALSE)</f>
        <v>#N/A</v>
      </c>
      <c r="E210" s="11" t="e">
        <f>VLOOKUP(C210,'Custom_concept-worksheet'!$B$2:$C$317,2,FALSE)</f>
        <v>#N/A</v>
      </c>
      <c r="F210" s="11" t="e">
        <f>VLOOKUP(C210,'Custom_concept-worksheet'!$B$2:$C$317,1,FALSE)</f>
        <v>#N/A</v>
      </c>
      <c r="G210" s="11" t="e">
        <f>VLOOKUP(C210,'Custom_concept-worksheet'!$B$2:$C$317,2,FALSE)</f>
        <v>#N/A</v>
      </c>
      <c r="H210" s="13">
        <v>2000000158</v>
      </c>
      <c r="I210" s="12">
        <f t="shared" si="14"/>
        <v>2000000158</v>
      </c>
      <c r="J210" s="11" t="str">
        <f t="shared" si="15"/>
        <v>http://www.emif.eu/ekol#MADRS</v>
      </c>
    </row>
    <row r="211" spans="1:10" x14ac:dyDescent="0.25">
      <c r="A211" s="11" t="s">
        <v>746</v>
      </c>
      <c r="B211" s="11" t="s">
        <v>747</v>
      </c>
      <c r="C211" s="11" t="str">
        <f t="shared" si="12"/>
        <v>MADRS Abnormality</v>
      </c>
      <c r="D211" s="11" t="e">
        <f>VLOOKUP(C211,'Custom_concept-worksheet'!$B$2:$B$317,1,FALSE)</f>
        <v>#N/A</v>
      </c>
      <c r="E211" s="11" t="e">
        <f>VLOOKUP(C211,'Custom_concept-worksheet'!$B$2:$C$317,2,FALSE)</f>
        <v>#N/A</v>
      </c>
      <c r="F211" s="11" t="e">
        <f>VLOOKUP(C211,'Custom_concept-worksheet'!$B$2:$C$317,1,FALSE)</f>
        <v>#N/A</v>
      </c>
      <c r="G211" s="11" t="e">
        <f>VLOOKUP(C211,'Custom_concept-worksheet'!$B$2:$C$317,2,FALSE)</f>
        <v>#N/A</v>
      </c>
      <c r="H211" s="13">
        <v>2000000159</v>
      </c>
      <c r="I211" s="12">
        <f t="shared" si="14"/>
        <v>2000000159</v>
      </c>
      <c r="J211" s="11" t="str">
        <f t="shared" si="15"/>
        <v>http://www.emif.eu/ekol#MADRS_Abnormality</v>
      </c>
    </row>
    <row r="212" spans="1:10" x14ac:dyDescent="0.25">
      <c r="A212" s="11" t="s">
        <v>748</v>
      </c>
      <c r="B212" s="11" t="s">
        <v>749</v>
      </c>
      <c r="C212" s="11" t="str">
        <f t="shared" si="12"/>
        <v>MAT Score</v>
      </c>
      <c r="D212" s="11" t="str">
        <f>VLOOKUP(C212,'Custom_concept-worksheet'!$B$2:$B$317,1,FALSE)</f>
        <v>MAT score</v>
      </c>
      <c r="E212" s="11">
        <f>VLOOKUP(C212,'Custom_concept-worksheet'!$B$2:$C$317,2,FALSE)</f>
        <v>2000000161</v>
      </c>
      <c r="F212" s="11" t="str">
        <f>VLOOKUP(C212,'Custom_concept-worksheet'!$B$2:$C$317,1,FALSE)</f>
        <v>MAT score</v>
      </c>
      <c r="G212" s="11">
        <f>VLOOKUP(C212,'Custom_concept-worksheet'!$B$2:$C$317,2,FALSE)</f>
        <v>2000000161</v>
      </c>
      <c r="H212" s="12">
        <f t="shared" si="13"/>
        <v>2000000161</v>
      </c>
      <c r="I212" s="12">
        <f t="shared" si="14"/>
        <v>2000000161</v>
      </c>
      <c r="J212" s="11" t="str">
        <f t="shared" si="15"/>
        <v>http://www.emif.eu/ekol#MAT_Score</v>
      </c>
    </row>
    <row r="213" spans="1:10" x14ac:dyDescent="0.25">
      <c r="A213" s="11" t="s">
        <v>750</v>
      </c>
      <c r="B213" s="11" t="s">
        <v>269</v>
      </c>
      <c r="C213" s="11" t="str">
        <f t="shared" si="12"/>
        <v>MCI</v>
      </c>
      <c r="D213" s="11" t="str">
        <f>VLOOKUP(C213,'Custom_concept-worksheet'!$B$2:$B$317,1,FALSE)</f>
        <v>MCI</v>
      </c>
      <c r="E213" s="11">
        <f>VLOOKUP(C213,'Custom_concept-worksheet'!$B$2:$C$317,2,FALSE)</f>
        <v>2000000254</v>
      </c>
      <c r="F213" s="11" t="str">
        <f>VLOOKUP(C213,'Custom_concept-worksheet'!$B$2:$C$317,1,FALSE)</f>
        <v>MCI</v>
      </c>
      <c r="G213" s="11">
        <f>VLOOKUP(C213,'Custom_concept-worksheet'!$B$2:$C$317,2,FALSE)</f>
        <v>2000000254</v>
      </c>
      <c r="H213" s="12">
        <f t="shared" si="13"/>
        <v>2000000254</v>
      </c>
      <c r="I213" s="12">
        <f t="shared" si="14"/>
        <v>2000000254</v>
      </c>
      <c r="J213" s="11" t="str">
        <f t="shared" si="15"/>
        <v>http://www.emif.eu/ekol#MCI</v>
      </c>
    </row>
    <row r="214" spans="1:10" x14ac:dyDescent="0.25">
      <c r="A214" s="11" t="s">
        <v>751</v>
      </c>
      <c r="B214" s="11" t="s">
        <v>752</v>
      </c>
      <c r="C214" s="11" t="str">
        <f t="shared" si="12"/>
        <v>MDRS</v>
      </c>
      <c r="D214" s="11" t="e">
        <f>VLOOKUP(C214,'Custom_concept-worksheet'!$B$2:$B$317,1,FALSE)</f>
        <v>#N/A</v>
      </c>
      <c r="E214" s="11" t="e">
        <f>VLOOKUP(C214,'Custom_concept-worksheet'!$B$2:$C$317,2,FALSE)</f>
        <v>#N/A</v>
      </c>
      <c r="F214" s="11" t="e">
        <f>VLOOKUP(C214,'Custom_concept-worksheet'!$B$2:$C$317,1,FALSE)</f>
        <v>#N/A</v>
      </c>
      <c r="G214" s="11" t="e">
        <f>VLOOKUP(C214,'Custom_concept-worksheet'!$B$2:$C$317,2,FALSE)</f>
        <v>#N/A</v>
      </c>
      <c r="H214" s="13">
        <v>2000000162</v>
      </c>
      <c r="I214" s="12">
        <f t="shared" si="14"/>
        <v>2000000162</v>
      </c>
      <c r="J214" s="11" t="str">
        <f t="shared" si="15"/>
        <v>http://www.emif.eu/ekol#MDRS</v>
      </c>
    </row>
    <row r="215" spans="1:10" x14ac:dyDescent="0.25">
      <c r="A215" s="11" t="s">
        <v>753</v>
      </c>
      <c r="B215" s="11" t="s">
        <v>754</v>
      </c>
      <c r="C215" s="11" t="str">
        <f t="shared" si="12"/>
        <v>MDRS Abnormality</v>
      </c>
      <c r="D215" s="11" t="e">
        <f>VLOOKUP(C215,'Custom_concept-worksheet'!$B$2:$B$317,1,FALSE)</f>
        <v>#N/A</v>
      </c>
      <c r="E215" s="11" t="e">
        <f>VLOOKUP(C215,'Custom_concept-worksheet'!$B$2:$C$317,2,FALSE)</f>
        <v>#N/A</v>
      </c>
      <c r="F215" s="11" t="e">
        <f>VLOOKUP(C215,'Custom_concept-worksheet'!$B$2:$C$317,1,FALSE)</f>
        <v>#N/A</v>
      </c>
      <c r="G215" s="11" t="e">
        <f>VLOOKUP(C215,'Custom_concept-worksheet'!$B$2:$C$317,2,FALSE)</f>
        <v>#N/A</v>
      </c>
      <c r="H215" s="13">
        <v>2000000163</v>
      </c>
      <c r="I215" s="12">
        <f t="shared" si="14"/>
        <v>2000000163</v>
      </c>
      <c r="J215" s="11" t="str">
        <f t="shared" si="15"/>
        <v>http://www.emif.eu/ekol#MDRS_Abnormality</v>
      </c>
    </row>
    <row r="216" spans="1:10" x14ac:dyDescent="0.25">
      <c r="A216" s="11" t="s">
        <v>755</v>
      </c>
      <c r="B216" s="11" t="s">
        <v>756</v>
      </c>
      <c r="C216" s="11" t="str">
        <f t="shared" si="12"/>
        <v>MMSE Memory</v>
      </c>
      <c r="D216" s="11" t="e">
        <f>VLOOKUP(C216,'Custom_concept-worksheet'!$B$2:$B$317,1,FALSE)</f>
        <v>#N/A</v>
      </c>
      <c r="E216" s="11" t="e">
        <f>VLOOKUP(C216,'Custom_concept-worksheet'!$B$2:$C$317,2,FALSE)</f>
        <v>#N/A</v>
      </c>
      <c r="F216" s="11" t="e">
        <f>VLOOKUP(C216,'Custom_concept-worksheet'!$B$2:$C$317,1,FALSE)</f>
        <v>#N/A</v>
      </c>
      <c r="G216" s="11" t="e">
        <f>VLOOKUP(C216,'Custom_concept-worksheet'!$B$2:$C$317,2,FALSE)</f>
        <v>#N/A</v>
      </c>
      <c r="H216" s="13">
        <v>2000000164</v>
      </c>
      <c r="I216" s="12">
        <f t="shared" si="14"/>
        <v>2000000164</v>
      </c>
      <c r="J216" s="11" t="str">
        <f t="shared" si="15"/>
        <v>http://www.emif.eu/ekol#MMSE_Memory</v>
      </c>
    </row>
    <row r="217" spans="1:10" x14ac:dyDescent="0.25">
      <c r="A217" s="11" t="s">
        <v>757</v>
      </c>
      <c r="B217" s="11" t="s">
        <v>758</v>
      </c>
      <c r="C217" s="11" t="str">
        <f t="shared" si="12"/>
        <v>MMSE Memory Z Score</v>
      </c>
      <c r="D217" s="11" t="e">
        <f>VLOOKUP(C217,'Custom_concept-worksheet'!$B$2:$B$317,1,FALSE)</f>
        <v>#N/A</v>
      </c>
      <c r="E217" s="11" t="e">
        <f>VLOOKUP(C217,'Custom_concept-worksheet'!$B$2:$C$317,2,FALSE)</f>
        <v>#N/A</v>
      </c>
      <c r="F217" s="11" t="e">
        <f>VLOOKUP(C217,'Custom_concept-worksheet'!$B$2:$C$317,1,FALSE)</f>
        <v>#N/A</v>
      </c>
      <c r="G217" s="11" t="e">
        <f>VLOOKUP(C217,'Custom_concept-worksheet'!$B$2:$C$317,2,FALSE)</f>
        <v>#N/A</v>
      </c>
      <c r="H217" s="13">
        <v>2000000165</v>
      </c>
      <c r="I217" s="12">
        <f t="shared" si="14"/>
        <v>2000000165</v>
      </c>
      <c r="J217" s="11" t="str">
        <f t="shared" si="15"/>
        <v>http://www.emif.eu/ekol#MMSE_Memory_Z_Score</v>
      </c>
    </row>
    <row r="218" spans="1:10" x14ac:dyDescent="0.25">
      <c r="A218" s="11" t="s">
        <v>759</v>
      </c>
      <c r="B218" s="11" t="s">
        <v>760</v>
      </c>
      <c r="C218" s="11" t="str">
        <f t="shared" si="12"/>
        <v>MMSE Total Score</v>
      </c>
      <c r="D218" s="11" t="e">
        <f>VLOOKUP(C218,'Custom_concept-worksheet'!$B$2:$B$317,1,FALSE)</f>
        <v>#N/A</v>
      </c>
      <c r="E218" s="11" t="e">
        <f>VLOOKUP(C218,'Custom_concept-worksheet'!$B$2:$C$317,2,FALSE)</f>
        <v>#N/A</v>
      </c>
      <c r="F218" s="11" t="e">
        <f>VLOOKUP(C218,'Custom_concept-worksheet'!$B$2:$C$317,1,FALSE)</f>
        <v>#N/A</v>
      </c>
      <c r="G218" s="11" t="e">
        <f>VLOOKUP(C218,'Custom_concept-worksheet'!$B$2:$C$317,2,FALSE)</f>
        <v>#N/A</v>
      </c>
      <c r="H218" s="13">
        <v>2000000166</v>
      </c>
      <c r="I218" s="12">
        <f t="shared" si="14"/>
        <v>2000000166</v>
      </c>
      <c r="J218" s="11" t="str">
        <f t="shared" si="15"/>
        <v>http://www.emif.eu/ekol#MMSE_Total_Score</v>
      </c>
    </row>
    <row r="219" spans="1:10" x14ac:dyDescent="0.25">
      <c r="A219" s="11" t="s">
        <v>761</v>
      </c>
      <c r="B219" s="11" t="s">
        <v>762</v>
      </c>
      <c r="C219" s="11" t="str">
        <f t="shared" si="12"/>
        <v>MTA Bilateral</v>
      </c>
      <c r="D219" s="11" t="e">
        <f>VLOOKUP(C219,'Custom_concept-worksheet'!$B$2:$B$317,1,FALSE)</f>
        <v>#N/A</v>
      </c>
      <c r="E219" s="11" t="e">
        <f>VLOOKUP(C219,'Custom_concept-worksheet'!$B$2:$C$317,2,FALSE)</f>
        <v>#N/A</v>
      </c>
      <c r="F219" s="11" t="e">
        <f>VLOOKUP(C219,'Custom_concept-worksheet'!$B$2:$C$317,1,FALSE)</f>
        <v>#N/A</v>
      </c>
      <c r="G219" s="11" t="e">
        <f>VLOOKUP(C219,'Custom_concept-worksheet'!$B$2:$C$317,2,FALSE)</f>
        <v>#N/A</v>
      </c>
      <c r="H219" s="13">
        <v>2000000168</v>
      </c>
      <c r="I219" s="12">
        <f t="shared" si="14"/>
        <v>2000000168</v>
      </c>
      <c r="J219" s="11" t="str">
        <f t="shared" si="15"/>
        <v>http://www.emif.eu/ekol#MTA_Bilateral</v>
      </c>
    </row>
    <row r="220" spans="1:10" x14ac:dyDescent="0.25">
      <c r="A220" s="11" t="s">
        <v>763</v>
      </c>
      <c r="B220" s="11" t="s">
        <v>764</v>
      </c>
      <c r="C220" s="11" t="str">
        <f t="shared" si="12"/>
        <v>MTA Bilateral Abnormality</v>
      </c>
      <c r="D220" s="11" t="e">
        <f>VLOOKUP(C220,'Custom_concept-worksheet'!$B$2:$B$317,1,FALSE)</f>
        <v>#N/A</v>
      </c>
      <c r="E220" s="11" t="e">
        <f>VLOOKUP(C220,'Custom_concept-worksheet'!$B$2:$C$317,2,FALSE)</f>
        <v>#N/A</v>
      </c>
      <c r="F220" s="11" t="e">
        <f>VLOOKUP(C220,'Custom_concept-worksheet'!$B$2:$C$317,1,FALSE)</f>
        <v>#N/A</v>
      </c>
      <c r="G220" s="11" t="e">
        <f>VLOOKUP(C220,'Custom_concept-worksheet'!$B$2:$C$317,2,FALSE)</f>
        <v>#N/A</v>
      </c>
      <c r="H220" s="13">
        <v>2000000169</v>
      </c>
      <c r="I220" s="12">
        <f t="shared" si="14"/>
        <v>2000000169</v>
      </c>
      <c r="J220" s="11" t="str">
        <f t="shared" si="15"/>
        <v>http://www.emif.eu/ekol#MTA_Bilateral_Abnormality</v>
      </c>
    </row>
    <row r="221" spans="1:10" x14ac:dyDescent="0.25">
      <c r="A221" s="11" t="s">
        <v>765</v>
      </c>
      <c r="B221" s="11" t="s">
        <v>766</v>
      </c>
      <c r="C221" s="11" t="str">
        <f t="shared" si="12"/>
        <v>MTA Left</v>
      </c>
      <c r="D221" s="11" t="e">
        <f>VLOOKUP(C221,'Custom_concept-worksheet'!$B$2:$B$317,1,FALSE)</f>
        <v>#N/A</v>
      </c>
      <c r="E221" s="11" t="e">
        <f>VLOOKUP(C221,'Custom_concept-worksheet'!$B$2:$C$317,2,FALSE)</f>
        <v>#N/A</v>
      </c>
      <c r="F221" s="11" t="e">
        <f>VLOOKUP(C221,'Custom_concept-worksheet'!$B$2:$C$317,1,FALSE)</f>
        <v>#N/A</v>
      </c>
      <c r="G221" s="11" t="e">
        <f>VLOOKUP(C221,'Custom_concept-worksheet'!$B$2:$C$317,2,FALSE)</f>
        <v>#N/A</v>
      </c>
      <c r="H221" s="13">
        <v>2000000170</v>
      </c>
      <c r="I221" s="12">
        <f t="shared" si="14"/>
        <v>2000000170</v>
      </c>
      <c r="J221" s="11" t="str">
        <f t="shared" si="15"/>
        <v>http://www.emif.eu/ekol#MTA_Left</v>
      </c>
    </row>
    <row r="222" spans="1:10" x14ac:dyDescent="0.25">
      <c r="A222" s="11" t="s">
        <v>767</v>
      </c>
      <c r="B222" s="11" t="s">
        <v>768</v>
      </c>
      <c r="C222" s="11" t="str">
        <f t="shared" si="12"/>
        <v>MTA Right</v>
      </c>
      <c r="D222" s="11" t="e">
        <f>VLOOKUP(C222,'Custom_concept-worksheet'!$B$2:$B$317,1,FALSE)</f>
        <v>#N/A</v>
      </c>
      <c r="E222" s="11" t="e">
        <f>VLOOKUP(C222,'Custom_concept-worksheet'!$B$2:$C$317,2,FALSE)</f>
        <v>#N/A</v>
      </c>
      <c r="F222" s="11" t="e">
        <f>VLOOKUP(C222,'Custom_concept-worksheet'!$B$2:$C$317,1,FALSE)</f>
        <v>#N/A</v>
      </c>
      <c r="G222" s="11" t="e">
        <f>VLOOKUP(C222,'Custom_concept-worksheet'!$B$2:$C$317,2,FALSE)</f>
        <v>#N/A</v>
      </c>
      <c r="H222" s="13">
        <v>2000000171</v>
      </c>
      <c r="I222" s="12">
        <f t="shared" si="14"/>
        <v>2000000171</v>
      </c>
      <c r="J222" s="11" t="str">
        <f t="shared" si="15"/>
        <v>http://www.emif.eu/ekol#MTA_Right</v>
      </c>
    </row>
    <row r="223" spans="1:10" x14ac:dyDescent="0.25">
      <c r="A223" s="11" t="s">
        <v>769</v>
      </c>
      <c r="B223" s="11" t="s">
        <v>770</v>
      </c>
      <c r="C223" s="11" t="str">
        <f t="shared" si="12"/>
        <v>Marital Status</v>
      </c>
      <c r="D223" s="11" t="str">
        <f>VLOOKUP(C223,'Custom_concept-worksheet'!$B$2:$B$317,1,FALSE)</f>
        <v>Marital status</v>
      </c>
      <c r="E223" s="11">
        <f>VLOOKUP(C223,'Custom_concept-worksheet'!$B$2:$C$317,2,FALSE)</f>
        <v>2000000160</v>
      </c>
      <c r="F223" s="11" t="str">
        <f>VLOOKUP(C223,'Custom_concept-worksheet'!$B$2:$C$317,1,FALSE)</f>
        <v>Marital status</v>
      </c>
      <c r="G223" s="11">
        <f>VLOOKUP(C223,'Custom_concept-worksheet'!$B$2:$C$317,2,FALSE)</f>
        <v>2000000160</v>
      </c>
      <c r="H223" s="12">
        <f t="shared" si="13"/>
        <v>2000000160</v>
      </c>
      <c r="I223" s="12">
        <f t="shared" si="14"/>
        <v>2000000160</v>
      </c>
      <c r="J223" s="11" t="str">
        <f t="shared" si="15"/>
        <v>http://www.emif.eu/ekol#Marital_Status</v>
      </c>
    </row>
    <row r="224" spans="1:10" x14ac:dyDescent="0.25">
      <c r="A224" s="11" t="s">
        <v>771</v>
      </c>
      <c r="B224" s="11" t="s">
        <v>772</v>
      </c>
      <c r="C224" s="11" t="str">
        <f t="shared" si="12"/>
        <v>Month of Birth</v>
      </c>
      <c r="D224" s="11" t="e">
        <f>VLOOKUP(C224,'Custom_concept-worksheet'!$B$2:$B$317,1,FALSE)</f>
        <v>#N/A</v>
      </c>
      <c r="E224" s="11" t="e">
        <f>VLOOKUP(C224,'Custom_concept-worksheet'!$B$2:$C$317,2,FALSE)</f>
        <v>#N/A</v>
      </c>
      <c r="F224" s="11" t="e">
        <f>VLOOKUP(C224,'Custom_concept-worksheet'!$B$2:$C$317,1,FALSE)</f>
        <v>#N/A</v>
      </c>
      <c r="G224" s="11" t="e">
        <f>VLOOKUP(C224,'Custom_concept-worksheet'!$B$2:$C$317,2,FALSE)</f>
        <v>#N/A</v>
      </c>
      <c r="H224" s="12">
        <v>0</v>
      </c>
      <c r="I224" s="12">
        <f t="shared" si="14"/>
        <v>0</v>
      </c>
      <c r="J224" s="11" t="str">
        <f t="shared" si="15"/>
        <v>http://www.emif.eu/ekol#Month_of_birth</v>
      </c>
    </row>
    <row r="225" spans="1:10" x14ac:dyDescent="0.25">
      <c r="A225" s="5" t="s">
        <v>773</v>
      </c>
      <c r="B225" s="5" t="s">
        <v>774</v>
      </c>
      <c r="C225" s="5" t="str">
        <f t="shared" si="12"/>
        <v>Montreal Cognitive Assessment</v>
      </c>
      <c r="D225" s="5" t="e">
        <f>VLOOKUP(C225,'Custom_concept-worksheet'!$B$2:$B$317,1,FALSE)</f>
        <v>#N/A</v>
      </c>
      <c r="E225" s="5" t="e">
        <f>VLOOKUP(C225,'Custom_concept-worksheet'!$B$2:$C$317,2,FALSE)</f>
        <v>#N/A</v>
      </c>
      <c r="F225" s="5" t="e">
        <f>VLOOKUP(C225,'Custom_concept-worksheet'!$B$2:$C$317,1,FALSE)</f>
        <v>#N/A</v>
      </c>
      <c r="G225" s="5" t="e">
        <f>VLOOKUP(C225,'Custom_concept-worksheet'!$B$2:$C$317,2,FALSE)</f>
        <v>#N/A</v>
      </c>
      <c r="H225" s="16" t="e">
        <f t="shared" si="13"/>
        <v>#N/A</v>
      </c>
      <c r="I225" s="16" t="e">
        <f t="shared" si="14"/>
        <v>#N/A</v>
      </c>
      <c r="J225" s="5" t="str">
        <f t="shared" si="15"/>
        <v>http://www.emif.eu/ekol#Montreal_Cognitive_Assessment</v>
      </c>
    </row>
    <row r="226" spans="1:10" x14ac:dyDescent="0.25">
      <c r="A226" s="5" t="s">
        <v>775</v>
      </c>
      <c r="B226" s="5" t="s">
        <v>776</v>
      </c>
      <c r="C226" s="5" t="str">
        <f t="shared" si="12"/>
        <v>Myocardial Infarction</v>
      </c>
      <c r="D226" s="5" t="e">
        <f>VLOOKUP(C226,'Custom_concept-worksheet'!$B$2:$B$317,1,FALSE)</f>
        <v>#N/A</v>
      </c>
      <c r="E226" s="5" t="e">
        <f>VLOOKUP(C226,'Custom_concept-worksheet'!$B$2:$C$317,2,FALSE)</f>
        <v>#N/A</v>
      </c>
      <c r="F226" s="5" t="e">
        <f>VLOOKUP(C226,'Custom_concept-worksheet'!$B$2:$C$317,1,FALSE)</f>
        <v>#N/A</v>
      </c>
      <c r="G226" s="5" t="e">
        <f>VLOOKUP(C226,'Custom_concept-worksheet'!$B$2:$C$317,2,FALSE)</f>
        <v>#N/A</v>
      </c>
      <c r="H226" s="16" t="e">
        <f t="shared" si="13"/>
        <v>#N/A</v>
      </c>
      <c r="I226" s="16" t="e">
        <f t="shared" si="14"/>
        <v>#N/A</v>
      </c>
      <c r="J226" s="5" t="str">
        <f t="shared" si="15"/>
        <v>http://www.emif.eu/ekol#Myocardial_Infarction</v>
      </c>
    </row>
    <row r="227" spans="1:10" x14ac:dyDescent="0.25">
      <c r="A227" s="11" t="s">
        <v>777</v>
      </c>
      <c r="B227" s="11" t="s">
        <v>778</v>
      </c>
      <c r="C227" s="11" t="str">
        <f t="shared" si="12"/>
        <v>NART Total</v>
      </c>
      <c r="D227" s="11" t="e">
        <f>VLOOKUP(C227,'Custom_concept-worksheet'!$B$2:$B$317,1,FALSE)</f>
        <v>#N/A</v>
      </c>
      <c r="E227" s="11" t="e">
        <f>VLOOKUP(C227,'Custom_concept-worksheet'!$B$2:$C$317,2,FALSE)</f>
        <v>#N/A</v>
      </c>
      <c r="F227" s="11" t="e">
        <f>VLOOKUP(C227,'Custom_concept-worksheet'!$B$2:$C$317,1,FALSE)</f>
        <v>#N/A</v>
      </c>
      <c r="G227" s="11" t="e">
        <f>VLOOKUP(C227,'Custom_concept-worksheet'!$B$2:$C$317,2,FALSE)</f>
        <v>#N/A</v>
      </c>
      <c r="H227" s="13">
        <v>2000000172</v>
      </c>
      <c r="I227" s="12">
        <f t="shared" si="14"/>
        <v>2000000172</v>
      </c>
      <c r="J227" s="11" t="str">
        <f t="shared" si="15"/>
        <v>http://www.emif.eu/ekol#NART_Total</v>
      </c>
    </row>
    <row r="228" spans="1:10" x14ac:dyDescent="0.25">
      <c r="A228" s="11" t="s">
        <v>779</v>
      </c>
      <c r="B228" s="11" t="s">
        <v>780</v>
      </c>
      <c r="C228" s="11" t="str">
        <f t="shared" si="12"/>
        <v>NPI Q Total</v>
      </c>
      <c r="D228" s="11" t="str">
        <f>VLOOKUP(C228,'Custom_concept-worksheet'!$B$2:$B$317,1,FALSE)</f>
        <v>NPI Q total</v>
      </c>
      <c r="E228" s="11">
        <f>VLOOKUP(C228,'Custom_concept-worksheet'!$B$2:$C$317,2,FALSE)</f>
        <v>2000000174</v>
      </c>
      <c r="F228" s="11" t="str">
        <f>VLOOKUP(C228,'Custom_concept-worksheet'!$B$2:$C$317,1,FALSE)</f>
        <v>NPI Q total</v>
      </c>
      <c r="G228" s="11">
        <f>VLOOKUP(C228,'Custom_concept-worksheet'!$B$2:$C$317,2,FALSE)</f>
        <v>2000000174</v>
      </c>
      <c r="H228" s="12">
        <f t="shared" si="13"/>
        <v>2000000174</v>
      </c>
      <c r="I228" s="12">
        <f t="shared" si="14"/>
        <v>2000000174</v>
      </c>
      <c r="J228" s="11" t="str">
        <f t="shared" si="15"/>
        <v>http://www.emif.eu/ekol#NPI_Q_Total</v>
      </c>
    </row>
    <row r="229" spans="1:10" x14ac:dyDescent="0.25">
      <c r="A229" s="11" t="s">
        <v>781</v>
      </c>
      <c r="B229" s="11" t="s">
        <v>782</v>
      </c>
      <c r="C229" s="11" t="str">
        <f t="shared" si="12"/>
        <v>NPI Total</v>
      </c>
      <c r="D229" s="11" t="e">
        <f>VLOOKUP(C229,'Custom_concept-worksheet'!$B$2:$B$317,1,FALSE)</f>
        <v>#N/A</v>
      </c>
      <c r="E229" s="11" t="e">
        <f>VLOOKUP(C229,'Custom_concept-worksheet'!$B$2:$C$317,2,FALSE)</f>
        <v>#N/A</v>
      </c>
      <c r="F229" s="11" t="e">
        <f>VLOOKUP(C229,'Custom_concept-worksheet'!$B$2:$C$317,1,FALSE)</f>
        <v>#N/A</v>
      </c>
      <c r="G229" s="11" t="e">
        <f>VLOOKUP(C229,'Custom_concept-worksheet'!$B$2:$C$317,2,FALSE)</f>
        <v>#N/A</v>
      </c>
      <c r="H229" s="13">
        <v>2000000173</v>
      </c>
      <c r="I229" s="12">
        <f t="shared" si="14"/>
        <v>2000000173</v>
      </c>
      <c r="J229" s="11" t="str">
        <f t="shared" si="15"/>
        <v>http://www.emif.eu/ekol#NPI_Total</v>
      </c>
    </row>
    <row r="230" spans="1:10" x14ac:dyDescent="0.25">
      <c r="A230" s="5" t="s">
        <v>783</v>
      </c>
      <c r="B230" s="5" t="s">
        <v>784</v>
      </c>
      <c r="C230" s="5" t="str">
        <f t="shared" si="12"/>
        <v>NSAID</v>
      </c>
      <c r="D230" s="5" t="e">
        <f>VLOOKUP(C230,'Custom_concept-worksheet'!$B$2:$B$317,1,FALSE)</f>
        <v>#N/A</v>
      </c>
      <c r="E230" s="5" t="e">
        <f>VLOOKUP(C230,'Custom_concept-worksheet'!$B$2:$C$317,2,FALSE)</f>
        <v>#N/A</v>
      </c>
      <c r="F230" s="5" t="e">
        <f>VLOOKUP(C230,'Custom_concept-worksheet'!$B$2:$C$317,1,FALSE)</f>
        <v>#N/A</v>
      </c>
      <c r="G230" s="5" t="e">
        <f>VLOOKUP(C230,'Custom_concept-worksheet'!$B$2:$C$317,2,FALSE)</f>
        <v>#N/A</v>
      </c>
      <c r="H230" s="16" t="e">
        <f t="shared" si="13"/>
        <v>#N/A</v>
      </c>
      <c r="I230" s="16" t="e">
        <f t="shared" si="14"/>
        <v>#N/A</v>
      </c>
      <c r="J230" s="5" t="str">
        <f t="shared" si="15"/>
        <v>http://www.emif.eu/ekol#NSAID</v>
      </c>
    </row>
    <row r="231" spans="1:10" x14ac:dyDescent="0.25">
      <c r="A231" s="5" t="s">
        <v>785</v>
      </c>
      <c r="B231" s="5" t="s">
        <v>786</v>
      </c>
      <c r="C231" s="5" t="str">
        <f t="shared" si="12"/>
        <v>Nitrate Derivates</v>
      </c>
      <c r="D231" s="5" t="e">
        <f>VLOOKUP(C231,'Custom_concept-worksheet'!$B$2:$B$317,1,FALSE)</f>
        <v>#N/A</v>
      </c>
      <c r="E231" s="5" t="e">
        <f>VLOOKUP(C231,'Custom_concept-worksheet'!$B$2:$C$317,2,FALSE)</f>
        <v>#N/A</v>
      </c>
      <c r="F231" s="5" t="e">
        <f>VLOOKUP(C231,'Custom_concept-worksheet'!$B$2:$C$317,1,FALSE)</f>
        <v>#N/A</v>
      </c>
      <c r="G231" s="5" t="e">
        <f>VLOOKUP(C231,'Custom_concept-worksheet'!$B$2:$C$317,2,FALSE)</f>
        <v>#N/A</v>
      </c>
      <c r="H231" s="16" t="e">
        <f t="shared" si="13"/>
        <v>#N/A</v>
      </c>
      <c r="I231" s="16" t="e">
        <f t="shared" si="14"/>
        <v>#N/A</v>
      </c>
      <c r="J231" s="5" t="str">
        <f t="shared" si="15"/>
        <v>http://www.emif.eu/ekol#Nitrate_Derivates</v>
      </c>
    </row>
    <row r="232" spans="1:10" x14ac:dyDescent="0.25">
      <c r="A232" s="5" t="s">
        <v>787</v>
      </c>
      <c r="B232" s="5" t="s">
        <v>788</v>
      </c>
      <c r="C232" s="5" t="str">
        <f t="shared" si="12"/>
        <v>Non Fasting Glucose</v>
      </c>
      <c r="D232" s="5" t="e">
        <f>VLOOKUP(C232,'Custom_concept-worksheet'!$B$2:$B$317,1,FALSE)</f>
        <v>#N/A</v>
      </c>
      <c r="E232" s="5" t="e">
        <f>VLOOKUP(C232,'Custom_concept-worksheet'!$B$2:$C$317,2,FALSE)</f>
        <v>#N/A</v>
      </c>
      <c r="F232" s="5" t="e">
        <f>VLOOKUP(C232,'Custom_concept-worksheet'!$B$2:$C$317,1,FALSE)</f>
        <v>#N/A</v>
      </c>
      <c r="G232" s="5" t="e">
        <f>VLOOKUP(C232,'Custom_concept-worksheet'!$B$2:$C$317,2,FALSE)</f>
        <v>#N/A</v>
      </c>
      <c r="H232" s="16" t="e">
        <f t="shared" si="13"/>
        <v>#N/A</v>
      </c>
      <c r="I232" s="16" t="e">
        <f t="shared" si="14"/>
        <v>#N/A</v>
      </c>
      <c r="J232" s="5" t="str">
        <f t="shared" si="15"/>
        <v>http://www.emif.eu/ekol#Non_Fasting_Glucose</v>
      </c>
    </row>
    <row r="233" spans="1:10" x14ac:dyDescent="0.25">
      <c r="A233" s="11" t="s">
        <v>789</v>
      </c>
      <c r="B233" s="11" t="s">
        <v>268</v>
      </c>
      <c r="C233" s="11" t="str">
        <f t="shared" si="12"/>
        <v>Normal</v>
      </c>
      <c r="D233" s="11" t="str">
        <f>VLOOKUP(C233,'Custom_concept-worksheet'!$B$2:$B$317,1,FALSE)</f>
        <v>Normal</v>
      </c>
      <c r="E233" s="11">
        <f>VLOOKUP(C233,'Custom_concept-worksheet'!$B$2:$C$317,2,FALSE)</f>
        <v>2000000253</v>
      </c>
      <c r="F233" s="11" t="str">
        <f>VLOOKUP(C233,'Custom_concept-worksheet'!$B$2:$C$317,1,FALSE)</f>
        <v>Normal</v>
      </c>
      <c r="G233" s="11">
        <f>VLOOKUP(C233,'Custom_concept-worksheet'!$B$2:$C$317,2,FALSE)</f>
        <v>2000000253</v>
      </c>
      <c r="H233" s="12">
        <f t="shared" si="13"/>
        <v>2000000253</v>
      </c>
      <c r="I233" s="12">
        <f t="shared" si="14"/>
        <v>2000000253</v>
      </c>
      <c r="J233" s="11" t="str">
        <f t="shared" si="15"/>
        <v>http://www.emif.eu/ekol#Normal</v>
      </c>
    </row>
    <row r="234" spans="1:10" x14ac:dyDescent="0.25">
      <c r="A234" s="5" t="s">
        <v>790</v>
      </c>
      <c r="B234" s="5" t="s">
        <v>791</v>
      </c>
      <c r="C234" s="5" t="str">
        <f t="shared" si="12"/>
        <v>OFT</v>
      </c>
      <c r="D234" s="5" t="e">
        <f>VLOOKUP(C234,'Custom_concept-worksheet'!$B$2:$B$317,1,FALSE)</f>
        <v>#N/A</v>
      </c>
      <c r="E234" s="5" t="e">
        <f>VLOOKUP(C234,'Custom_concept-worksheet'!$B$2:$C$317,2,FALSE)</f>
        <v>#N/A</v>
      </c>
      <c r="F234" s="5" t="e">
        <f>VLOOKUP(C234,'Custom_concept-worksheet'!$B$2:$C$317,1,FALSE)</f>
        <v>#N/A</v>
      </c>
      <c r="G234" s="5" t="e">
        <f>VLOOKUP(C234,'Custom_concept-worksheet'!$B$2:$C$317,2,FALSE)</f>
        <v>#N/A</v>
      </c>
      <c r="H234" s="16" t="e">
        <f t="shared" si="13"/>
        <v>#N/A</v>
      </c>
      <c r="I234" s="16" t="e">
        <f t="shared" si="14"/>
        <v>#N/A</v>
      </c>
      <c r="J234" s="5" t="str">
        <f t="shared" si="15"/>
        <v>http://www.emif.eu/ekol#OFT</v>
      </c>
    </row>
    <row r="235" spans="1:10" x14ac:dyDescent="0.25">
      <c r="A235" s="5" t="s">
        <v>792</v>
      </c>
      <c r="B235" s="5" t="s">
        <v>793</v>
      </c>
      <c r="C235" s="5" t="str">
        <f t="shared" si="12"/>
        <v>OFT_Z_Score</v>
      </c>
      <c r="D235" s="5" t="e">
        <f>VLOOKUP(C235,'Custom_concept-worksheet'!$B$2:$B$317,1,FALSE)</f>
        <v>#N/A</v>
      </c>
      <c r="E235" s="5" t="e">
        <f>VLOOKUP(C235,'Custom_concept-worksheet'!$B$2:$C$317,2,FALSE)</f>
        <v>#N/A</v>
      </c>
      <c r="F235" s="5" t="e">
        <f>VLOOKUP(C235,'Custom_concept-worksheet'!$B$2:$C$317,1,FALSE)</f>
        <v>#N/A</v>
      </c>
      <c r="G235" s="5" t="e">
        <f>VLOOKUP(C235,'Custom_concept-worksheet'!$B$2:$C$317,2,FALSE)</f>
        <v>#N/A</v>
      </c>
      <c r="H235" s="16" t="e">
        <f t="shared" si="13"/>
        <v>#N/A</v>
      </c>
      <c r="I235" s="16" t="e">
        <f t="shared" si="14"/>
        <v>#N/A</v>
      </c>
      <c r="J235" s="5" t="str">
        <f t="shared" si="15"/>
        <v>http://www.emif.eu/ekol#OFT_Z_Score</v>
      </c>
    </row>
    <row r="236" spans="1:10" x14ac:dyDescent="0.25">
      <c r="A236" s="5" t="s">
        <v>794</v>
      </c>
      <c r="B236" s="5" t="s">
        <v>795</v>
      </c>
      <c r="C236" s="5" t="str">
        <f t="shared" si="12"/>
        <v>Obesity</v>
      </c>
      <c r="D236" s="5" t="e">
        <f>VLOOKUP(C236,'Custom_concept-worksheet'!$B$2:$B$317,1,FALSE)</f>
        <v>#N/A</v>
      </c>
      <c r="E236" s="5" t="e">
        <f>VLOOKUP(C236,'Custom_concept-worksheet'!$B$2:$C$317,2,FALSE)</f>
        <v>#N/A</v>
      </c>
      <c r="F236" s="5" t="e">
        <f>VLOOKUP(C236,'Custom_concept-worksheet'!$B$2:$C$317,1,FALSE)</f>
        <v>#N/A</v>
      </c>
      <c r="G236" s="5" t="e">
        <f>VLOOKUP(C236,'Custom_concept-worksheet'!$B$2:$C$317,2,FALSE)</f>
        <v>#N/A</v>
      </c>
      <c r="H236" s="16" t="e">
        <f t="shared" si="13"/>
        <v>#N/A</v>
      </c>
      <c r="I236" s="16" t="e">
        <f t="shared" si="14"/>
        <v>#N/A</v>
      </c>
      <c r="J236" s="5" t="str">
        <f t="shared" si="15"/>
        <v>http://www.emif.eu/ekol#Obesity</v>
      </c>
    </row>
    <row r="237" spans="1:10" x14ac:dyDescent="0.25">
      <c r="A237" s="5" t="s">
        <v>796</v>
      </c>
      <c r="B237" s="5" t="s">
        <v>797</v>
      </c>
      <c r="C237" s="5" t="str">
        <f t="shared" si="12"/>
        <v>Oestrogen Replacement Therapy (HRT)</v>
      </c>
      <c r="D237" s="5" t="e">
        <f>VLOOKUP(C237,'Custom_concept-worksheet'!$B$2:$B$317,1,FALSE)</f>
        <v>#N/A</v>
      </c>
      <c r="E237" s="5" t="e">
        <f>VLOOKUP(C237,'Custom_concept-worksheet'!$B$2:$C$317,2,FALSE)</f>
        <v>#N/A</v>
      </c>
      <c r="F237" s="5" t="e">
        <f>VLOOKUP(C237,'Custom_concept-worksheet'!$B$2:$C$317,1,FALSE)</f>
        <v>#N/A</v>
      </c>
      <c r="G237" s="5" t="e">
        <f>VLOOKUP(C237,'Custom_concept-worksheet'!$B$2:$C$317,2,FALSE)</f>
        <v>#N/A</v>
      </c>
      <c r="H237" s="16" t="e">
        <f t="shared" si="13"/>
        <v>#N/A</v>
      </c>
      <c r="I237" s="16" t="e">
        <f t="shared" si="14"/>
        <v>#N/A</v>
      </c>
      <c r="J237" s="5" t="str">
        <f t="shared" si="15"/>
        <v>http://www.emif.eu/ekol#Oestrogen_Replacement_Therapy</v>
      </c>
    </row>
    <row r="238" spans="1:10" x14ac:dyDescent="0.25">
      <c r="A238" s="5" t="s">
        <v>798</v>
      </c>
      <c r="B238" s="5" t="s">
        <v>799</v>
      </c>
      <c r="C238" s="5" t="str">
        <f t="shared" si="12"/>
        <v>Oral Anti Coagulant Drugs</v>
      </c>
      <c r="D238" s="5" t="e">
        <f>VLOOKUP(C238,'Custom_concept-worksheet'!$B$2:$B$317,1,FALSE)</f>
        <v>#N/A</v>
      </c>
      <c r="E238" s="5" t="e">
        <f>VLOOKUP(C238,'Custom_concept-worksheet'!$B$2:$C$317,2,FALSE)</f>
        <v>#N/A</v>
      </c>
      <c r="F238" s="5" t="e">
        <f>VLOOKUP(C238,'Custom_concept-worksheet'!$B$2:$C$317,1,FALSE)</f>
        <v>#N/A</v>
      </c>
      <c r="G238" s="5" t="e">
        <f>VLOOKUP(C238,'Custom_concept-worksheet'!$B$2:$C$317,2,FALSE)</f>
        <v>#N/A</v>
      </c>
      <c r="H238" s="16" t="e">
        <f t="shared" si="13"/>
        <v>#N/A</v>
      </c>
      <c r="I238" s="16" t="e">
        <f t="shared" si="14"/>
        <v>#N/A</v>
      </c>
      <c r="J238" s="5" t="str">
        <f t="shared" si="15"/>
        <v>http://www.emif.eu/ekol#Oral_Anti_Coagulant_Drugs</v>
      </c>
    </row>
    <row r="239" spans="1:10" x14ac:dyDescent="0.25">
      <c r="A239" s="5" t="s">
        <v>800</v>
      </c>
      <c r="B239" s="5" t="s">
        <v>801</v>
      </c>
      <c r="C239" s="5" t="str">
        <f t="shared" si="12"/>
        <v>Other Anti Arrhythmic Drugs</v>
      </c>
      <c r="D239" s="5" t="e">
        <f>VLOOKUP(C239,'Custom_concept-worksheet'!$B$2:$B$317,1,FALSE)</f>
        <v>#N/A</v>
      </c>
      <c r="E239" s="5" t="e">
        <f>VLOOKUP(C239,'Custom_concept-worksheet'!$B$2:$C$317,2,FALSE)</f>
        <v>#N/A</v>
      </c>
      <c r="F239" s="5" t="e">
        <f>VLOOKUP(C239,'Custom_concept-worksheet'!$B$2:$C$317,1,FALSE)</f>
        <v>#N/A</v>
      </c>
      <c r="G239" s="5" t="e">
        <f>VLOOKUP(C239,'Custom_concept-worksheet'!$B$2:$C$317,2,FALSE)</f>
        <v>#N/A</v>
      </c>
      <c r="H239" s="16" t="e">
        <f t="shared" si="13"/>
        <v>#N/A</v>
      </c>
      <c r="I239" s="16" t="e">
        <f t="shared" si="14"/>
        <v>#N/A</v>
      </c>
      <c r="J239" s="5" t="str">
        <f t="shared" si="15"/>
        <v>http://www.emif.eu/ekol#Other_Anti_Arrhythmic_Drugs</v>
      </c>
    </row>
    <row r="240" spans="1:10" x14ac:dyDescent="0.25">
      <c r="A240" s="5" t="s">
        <v>802</v>
      </c>
      <c r="B240" s="5" t="s">
        <v>803</v>
      </c>
      <c r="C240" s="5" t="str">
        <f t="shared" si="12"/>
        <v>Other Cardiovascular Disorders</v>
      </c>
      <c r="D240" s="5" t="e">
        <f>VLOOKUP(C240,'Custom_concept-worksheet'!$B$2:$B$317,1,FALSE)</f>
        <v>#N/A</v>
      </c>
      <c r="E240" s="5" t="e">
        <f>VLOOKUP(C240,'Custom_concept-worksheet'!$B$2:$C$317,2,FALSE)</f>
        <v>#N/A</v>
      </c>
      <c r="F240" s="5" t="e">
        <f>VLOOKUP(C240,'Custom_concept-worksheet'!$B$2:$C$317,1,FALSE)</f>
        <v>#N/A</v>
      </c>
      <c r="G240" s="5" t="e">
        <f>VLOOKUP(C240,'Custom_concept-worksheet'!$B$2:$C$317,2,FALSE)</f>
        <v>#N/A</v>
      </c>
      <c r="H240" s="16" t="e">
        <f t="shared" si="13"/>
        <v>#N/A</v>
      </c>
      <c r="I240" s="16" t="e">
        <f t="shared" si="14"/>
        <v>#N/A</v>
      </c>
      <c r="J240" s="5" t="str">
        <f t="shared" si="15"/>
        <v>http://www.emif.eu/ekol#Other_Cardiovascular_Disorders</v>
      </c>
    </row>
    <row r="241" spans="1:10" x14ac:dyDescent="0.25">
      <c r="A241" s="5" t="s">
        <v>804</v>
      </c>
      <c r="B241" s="5" t="s">
        <v>805</v>
      </c>
      <c r="C241" s="5" t="str">
        <f t="shared" si="12"/>
        <v>Other Cardiovascular Drugs</v>
      </c>
      <c r="D241" s="5" t="e">
        <f>VLOOKUP(C241,'Custom_concept-worksheet'!$B$2:$B$317,1,FALSE)</f>
        <v>#N/A</v>
      </c>
      <c r="E241" s="5" t="e">
        <f>VLOOKUP(C241,'Custom_concept-worksheet'!$B$2:$C$317,2,FALSE)</f>
        <v>#N/A</v>
      </c>
      <c r="F241" s="5" t="e">
        <f>VLOOKUP(C241,'Custom_concept-worksheet'!$B$2:$C$317,1,FALSE)</f>
        <v>#N/A</v>
      </c>
      <c r="G241" s="5" t="e">
        <f>VLOOKUP(C241,'Custom_concept-worksheet'!$B$2:$C$317,2,FALSE)</f>
        <v>#N/A</v>
      </c>
      <c r="H241" s="16" t="e">
        <f t="shared" si="13"/>
        <v>#N/A</v>
      </c>
      <c r="I241" s="16" t="e">
        <f t="shared" si="14"/>
        <v>#N/A</v>
      </c>
      <c r="J241" s="5" t="str">
        <f t="shared" si="15"/>
        <v>http://www.emif.eu/ekol#Other_Cardiovascular_Drugs</v>
      </c>
    </row>
    <row r="242" spans="1:10" x14ac:dyDescent="0.25">
      <c r="A242" s="5" t="s">
        <v>806</v>
      </c>
      <c r="B242" s="5" t="s">
        <v>807</v>
      </c>
      <c r="C242" s="5" t="str">
        <f t="shared" si="12"/>
        <v>Other Cardiovascular Risk Factors</v>
      </c>
      <c r="D242" s="5" t="e">
        <f>VLOOKUP(C242,'Custom_concept-worksheet'!$B$2:$B$317,1,FALSE)</f>
        <v>#N/A</v>
      </c>
      <c r="E242" s="5" t="e">
        <f>VLOOKUP(C242,'Custom_concept-worksheet'!$B$2:$C$317,2,FALSE)</f>
        <v>#N/A</v>
      </c>
      <c r="F242" s="5" t="e">
        <f>VLOOKUP(C242,'Custom_concept-worksheet'!$B$2:$C$317,1,FALSE)</f>
        <v>#N/A</v>
      </c>
      <c r="G242" s="5" t="e">
        <f>VLOOKUP(C242,'Custom_concept-worksheet'!$B$2:$C$317,2,FALSE)</f>
        <v>#N/A</v>
      </c>
      <c r="H242" s="16" t="e">
        <f t="shared" si="13"/>
        <v>#N/A</v>
      </c>
      <c r="I242" s="16" t="e">
        <f t="shared" si="14"/>
        <v>#N/A</v>
      </c>
      <c r="J242" s="5" t="str">
        <f t="shared" si="15"/>
        <v>http://www.emif.eu/ekol#Other_Cardiovascular_Risk_Factors</v>
      </c>
    </row>
    <row r="243" spans="1:10" x14ac:dyDescent="0.25">
      <c r="A243" s="5" t="s">
        <v>808</v>
      </c>
      <c r="B243" s="5" t="s">
        <v>809</v>
      </c>
      <c r="C243" s="5" t="str">
        <f t="shared" si="12"/>
        <v>Other Cerebrovascular Disorders</v>
      </c>
      <c r="D243" s="5" t="e">
        <f>VLOOKUP(C243,'Custom_concept-worksheet'!$B$2:$B$317,1,FALSE)</f>
        <v>#N/A</v>
      </c>
      <c r="E243" s="5" t="e">
        <f>VLOOKUP(C243,'Custom_concept-worksheet'!$B$2:$C$317,2,FALSE)</f>
        <v>#N/A</v>
      </c>
      <c r="F243" s="5" t="e">
        <f>VLOOKUP(C243,'Custom_concept-worksheet'!$B$2:$C$317,1,FALSE)</f>
        <v>#N/A</v>
      </c>
      <c r="G243" s="5" t="e">
        <f>VLOOKUP(C243,'Custom_concept-worksheet'!$B$2:$C$317,2,FALSE)</f>
        <v>#N/A</v>
      </c>
      <c r="H243" s="16" t="e">
        <f t="shared" si="13"/>
        <v>#N/A</v>
      </c>
      <c r="I243" s="16" t="e">
        <f t="shared" si="14"/>
        <v>#N/A</v>
      </c>
      <c r="J243" s="5" t="str">
        <f t="shared" si="15"/>
        <v>http://www.emif.eu/ekol#Other_Cerebrovascular_Disorders</v>
      </c>
    </row>
    <row r="244" spans="1:10" x14ac:dyDescent="0.25">
      <c r="A244" s="5" t="s">
        <v>810</v>
      </c>
      <c r="B244" s="5" t="s">
        <v>811</v>
      </c>
      <c r="C244" s="5" t="str">
        <f t="shared" si="12"/>
        <v>Other Dementia Drugs</v>
      </c>
      <c r="D244" s="5" t="e">
        <f>VLOOKUP(C244,'Custom_concept-worksheet'!$B$2:$B$317,1,FALSE)</f>
        <v>#N/A</v>
      </c>
      <c r="E244" s="5" t="e">
        <f>VLOOKUP(C244,'Custom_concept-worksheet'!$B$2:$C$317,2,FALSE)</f>
        <v>#N/A</v>
      </c>
      <c r="F244" s="5" t="e">
        <f>VLOOKUP(C244,'Custom_concept-worksheet'!$B$2:$C$317,1,FALSE)</f>
        <v>#N/A</v>
      </c>
      <c r="G244" s="5" t="e">
        <f>VLOOKUP(C244,'Custom_concept-worksheet'!$B$2:$C$317,2,FALSE)</f>
        <v>#N/A</v>
      </c>
      <c r="H244" s="16" t="e">
        <f t="shared" si="13"/>
        <v>#N/A</v>
      </c>
      <c r="I244" s="16" t="e">
        <f t="shared" si="14"/>
        <v>#N/A</v>
      </c>
      <c r="J244" s="5" t="str">
        <f t="shared" si="15"/>
        <v>http://www.emif.eu/ekol#Other_Dementia_Drugs</v>
      </c>
    </row>
    <row r="245" spans="1:10" x14ac:dyDescent="0.25">
      <c r="A245" s="5" t="s">
        <v>812</v>
      </c>
      <c r="B245" s="5" t="s">
        <v>813</v>
      </c>
      <c r="C245" s="5" t="str">
        <f t="shared" si="12"/>
        <v>Other Endocrine Disorders</v>
      </c>
      <c r="D245" s="5" t="e">
        <f>VLOOKUP(C245,'Custom_concept-worksheet'!$B$2:$B$317,1,FALSE)</f>
        <v>#N/A</v>
      </c>
      <c r="E245" s="5" t="e">
        <f>VLOOKUP(C245,'Custom_concept-worksheet'!$B$2:$C$317,2,FALSE)</f>
        <v>#N/A</v>
      </c>
      <c r="F245" s="5" t="e">
        <f>VLOOKUP(C245,'Custom_concept-worksheet'!$B$2:$C$317,1,FALSE)</f>
        <v>#N/A</v>
      </c>
      <c r="G245" s="5" t="e">
        <f>VLOOKUP(C245,'Custom_concept-worksheet'!$B$2:$C$317,2,FALSE)</f>
        <v>#N/A</v>
      </c>
      <c r="H245" s="16" t="e">
        <f t="shared" si="13"/>
        <v>#N/A</v>
      </c>
      <c r="I245" s="16" t="e">
        <f t="shared" si="14"/>
        <v>#N/A</v>
      </c>
      <c r="J245" s="5" t="str">
        <f t="shared" si="15"/>
        <v>http://www.emif.eu/ekol#Other_Endocrine_Disorders</v>
      </c>
    </row>
    <row r="246" spans="1:10" x14ac:dyDescent="0.25">
      <c r="A246" s="5" t="s">
        <v>814</v>
      </c>
      <c r="B246" s="5" t="s">
        <v>815</v>
      </c>
      <c r="C246" s="5" t="str">
        <f t="shared" si="12"/>
        <v>Other Hormonal Therapy</v>
      </c>
      <c r="D246" s="5" t="e">
        <f>VLOOKUP(C246,'Custom_concept-worksheet'!$B$2:$B$317,1,FALSE)</f>
        <v>#N/A</v>
      </c>
      <c r="E246" s="5" t="e">
        <f>VLOOKUP(C246,'Custom_concept-worksheet'!$B$2:$C$317,2,FALSE)</f>
        <v>#N/A</v>
      </c>
      <c r="F246" s="5" t="e">
        <f>VLOOKUP(C246,'Custom_concept-worksheet'!$B$2:$C$317,1,FALSE)</f>
        <v>#N/A</v>
      </c>
      <c r="G246" s="5" t="e">
        <f>VLOOKUP(C246,'Custom_concept-worksheet'!$B$2:$C$317,2,FALSE)</f>
        <v>#N/A</v>
      </c>
      <c r="H246" s="16" t="e">
        <f t="shared" si="13"/>
        <v>#N/A</v>
      </c>
      <c r="I246" s="16" t="e">
        <f t="shared" si="14"/>
        <v>#N/A</v>
      </c>
      <c r="J246" s="5" t="str">
        <f t="shared" si="15"/>
        <v>http://www.emif.eu/ekol#Other_Hormonal_Therapy</v>
      </c>
    </row>
    <row r="247" spans="1:10" x14ac:dyDescent="0.25">
      <c r="A247" s="5" t="s">
        <v>816</v>
      </c>
      <c r="B247" s="5" t="s">
        <v>817</v>
      </c>
      <c r="C247" s="5" t="str">
        <f t="shared" si="12"/>
        <v>Other Lipid Lowering Drugs</v>
      </c>
      <c r="D247" s="5" t="e">
        <f>VLOOKUP(C247,'Custom_concept-worksheet'!$B$2:$B$317,1,FALSE)</f>
        <v>#N/A</v>
      </c>
      <c r="E247" s="5" t="e">
        <f>VLOOKUP(C247,'Custom_concept-worksheet'!$B$2:$C$317,2,FALSE)</f>
        <v>#N/A</v>
      </c>
      <c r="F247" s="5" t="e">
        <f>VLOOKUP(C247,'Custom_concept-worksheet'!$B$2:$C$317,1,FALSE)</f>
        <v>#N/A</v>
      </c>
      <c r="G247" s="5" t="e">
        <f>VLOOKUP(C247,'Custom_concept-worksheet'!$B$2:$C$317,2,FALSE)</f>
        <v>#N/A</v>
      </c>
      <c r="H247" s="16" t="e">
        <f t="shared" si="13"/>
        <v>#N/A</v>
      </c>
      <c r="I247" s="16" t="e">
        <f t="shared" si="14"/>
        <v>#N/A</v>
      </c>
      <c r="J247" s="5" t="str">
        <f t="shared" si="15"/>
        <v>http://www.emif.eu/ekol#Other_Lipid_Lowering_Drugs</v>
      </c>
    </row>
    <row r="248" spans="1:10" x14ac:dyDescent="0.25">
      <c r="A248" s="5" t="s">
        <v>818</v>
      </c>
      <c r="B248" s="5" t="s">
        <v>819</v>
      </c>
      <c r="C248" s="5" t="str">
        <f t="shared" si="12"/>
        <v>Other Neurological Disorders</v>
      </c>
      <c r="D248" s="5" t="e">
        <f>VLOOKUP(C248,'Custom_concept-worksheet'!$B$2:$B$317,1,FALSE)</f>
        <v>#N/A</v>
      </c>
      <c r="E248" s="5" t="e">
        <f>VLOOKUP(C248,'Custom_concept-worksheet'!$B$2:$C$317,2,FALSE)</f>
        <v>#N/A</v>
      </c>
      <c r="F248" s="5" t="e">
        <f>VLOOKUP(C248,'Custom_concept-worksheet'!$B$2:$C$317,1,FALSE)</f>
        <v>#N/A</v>
      </c>
      <c r="G248" s="5" t="e">
        <f>VLOOKUP(C248,'Custom_concept-worksheet'!$B$2:$C$317,2,FALSE)</f>
        <v>#N/A</v>
      </c>
      <c r="H248" s="16" t="e">
        <f t="shared" si="13"/>
        <v>#N/A</v>
      </c>
      <c r="I248" s="16" t="e">
        <f t="shared" si="14"/>
        <v>#N/A</v>
      </c>
      <c r="J248" s="5" t="str">
        <f t="shared" si="15"/>
        <v>http://www.emif.eu/ekol#Other_Neurological_Disorders</v>
      </c>
    </row>
    <row r="249" spans="1:10" x14ac:dyDescent="0.25">
      <c r="A249" s="5" t="s">
        <v>820</v>
      </c>
      <c r="B249" s="5" t="s">
        <v>821</v>
      </c>
      <c r="C249" s="5" t="str">
        <f t="shared" si="12"/>
        <v>Other Platelet Inhibitors</v>
      </c>
      <c r="D249" s="5" t="e">
        <f>VLOOKUP(C249,'Custom_concept-worksheet'!$B$2:$B$317,1,FALSE)</f>
        <v>#N/A</v>
      </c>
      <c r="E249" s="5" t="e">
        <f>VLOOKUP(C249,'Custom_concept-worksheet'!$B$2:$C$317,2,FALSE)</f>
        <v>#N/A</v>
      </c>
      <c r="F249" s="5" t="e">
        <f>VLOOKUP(C249,'Custom_concept-worksheet'!$B$2:$C$317,1,FALSE)</f>
        <v>#N/A</v>
      </c>
      <c r="G249" s="5" t="e">
        <f>VLOOKUP(C249,'Custom_concept-worksheet'!$B$2:$C$317,2,FALSE)</f>
        <v>#N/A</v>
      </c>
      <c r="H249" s="16" t="e">
        <f t="shared" si="13"/>
        <v>#N/A</v>
      </c>
      <c r="I249" s="16" t="e">
        <f t="shared" si="14"/>
        <v>#N/A</v>
      </c>
      <c r="J249" s="5" t="str">
        <f t="shared" si="15"/>
        <v>http://www.emif.eu/ekol#Other_Platelet_Inhibitors</v>
      </c>
    </row>
    <row r="250" spans="1:10" x14ac:dyDescent="0.25">
      <c r="A250" s="5" t="s">
        <v>822</v>
      </c>
      <c r="B250" s="5" t="s">
        <v>823</v>
      </c>
      <c r="C250" s="5" t="str">
        <f t="shared" si="12"/>
        <v>Other Psychiatric Disorders</v>
      </c>
      <c r="D250" s="5" t="e">
        <f>VLOOKUP(C250,'Custom_concept-worksheet'!$B$2:$B$317,1,FALSE)</f>
        <v>#N/A</v>
      </c>
      <c r="E250" s="5" t="e">
        <f>VLOOKUP(C250,'Custom_concept-worksheet'!$B$2:$C$317,2,FALSE)</f>
        <v>#N/A</v>
      </c>
      <c r="F250" s="5" t="e">
        <f>VLOOKUP(C250,'Custom_concept-worksheet'!$B$2:$C$317,1,FALSE)</f>
        <v>#N/A</v>
      </c>
      <c r="G250" s="5" t="e">
        <f>VLOOKUP(C250,'Custom_concept-worksheet'!$B$2:$C$317,2,FALSE)</f>
        <v>#N/A</v>
      </c>
      <c r="H250" s="16" t="e">
        <f t="shared" si="13"/>
        <v>#N/A</v>
      </c>
      <c r="I250" s="16" t="e">
        <f t="shared" si="14"/>
        <v>#N/A</v>
      </c>
      <c r="J250" s="5" t="str">
        <f t="shared" si="15"/>
        <v>http://www.emif.eu/ekol#Other_Psychiatric_Disorders</v>
      </c>
    </row>
    <row r="251" spans="1:10" x14ac:dyDescent="0.25">
      <c r="A251" s="5" t="s">
        <v>824</v>
      </c>
      <c r="B251" s="5" t="s">
        <v>825</v>
      </c>
      <c r="C251" s="5" t="str">
        <f t="shared" si="12"/>
        <v>Other Psychopharmaca</v>
      </c>
      <c r="D251" s="5" t="e">
        <f>VLOOKUP(C251,'Custom_concept-worksheet'!$B$2:$B$317,1,FALSE)</f>
        <v>#N/A</v>
      </c>
      <c r="E251" s="5" t="e">
        <f>VLOOKUP(C251,'Custom_concept-worksheet'!$B$2:$C$317,2,FALSE)</f>
        <v>#N/A</v>
      </c>
      <c r="F251" s="5" t="e">
        <f>VLOOKUP(C251,'Custom_concept-worksheet'!$B$2:$C$317,1,FALSE)</f>
        <v>#N/A</v>
      </c>
      <c r="G251" s="5" t="e">
        <f>VLOOKUP(C251,'Custom_concept-worksheet'!$B$2:$C$317,2,FALSE)</f>
        <v>#N/A</v>
      </c>
      <c r="H251" s="16" t="e">
        <f t="shared" si="13"/>
        <v>#N/A</v>
      </c>
      <c r="I251" s="16" t="e">
        <f t="shared" si="14"/>
        <v>#N/A</v>
      </c>
      <c r="J251" s="5" t="str">
        <f t="shared" si="15"/>
        <v>http://www.emif.eu/ekol#Other_Psychopharmaca</v>
      </c>
    </row>
    <row r="252" spans="1:10" x14ac:dyDescent="0.25">
      <c r="A252" s="5" t="s">
        <v>826</v>
      </c>
      <c r="B252" s="5" t="s">
        <v>827</v>
      </c>
      <c r="C252" s="5" t="str">
        <f t="shared" si="12"/>
        <v>Other Somatic Disorders</v>
      </c>
      <c r="D252" s="5" t="e">
        <f>VLOOKUP(C252,'Custom_concept-worksheet'!$B$2:$B$317,1,FALSE)</f>
        <v>#N/A</v>
      </c>
      <c r="E252" s="5" t="e">
        <f>VLOOKUP(C252,'Custom_concept-worksheet'!$B$2:$C$317,2,FALSE)</f>
        <v>#N/A</v>
      </c>
      <c r="F252" s="5" t="e">
        <f>VLOOKUP(C252,'Custom_concept-worksheet'!$B$2:$C$317,1,FALSE)</f>
        <v>#N/A</v>
      </c>
      <c r="G252" s="5" t="e">
        <f>VLOOKUP(C252,'Custom_concept-worksheet'!$B$2:$C$317,2,FALSE)</f>
        <v>#N/A</v>
      </c>
      <c r="H252" s="16" t="e">
        <f t="shared" si="13"/>
        <v>#N/A</v>
      </c>
      <c r="I252" s="16" t="e">
        <f t="shared" si="14"/>
        <v>#N/A</v>
      </c>
      <c r="J252" s="5" t="str">
        <f t="shared" si="15"/>
        <v>http://www.emif.eu/ekol#Other_Somatic_Disorders</v>
      </c>
    </row>
    <row r="253" spans="1:10" x14ac:dyDescent="0.25">
      <c r="A253" s="5" t="s">
        <v>828</v>
      </c>
      <c r="B253" s="5" t="s">
        <v>829</v>
      </c>
      <c r="C253" s="5" t="str">
        <f t="shared" si="12"/>
        <v>PALZ Abnormality</v>
      </c>
      <c r="D253" s="5" t="e">
        <f>VLOOKUP(C253,'Custom_concept-worksheet'!$B$2:$B$317,1,FALSE)</f>
        <v>#N/A</v>
      </c>
      <c r="E253" s="5" t="e">
        <f>VLOOKUP(C253,'Custom_concept-worksheet'!$B$2:$C$317,2,FALSE)</f>
        <v>#N/A</v>
      </c>
      <c r="F253" s="5" t="e">
        <f>VLOOKUP(C253,'Custom_concept-worksheet'!$B$2:$C$317,1,FALSE)</f>
        <v>#N/A</v>
      </c>
      <c r="G253" s="5" t="e">
        <f>VLOOKUP(C253,'Custom_concept-worksheet'!$B$2:$C$317,2,FALSE)</f>
        <v>#N/A</v>
      </c>
      <c r="H253" s="16" t="e">
        <f t="shared" si="13"/>
        <v>#N/A</v>
      </c>
      <c r="I253" s="16" t="e">
        <f t="shared" si="14"/>
        <v>#N/A</v>
      </c>
      <c r="J253" s="5" t="str">
        <f t="shared" si="15"/>
        <v>http://www.emif.eu/ekol#PALZ_Abnormality</v>
      </c>
    </row>
    <row r="254" spans="1:10" x14ac:dyDescent="0.25">
      <c r="A254" s="5" t="s">
        <v>830</v>
      </c>
      <c r="B254" s="5" t="s">
        <v>831</v>
      </c>
      <c r="C254" s="5" t="str">
        <f t="shared" si="12"/>
        <v>PALZ Score</v>
      </c>
      <c r="D254" s="5" t="e">
        <f>VLOOKUP(C254,'Custom_concept-worksheet'!$B$2:$B$317,1,FALSE)</f>
        <v>#N/A</v>
      </c>
      <c r="E254" s="5" t="e">
        <f>VLOOKUP(C254,'Custom_concept-worksheet'!$B$2:$C$317,2,FALSE)</f>
        <v>#N/A</v>
      </c>
      <c r="F254" s="5" t="e">
        <f>VLOOKUP(C254,'Custom_concept-worksheet'!$B$2:$C$317,1,FALSE)</f>
        <v>#N/A</v>
      </c>
      <c r="G254" s="5" t="e">
        <f>VLOOKUP(C254,'Custom_concept-worksheet'!$B$2:$C$317,2,FALSE)</f>
        <v>#N/A</v>
      </c>
      <c r="H254" s="16" t="e">
        <f t="shared" si="13"/>
        <v>#N/A</v>
      </c>
      <c r="I254" s="16" t="e">
        <f t="shared" si="14"/>
        <v>#N/A</v>
      </c>
      <c r="J254" s="5" t="str">
        <f t="shared" si="15"/>
        <v>http://www.emif.eu/ekol#PALZ_Score</v>
      </c>
    </row>
    <row r="255" spans="1:10" x14ac:dyDescent="0.25">
      <c r="A255" s="5" t="s">
        <v>832</v>
      </c>
      <c r="B255" s="5" t="s">
        <v>833</v>
      </c>
      <c r="C255" s="5" t="str">
        <f t="shared" si="12"/>
        <v>Pacemaker</v>
      </c>
      <c r="D255" s="5" t="e">
        <f>VLOOKUP(C255,'Custom_concept-worksheet'!$B$2:$B$317,1,FALSE)</f>
        <v>#N/A</v>
      </c>
      <c r="E255" s="5" t="e">
        <f>VLOOKUP(C255,'Custom_concept-worksheet'!$B$2:$C$317,2,FALSE)</f>
        <v>#N/A</v>
      </c>
      <c r="F255" s="5" t="e">
        <f>VLOOKUP(C255,'Custom_concept-worksheet'!$B$2:$C$317,1,FALSE)</f>
        <v>#N/A</v>
      </c>
      <c r="G255" s="5" t="e">
        <f>VLOOKUP(C255,'Custom_concept-worksheet'!$B$2:$C$317,2,FALSE)</f>
        <v>#N/A</v>
      </c>
      <c r="H255" s="16" t="e">
        <f t="shared" si="13"/>
        <v>#N/A</v>
      </c>
      <c r="I255" s="16" t="e">
        <f t="shared" si="14"/>
        <v>#N/A</v>
      </c>
      <c r="J255" s="5" t="str">
        <f t="shared" si="15"/>
        <v>http://www.emif.eu/ekol#Pacemaker</v>
      </c>
    </row>
    <row r="256" spans="1:10" x14ac:dyDescent="0.25">
      <c r="A256" s="11" t="s">
        <v>834</v>
      </c>
      <c r="B256" s="11" t="s">
        <v>189</v>
      </c>
      <c r="C256" s="11" t="str">
        <f t="shared" si="12"/>
        <v>Palpa 49</v>
      </c>
      <c r="D256" s="11" t="str">
        <f>VLOOKUP(C256,'Custom_concept-worksheet'!$B$2:$B$317,1,FALSE)</f>
        <v>Palpa 49</v>
      </c>
      <c r="E256" s="11">
        <f>VLOOKUP(C256,'Custom_concept-worksheet'!$B$2:$C$317,2,FALSE)</f>
        <v>2000000175</v>
      </c>
      <c r="F256" s="11" t="str">
        <f>VLOOKUP(C256,'Custom_concept-worksheet'!$B$2:$C$317,1,FALSE)</f>
        <v>Palpa 49</v>
      </c>
      <c r="G256" s="11">
        <f>VLOOKUP(C256,'Custom_concept-worksheet'!$B$2:$C$317,2,FALSE)</f>
        <v>2000000175</v>
      </c>
      <c r="H256" s="12">
        <f t="shared" si="13"/>
        <v>2000000175</v>
      </c>
      <c r="I256" s="12">
        <f t="shared" si="14"/>
        <v>2000000175</v>
      </c>
      <c r="J256" s="11" t="str">
        <f t="shared" si="15"/>
        <v>http://www.emif.eu/ekol#Palpa_49</v>
      </c>
    </row>
    <row r="257" spans="1:10" x14ac:dyDescent="0.25">
      <c r="A257" s="5" t="s">
        <v>835</v>
      </c>
      <c r="B257" s="5" t="s">
        <v>836</v>
      </c>
      <c r="C257" s="5" t="str">
        <f t="shared" si="12"/>
        <v>Parkinsons Disease</v>
      </c>
      <c r="D257" s="5" t="e">
        <f>VLOOKUP(C257,'Custom_concept-worksheet'!$B$2:$B$317,1,FALSE)</f>
        <v>#N/A</v>
      </c>
      <c r="E257" s="5" t="e">
        <f>VLOOKUP(C257,'Custom_concept-worksheet'!$B$2:$C$317,2,FALSE)</f>
        <v>#N/A</v>
      </c>
      <c r="F257" s="5" t="e">
        <f>VLOOKUP(C257,'Custom_concept-worksheet'!$B$2:$C$317,1,FALSE)</f>
        <v>#N/A</v>
      </c>
      <c r="G257" s="5" t="e">
        <f>VLOOKUP(C257,'Custom_concept-worksheet'!$B$2:$C$317,2,FALSE)</f>
        <v>#N/A</v>
      </c>
      <c r="H257" s="16" t="e">
        <f t="shared" si="13"/>
        <v>#N/A</v>
      </c>
      <c r="I257" s="16" t="e">
        <f t="shared" si="14"/>
        <v>#N/A</v>
      </c>
      <c r="J257" s="5" t="str">
        <f t="shared" si="15"/>
        <v>http://www.emif.eu/ekol#Parkinsons_Disease</v>
      </c>
    </row>
    <row r="258" spans="1:10" x14ac:dyDescent="0.25">
      <c r="A258" s="5" t="s">
        <v>837</v>
      </c>
      <c r="B258" s="5" t="s">
        <v>838</v>
      </c>
      <c r="C258" s="5" t="str">
        <f t="shared" ref="C258:C321" si="16">SUBSTITUTE(B258,"-"," ")</f>
        <v>Physical Activity</v>
      </c>
      <c r="D258" s="5" t="e">
        <f>VLOOKUP(C258,'Custom_concept-worksheet'!$B$2:$B$317,1,FALSE)</f>
        <v>#N/A</v>
      </c>
      <c r="E258" s="5" t="e">
        <f>VLOOKUP(C258,'Custom_concept-worksheet'!$B$2:$C$317,2,FALSE)</f>
        <v>#N/A</v>
      </c>
      <c r="F258" s="5" t="e">
        <f>VLOOKUP(C258,'Custom_concept-worksheet'!$B$2:$C$317,1,FALSE)</f>
        <v>#N/A</v>
      </c>
      <c r="G258" s="5" t="e">
        <f>VLOOKUP(C258,'Custom_concept-worksheet'!$B$2:$C$317,2,FALSE)</f>
        <v>#N/A</v>
      </c>
      <c r="H258" s="16" t="e">
        <f t="shared" si="13"/>
        <v>#N/A</v>
      </c>
      <c r="I258" s="16" t="e">
        <f t="shared" si="14"/>
        <v>#N/A</v>
      </c>
      <c r="J258" s="5" t="str">
        <f t="shared" si="15"/>
        <v>http://www.emif.eu/ekol#Physical_Activity</v>
      </c>
    </row>
    <row r="259" spans="1:10" x14ac:dyDescent="0.25">
      <c r="A259" s="5" t="s">
        <v>839</v>
      </c>
      <c r="B259" s="5" t="s">
        <v>840</v>
      </c>
      <c r="C259" s="5" t="str">
        <f t="shared" si="16"/>
        <v>Postprandial Glucose</v>
      </c>
      <c r="D259" s="5" t="e">
        <f>VLOOKUP(C259,'Custom_concept-worksheet'!$B$2:$B$317,1,FALSE)</f>
        <v>#N/A</v>
      </c>
      <c r="E259" s="5" t="e">
        <f>VLOOKUP(C259,'Custom_concept-worksheet'!$B$2:$C$317,2,FALSE)</f>
        <v>#N/A</v>
      </c>
      <c r="F259" s="5" t="e">
        <f>VLOOKUP(C259,'Custom_concept-worksheet'!$B$2:$C$317,1,FALSE)</f>
        <v>#N/A</v>
      </c>
      <c r="G259" s="5" t="e">
        <f>VLOOKUP(C259,'Custom_concept-worksheet'!$B$2:$C$317,2,FALSE)</f>
        <v>#N/A</v>
      </c>
      <c r="H259" s="16" t="e">
        <f t="shared" ref="H259:H322" si="17">IF(NOT(ISNA(E259)),E259,G259)</f>
        <v>#N/A</v>
      </c>
      <c r="I259" s="16" t="e">
        <f t="shared" ref="I259:I322" si="18">VALUE(H259)</f>
        <v>#N/A</v>
      </c>
      <c r="J259" s="5" t="str">
        <f t="shared" ref="J259:J322" si="19">A259</f>
        <v>http://www.emif.eu/ekol#Postprandial_Glucose</v>
      </c>
    </row>
    <row r="260" spans="1:10" x14ac:dyDescent="0.25">
      <c r="A260" s="11" t="s">
        <v>841</v>
      </c>
      <c r="B260" s="11" t="s">
        <v>842</v>
      </c>
      <c r="C260" s="11" t="str">
        <f t="shared" si="16"/>
        <v>Priority Attention</v>
      </c>
      <c r="D260" s="11" t="str">
        <f>VLOOKUP(C260,'Custom_concept-worksheet'!$B$2:$B$317,1,FALSE)</f>
        <v>Priority attention</v>
      </c>
      <c r="E260" s="11">
        <f>VLOOKUP(C260,'Custom_concept-worksheet'!$B$2:$C$317,2,FALSE)</f>
        <v>2000000180</v>
      </c>
      <c r="F260" s="11" t="str">
        <f>VLOOKUP(C260,'Custom_concept-worksheet'!$B$2:$C$317,1,FALSE)</f>
        <v>Priority attention</v>
      </c>
      <c r="G260" s="11">
        <f>VLOOKUP(C260,'Custom_concept-worksheet'!$B$2:$C$317,2,FALSE)</f>
        <v>2000000180</v>
      </c>
      <c r="H260" s="12">
        <f t="shared" si="17"/>
        <v>2000000180</v>
      </c>
      <c r="I260" s="12">
        <f t="shared" si="18"/>
        <v>2000000180</v>
      </c>
      <c r="J260" s="11" t="str">
        <f t="shared" si="19"/>
        <v>http://www.emif.eu/ekol#Priority_Attention</v>
      </c>
    </row>
    <row r="261" spans="1:10" x14ac:dyDescent="0.25">
      <c r="A261" s="11" t="s">
        <v>843</v>
      </c>
      <c r="B261" s="11" t="s">
        <v>844</v>
      </c>
      <c r="C261" s="11" t="str">
        <f t="shared" si="16"/>
        <v>Priority Attention Z Score</v>
      </c>
      <c r="D261" s="11" t="str">
        <f>VLOOKUP(C261,'Custom_concept-worksheet'!$B$2:$B$317,1,FALSE)</f>
        <v>Priority attention z score</v>
      </c>
      <c r="E261" s="11">
        <f>VLOOKUP(C261,'Custom_concept-worksheet'!$B$2:$C$317,2,FALSE)</f>
        <v>2000000181</v>
      </c>
      <c r="F261" s="11" t="str">
        <f>VLOOKUP(C261,'Custom_concept-worksheet'!$B$2:$C$317,1,FALSE)</f>
        <v>Priority attention z score</v>
      </c>
      <c r="G261" s="11">
        <f>VLOOKUP(C261,'Custom_concept-worksheet'!$B$2:$C$317,2,FALSE)</f>
        <v>2000000181</v>
      </c>
      <c r="H261" s="12">
        <f t="shared" si="17"/>
        <v>2000000181</v>
      </c>
      <c r="I261" s="12">
        <f t="shared" si="18"/>
        <v>2000000181</v>
      </c>
      <c r="J261" s="11" t="str">
        <f t="shared" si="19"/>
        <v>http://www.emif.eu/ekol#Priority_Attention_Z_Score</v>
      </c>
    </row>
    <row r="262" spans="1:10" x14ac:dyDescent="0.25">
      <c r="A262" s="11" t="s">
        <v>845</v>
      </c>
      <c r="B262" s="11" t="s">
        <v>846</v>
      </c>
      <c r="C262" s="11" t="str">
        <f t="shared" si="16"/>
        <v>Priority Executive</v>
      </c>
      <c r="D262" s="11" t="str">
        <f>VLOOKUP(C262,'Custom_concept-worksheet'!$B$2:$B$317,1,FALSE)</f>
        <v>Priority executive</v>
      </c>
      <c r="E262" s="11">
        <f>VLOOKUP(C262,'Custom_concept-worksheet'!$B$2:$C$317,2,FALSE)</f>
        <v>2000000182</v>
      </c>
      <c r="F262" s="11" t="str">
        <f>VLOOKUP(C262,'Custom_concept-worksheet'!$B$2:$C$317,1,FALSE)</f>
        <v>Priority executive</v>
      </c>
      <c r="G262" s="11">
        <f>VLOOKUP(C262,'Custom_concept-worksheet'!$B$2:$C$317,2,FALSE)</f>
        <v>2000000182</v>
      </c>
      <c r="H262" s="12">
        <f t="shared" si="17"/>
        <v>2000000182</v>
      </c>
      <c r="I262" s="12">
        <f t="shared" si="18"/>
        <v>2000000182</v>
      </c>
      <c r="J262" s="11" t="str">
        <f t="shared" si="19"/>
        <v>http://www.emif.eu/ekol#Priority_Executive</v>
      </c>
    </row>
    <row r="263" spans="1:10" x14ac:dyDescent="0.25">
      <c r="A263" s="11" t="s">
        <v>847</v>
      </c>
      <c r="B263" s="11" t="s">
        <v>848</v>
      </c>
      <c r="C263" s="11" t="str">
        <f t="shared" si="16"/>
        <v>Priority Executive Z Score</v>
      </c>
      <c r="D263" s="11" t="str">
        <f>VLOOKUP(C263,'Custom_concept-worksheet'!$B$2:$B$317,1,FALSE)</f>
        <v>Priority executive z score</v>
      </c>
      <c r="E263" s="11">
        <f>VLOOKUP(C263,'Custom_concept-worksheet'!$B$2:$C$317,2,FALSE)</f>
        <v>2000000183</v>
      </c>
      <c r="F263" s="11" t="str">
        <f>VLOOKUP(C263,'Custom_concept-worksheet'!$B$2:$C$317,1,FALSE)</f>
        <v>Priority executive z score</v>
      </c>
      <c r="G263" s="11">
        <f>VLOOKUP(C263,'Custom_concept-worksheet'!$B$2:$C$317,2,FALSE)</f>
        <v>2000000183</v>
      </c>
      <c r="H263" s="12">
        <f t="shared" si="17"/>
        <v>2000000183</v>
      </c>
      <c r="I263" s="12">
        <f t="shared" si="18"/>
        <v>2000000183</v>
      </c>
      <c r="J263" s="11" t="str">
        <f t="shared" si="19"/>
        <v>http://www.emif.eu/ekol#Priority_Executive_Z_Score</v>
      </c>
    </row>
    <row r="264" spans="1:10" x14ac:dyDescent="0.25">
      <c r="A264" s="11" t="s">
        <v>849</v>
      </c>
      <c r="B264" s="11" t="s">
        <v>850</v>
      </c>
      <c r="C264" s="11" t="str">
        <f t="shared" si="16"/>
        <v>Priority Language</v>
      </c>
      <c r="D264" s="11" t="str">
        <f>VLOOKUP(C264,'Custom_concept-worksheet'!$B$2:$B$317,1,FALSE)</f>
        <v>Priority language</v>
      </c>
      <c r="E264" s="11">
        <f>VLOOKUP(C264,'Custom_concept-worksheet'!$B$2:$C$317,2,FALSE)</f>
        <v>2000000184</v>
      </c>
      <c r="F264" s="11" t="str">
        <f>VLOOKUP(C264,'Custom_concept-worksheet'!$B$2:$C$317,1,FALSE)</f>
        <v>Priority language</v>
      </c>
      <c r="G264" s="11">
        <f>VLOOKUP(C264,'Custom_concept-worksheet'!$B$2:$C$317,2,FALSE)</f>
        <v>2000000184</v>
      </c>
      <c r="H264" s="12">
        <f t="shared" si="17"/>
        <v>2000000184</v>
      </c>
      <c r="I264" s="12">
        <f t="shared" si="18"/>
        <v>2000000184</v>
      </c>
      <c r="J264" s="11" t="str">
        <f t="shared" si="19"/>
        <v>http://www.emif.eu/ekol#Priority_Language</v>
      </c>
    </row>
    <row r="265" spans="1:10" x14ac:dyDescent="0.25">
      <c r="A265" s="11" t="s">
        <v>851</v>
      </c>
      <c r="B265" s="11" t="s">
        <v>852</v>
      </c>
      <c r="C265" s="11" t="str">
        <f t="shared" si="16"/>
        <v>Priority Language Z Score</v>
      </c>
      <c r="D265" s="11" t="str">
        <f>VLOOKUP(C265,'Custom_concept-worksheet'!$B$2:$B$317,1,FALSE)</f>
        <v>Priority language z score</v>
      </c>
      <c r="E265" s="11">
        <f>VLOOKUP(C265,'Custom_concept-worksheet'!$B$2:$C$317,2,FALSE)</f>
        <v>2000000185</v>
      </c>
      <c r="F265" s="11" t="str">
        <f>VLOOKUP(C265,'Custom_concept-worksheet'!$B$2:$C$317,1,FALSE)</f>
        <v>Priority language z score</v>
      </c>
      <c r="G265" s="11">
        <f>VLOOKUP(C265,'Custom_concept-worksheet'!$B$2:$C$317,2,FALSE)</f>
        <v>2000000185</v>
      </c>
      <c r="H265" s="12">
        <f t="shared" si="17"/>
        <v>2000000185</v>
      </c>
      <c r="I265" s="12">
        <f t="shared" si="18"/>
        <v>2000000185</v>
      </c>
      <c r="J265" s="11" t="str">
        <f t="shared" si="19"/>
        <v>http://www.emif.eu/ekol#Priority_Language_Z_Score</v>
      </c>
    </row>
    <row r="266" spans="1:10" x14ac:dyDescent="0.25">
      <c r="A266" s="11" t="s">
        <v>853</v>
      </c>
      <c r="B266" s="11" t="s">
        <v>854</v>
      </c>
      <c r="C266" s="11" t="str">
        <f t="shared" si="16"/>
        <v>Priority Memory Delayed</v>
      </c>
      <c r="D266" s="11" t="str">
        <f>VLOOKUP(C266,'Custom_concept-worksheet'!$B$2:$B$317,1,FALSE)</f>
        <v>Priority memory delayed</v>
      </c>
      <c r="E266" s="11">
        <f>VLOOKUP(C266,'Custom_concept-worksheet'!$B$2:$C$317,2,FALSE)</f>
        <v>2000000186</v>
      </c>
      <c r="F266" s="11" t="str">
        <f>VLOOKUP(C266,'Custom_concept-worksheet'!$B$2:$C$317,1,FALSE)</f>
        <v>Priority memory delayed</v>
      </c>
      <c r="G266" s="11">
        <f>VLOOKUP(C266,'Custom_concept-worksheet'!$B$2:$C$317,2,FALSE)</f>
        <v>2000000186</v>
      </c>
      <c r="H266" s="12">
        <f t="shared" si="17"/>
        <v>2000000186</v>
      </c>
      <c r="I266" s="12">
        <f t="shared" si="18"/>
        <v>2000000186</v>
      </c>
      <c r="J266" s="11" t="str">
        <f t="shared" si="19"/>
        <v>http://www.emif.eu/ekol#Priority_Memory_Delayed</v>
      </c>
    </row>
    <row r="267" spans="1:10" x14ac:dyDescent="0.25">
      <c r="A267" s="11" t="s">
        <v>855</v>
      </c>
      <c r="B267" s="11" t="s">
        <v>856</v>
      </c>
      <c r="C267" s="11" t="str">
        <f t="shared" si="16"/>
        <v>Priority Memory Delayed Z Score</v>
      </c>
      <c r="D267" s="11" t="str">
        <f>VLOOKUP(C267,'Custom_concept-worksheet'!$B$2:$B$317,1,FALSE)</f>
        <v>Priority memory delayed z score</v>
      </c>
      <c r="E267" s="11">
        <f>VLOOKUP(C267,'Custom_concept-worksheet'!$B$2:$C$317,2,FALSE)</f>
        <v>2000000187</v>
      </c>
      <c r="F267" s="11" t="str">
        <f>VLOOKUP(C267,'Custom_concept-worksheet'!$B$2:$C$317,1,FALSE)</f>
        <v>Priority memory delayed z score</v>
      </c>
      <c r="G267" s="11">
        <f>VLOOKUP(C267,'Custom_concept-worksheet'!$B$2:$C$317,2,FALSE)</f>
        <v>2000000187</v>
      </c>
      <c r="H267" s="12">
        <f t="shared" si="17"/>
        <v>2000000187</v>
      </c>
      <c r="I267" s="12">
        <f t="shared" si="18"/>
        <v>2000000187</v>
      </c>
      <c r="J267" s="11" t="str">
        <f t="shared" si="19"/>
        <v>http://www.emif.eu/ekol#Priority_Memory_Delayed_Z_Score</v>
      </c>
    </row>
    <row r="268" spans="1:10" x14ac:dyDescent="0.25">
      <c r="A268" s="11" t="s">
        <v>857</v>
      </c>
      <c r="B268" s="11" t="s">
        <v>858</v>
      </c>
      <c r="C268" s="11" t="str">
        <f t="shared" si="16"/>
        <v>Priority Memory Immediate</v>
      </c>
      <c r="D268" s="11" t="str">
        <f>VLOOKUP(C268,'Custom_concept-worksheet'!$B$2:$B$317,1,FALSE)</f>
        <v>Priority memory immediate</v>
      </c>
      <c r="E268" s="11">
        <f>VLOOKUP(C268,'Custom_concept-worksheet'!$B$2:$C$317,2,FALSE)</f>
        <v>2000000188</v>
      </c>
      <c r="F268" s="11" t="str">
        <f>VLOOKUP(C268,'Custom_concept-worksheet'!$B$2:$C$317,1,FALSE)</f>
        <v>Priority memory immediate</v>
      </c>
      <c r="G268" s="11">
        <f>VLOOKUP(C268,'Custom_concept-worksheet'!$B$2:$C$317,2,FALSE)</f>
        <v>2000000188</v>
      </c>
      <c r="H268" s="12">
        <f t="shared" si="17"/>
        <v>2000000188</v>
      </c>
      <c r="I268" s="12">
        <f t="shared" si="18"/>
        <v>2000000188</v>
      </c>
      <c r="J268" s="11" t="str">
        <f t="shared" si="19"/>
        <v>http://www.emif.eu/ekol#Priority_Memory_Immediate</v>
      </c>
    </row>
    <row r="269" spans="1:10" x14ac:dyDescent="0.25">
      <c r="A269" s="11" t="s">
        <v>859</v>
      </c>
      <c r="B269" s="11" t="s">
        <v>860</v>
      </c>
      <c r="C269" s="11" t="str">
        <f t="shared" si="16"/>
        <v>Priority Memory Immediate Z Score</v>
      </c>
      <c r="D269" s="11" t="str">
        <f>VLOOKUP(C269,'Custom_concept-worksheet'!$B$2:$B$317,1,FALSE)</f>
        <v>Priority memory immediate z score</v>
      </c>
      <c r="E269" s="11">
        <f>VLOOKUP(C269,'Custom_concept-worksheet'!$B$2:$C$317,2,FALSE)</f>
        <v>2000000189</v>
      </c>
      <c r="F269" s="11" t="str">
        <f>VLOOKUP(C269,'Custom_concept-worksheet'!$B$2:$C$317,1,FALSE)</f>
        <v>Priority memory immediate z score</v>
      </c>
      <c r="G269" s="11">
        <f>VLOOKUP(C269,'Custom_concept-worksheet'!$B$2:$C$317,2,FALSE)</f>
        <v>2000000189</v>
      </c>
      <c r="H269" s="12">
        <f t="shared" si="17"/>
        <v>2000000189</v>
      </c>
      <c r="I269" s="12">
        <f t="shared" si="18"/>
        <v>2000000189</v>
      </c>
      <c r="J269" s="11" t="str">
        <f t="shared" si="19"/>
        <v>http://www.emif.eu/ekol#Priority_Memory_Immediate_Z_Score</v>
      </c>
    </row>
    <row r="270" spans="1:10" x14ac:dyDescent="0.25">
      <c r="A270" s="5" t="s">
        <v>861</v>
      </c>
      <c r="B270" s="5" t="s">
        <v>862</v>
      </c>
      <c r="C270" s="5" t="str">
        <f t="shared" si="16"/>
        <v>Priority Visuoconstruction</v>
      </c>
      <c r="D270" s="5" t="e">
        <f>VLOOKUP(C270,'Custom_concept-worksheet'!$B$2:$B$317,1,FALSE)</f>
        <v>#N/A</v>
      </c>
      <c r="E270" s="5" t="e">
        <f>VLOOKUP(C270,'Custom_concept-worksheet'!$B$2:$C$317,2,FALSE)</f>
        <v>#N/A</v>
      </c>
      <c r="F270" s="5" t="e">
        <f>VLOOKUP(C270,'Custom_concept-worksheet'!$B$2:$C$317,1,FALSE)</f>
        <v>#N/A</v>
      </c>
      <c r="G270" s="5" t="e">
        <f>VLOOKUP(C270,'Custom_concept-worksheet'!$B$2:$C$317,2,FALSE)</f>
        <v>#N/A</v>
      </c>
      <c r="H270" s="16" t="e">
        <f t="shared" si="17"/>
        <v>#N/A</v>
      </c>
      <c r="I270" s="16" t="e">
        <f t="shared" si="18"/>
        <v>#N/A</v>
      </c>
      <c r="J270" s="5" t="str">
        <f t="shared" si="19"/>
        <v>http://www.emif.eu/ekol#Priority_Visuoconstruction</v>
      </c>
    </row>
    <row r="271" spans="1:10" x14ac:dyDescent="0.25">
      <c r="A271" s="5" t="s">
        <v>863</v>
      </c>
      <c r="B271" s="5" t="s">
        <v>864</v>
      </c>
      <c r="C271" s="5" t="str">
        <f t="shared" si="16"/>
        <v>Priority Visuoconstruction Z Score</v>
      </c>
      <c r="D271" s="5" t="e">
        <f>VLOOKUP(C271,'Custom_concept-worksheet'!$B$2:$B$317,1,FALSE)</f>
        <v>#N/A</v>
      </c>
      <c r="E271" s="5" t="e">
        <f>VLOOKUP(C271,'Custom_concept-worksheet'!$B$2:$C$317,2,FALSE)</f>
        <v>#N/A</v>
      </c>
      <c r="F271" s="5" t="e">
        <f>VLOOKUP(C271,'Custom_concept-worksheet'!$B$2:$C$317,1,FALSE)</f>
        <v>#N/A</v>
      </c>
      <c r="G271" s="5" t="e">
        <f>VLOOKUP(C271,'Custom_concept-worksheet'!$B$2:$C$317,2,FALSE)</f>
        <v>#N/A</v>
      </c>
      <c r="H271" s="16" t="e">
        <f t="shared" si="17"/>
        <v>#N/A</v>
      </c>
      <c r="I271" s="16" t="e">
        <f t="shared" si="18"/>
        <v>#N/A</v>
      </c>
      <c r="J271" s="5" t="str">
        <f t="shared" si="19"/>
        <v>http://www.emif.eu/ekol#Priority_Visuoconstruction_Z_Score</v>
      </c>
    </row>
    <row r="272" spans="1:10" x14ac:dyDescent="0.25">
      <c r="A272" s="5" t="s">
        <v>865</v>
      </c>
      <c r="B272" s="5" t="s">
        <v>866</v>
      </c>
      <c r="C272" s="5" t="str">
        <f t="shared" si="16"/>
        <v>Pulse Rate</v>
      </c>
      <c r="D272" s="5" t="e">
        <f>VLOOKUP(C272,'Custom_concept-worksheet'!$B$2:$B$317,1,FALSE)</f>
        <v>#N/A</v>
      </c>
      <c r="E272" s="5" t="e">
        <f>VLOOKUP(C272,'Custom_concept-worksheet'!$B$2:$C$317,2,FALSE)</f>
        <v>#N/A</v>
      </c>
      <c r="F272" s="5" t="e">
        <f>VLOOKUP(C272,'Custom_concept-worksheet'!$B$2:$C$317,1,FALSE)</f>
        <v>#N/A</v>
      </c>
      <c r="G272" s="5" t="e">
        <f>VLOOKUP(C272,'Custom_concept-worksheet'!$B$2:$C$317,2,FALSE)</f>
        <v>#N/A</v>
      </c>
      <c r="H272" s="16" t="e">
        <f t="shared" si="17"/>
        <v>#N/A</v>
      </c>
      <c r="I272" s="16" t="e">
        <f t="shared" si="18"/>
        <v>#N/A</v>
      </c>
      <c r="J272" s="5" t="str">
        <f t="shared" si="19"/>
        <v>http://www.emif.eu/ekol#Pulse_Rate</v>
      </c>
    </row>
    <row r="273" spans="1:10" x14ac:dyDescent="0.25">
      <c r="A273" s="11" t="s">
        <v>867</v>
      </c>
      <c r="B273" s="11" t="s">
        <v>868</v>
      </c>
      <c r="C273" s="11" t="str">
        <f t="shared" si="16"/>
        <v>RL/RII 16 Delayed Free</v>
      </c>
      <c r="D273" s="11" t="e">
        <f>VLOOKUP(C273,'Custom_concept-worksheet'!$B$2:$B$317,1,FALSE)</f>
        <v>#N/A</v>
      </c>
      <c r="E273" s="11" t="e">
        <f>VLOOKUP(C273,'Custom_concept-worksheet'!$B$2:$C$317,2,FALSE)</f>
        <v>#N/A</v>
      </c>
      <c r="F273" s="11" t="e">
        <f>VLOOKUP(C273,'Custom_concept-worksheet'!$B$2:$C$317,1,FALSE)</f>
        <v>#N/A</v>
      </c>
      <c r="G273" s="11" t="e">
        <f>VLOOKUP(C273,'Custom_concept-worksheet'!$B$2:$C$317,2,FALSE)</f>
        <v>#N/A</v>
      </c>
      <c r="H273" s="13">
        <v>2000000197</v>
      </c>
      <c r="I273" s="12">
        <f t="shared" si="18"/>
        <v>2000000197</v>
      </c>
      <c r="J273" s="11" t="str">
        <f t="shared" si="19"/>
        <v>http://www.emif.eu/ekol#RLRI_16_Delayed_Free</v>
      </c>
    </row>
    <row r="274" spans="1:10" x14ac:dyDescent="0.25">
      <c r="A274" s="11" t="s">
        <v>869</v>
      </c>
      <c r="B274" s="11" t="s">
        <v>870</v>
      </c>
      <c r="C274" s="11" t="str">
        <f t="shared" si="16"/>
        <v>RL/RII 16 Delayed Total</v>
      </c>
      <c r="D274" s="11" t="e">
        <f>VLOOKUP(C274,'Custom_concept-worksheet'!$B$2:$B$317,1,FALSE)</f>
        <v>#N/A</v>
      </c>
      <c r="E274" s="11" t="e">
        <f>VLOOKUP(C274,'Custom_concept-worksheet'!$B$2:$C$317,2,FALSE)</f>
        <v>#N/A</v>
      </c>
      <c r="F274" s="11" t="e">
        <f>VLOOKUP(C274,'Custom_concept-worksheet'!$B$2:$C$317,1,FALSE)</f>
        <v>#N/A</v>
      </c>
      <c r="G274" s="11" t="e">
        <f>VLOOKUP(C274,'Custom_concept-worksheet'!$B$2:$C$317,2,FALSE)</f>
        <v>#N/A</v>
      </c>
      <c r="H274" s="15">
        <v>2000000199</v>
      </c>
      <c r="I274" s="12">
        <f t="shared" si="18"/>
        <v>2000000199</v>
      </c>
      <c r="J274" s="11" t="str">
        <f t="shared" si="19"/>
        <v>http://www.emif.eu/ekol#RLRI_16_Delayed_Total</v>
      </c>
    </row>
    <row r="275" spans="1:10" x14ac:dyDescent="0.25">
      <c r="A275" s="11" t="s">
        <v>871</v>
      </c>
      <c r="B275" s="11" t="s">
        <v>872</v>
      </c>
      <c r="C275" s="11" t="str">
        <f t="shared" si="16"/>
        <v>RL/RII 16 Immediate Free</v>
      </c>
      <c r="D275" s="11" t="e">
        <f>VLOOKUP(C275,'Custom_concept-worksheet'!$B$2:$B$317,1,FALSE)</f>
        <v>#N/A</v>
      </c>
      <c r="E275" s="11" t="e">
        <f>VLOOKUP(C275,'Custom_concept-worksheet'!$B$2:$C$317,2,FALSE)</f>
        <v>#N/A</v>
      </c>
      <c r="F275" s="11" t="e">
        <f>VLOOKUP(C275,'Custom_concept-worksheet'!$B$2:$C$317,1,FALSE)</f>
        <v>#N/A</v>
      </c>
      <c r="G275" s="11" t="e">
        <f>VLOOKUP(C275,'Custom_concept-worksheet'!$B$2:$C$317,2,FALSE)</f>
        <v>#N/A</v>
      </c>
      <c r="H275" s="15">
        <v>2000000200</v>
      </c>
      <c r="I275" s="12">
        <f t="shared" si="18"/>
        <v>2000000200</v>
      </c>
      <c r="J275" s="11" t="str">
        <f t="shared" si="19"/>
        <v>http://www.emif.eu/ekol#RLRI_16_Immediate_Free</v>
      </c>
    </row>
    <row r="276" spans="1:10" x14ac:dyDescent="0.25">
      <c r="A276" s="11" t="s">
        <v>873</v>
      </c>
      <c r="B276" s="11" t="s">
        <v>874</v>
      </c>
      <c r="C276" s="11" t="str">
        <f t="shared" si="16"/>
        <v>RL/RII 16 Immediate Free Z Score</v>
      </c>
      <c r="D276" s="11" t="e">
        <f>VLOOKUP(C276,'Custom_concept-worksheet'!$B$2:$B$317,1,FALSE)</f>
        <v>#N/A</v>
      </c>
      <c r="E276" s="11" t="e">
        <f>VLOOKUP(C276,'Custom_concept-worksheet'!$B$2:$C$317,2,FALSE)</f>
        <v>#N/A</v>
      </c>
      <c r="F276" s="11" t="e">
        <f>VLOOKUP(C276,'Custom_concept-worksheet'!$B$2:$C$317,1,FALSE)</f>
        <v>#N/A</v>
      </c>
      <c r="G276" s="11" t="e">
        <f>VLOOKUP(C276,'Custom_concept-worksheet'!$B$2:$C$317,2,FALSE)</f>
        <v>#N/A</v>
      </c>
      <c r="H276" s="15">
        <v>2000000201</v>
      </c>
      <c r="I276" s="12">
        <f t="shared" si="18"/>
        <v>2000000201</v>
      </c>
      <c r="J276" s="11" t="str">
        <f t="shared" si="19"/>
        <v>http://www.emif.eu/ekol#RLRI_16_Immediate_Free_Z_Score</v>
      </c>
    </row>
    <row r="277" spans="1:10" x14ac:dyDescent="0.25">
      <c r="A277" s="11" t="s">
        <v>875</v>
      </c>
      <c r="B277" s="11" t="s">
        <v>876</v>
      </c>
      <c r="C277" s="11" t="str">
        <f t="shared" si="16"/>
        <v>RL/RII 16 Immediate Total</v>
      </c>
      <c r="D277" s="11" t="e">
        <f>VLOOKUP(C277,'Custom_concept-worksheet'!$B$2:$B$317,1,FALSE)</f>
        <v>#N/A</v>
      </c>
      <c r="E277" s="11" t="e">
        <f>VLOOKUP(C277,'Custom_concept-worksheet'!$B$2:$C$317,2,FALSE)</f>
        <v>#N/A</v>
      </c>
      <c r="F277" s="11" t="e">
        <f>VLOOKUP(C277,'Custom_concept-worksheet'!$B$2:$C$317,1,FALSE)</f>
        <v>#N/A</v>
      </c>
      <c r="G277" s="11" t="e">
        <f>VLOOKUP(C277,'Custom_concept-worksheet'!$B$2:$C$317,2,FALSE)</f>
        <v>#N/A</v>
      </c>
      <c r="H277" s="15">
        <v>2000000202</v>
      </c>
      <c r="I277" s="12">
        <f t="shared" si="18"/>
        <v>2000000202</v>
      </c>
      <c r="J277" s="11" t="str">
        <f t="shared" si="19"/>
        <v>http://www.emif.eu/ekol#RLRI_16_Immediate_Total</v>
      </c>
    </row>
    <row r="278" spans="1:10" x14ac:dyDescent="0.25">
      <c r="A278" s="11" t="s">
        <v>877</v>
      </c>
      <c r="B278" s="11" t="s">
        <v>878</v>
      </c>
      <c r="C278" s="11" t="str">
        <f t="shared" si="16"/>
        <v>RL/RII 16 Recognition</v>
      </c>
      <c r="D278" s="11" t="e">
        <f>VLOOKUP(C278,'Custom_concept-worksheet'!$B$2:$B$317,1,FALSE)</f>
        <v>#N/A</v>
      </c>
      <c r="E278" s="11" t="e">
        <f>VLOOKUP(C278,'Custom_concept-worksheet'!$B$2:$C$317,2,FALSE)</f>
        <v>#N/A</v>
      </c>
      <c r="F278" s="11" t="e">
        <f>VLOOKUP(C278,'Custom_concept-worksheet'!$B$2:$C$317,1,FALSE)</f>
        <v>#N/A</v>
      </c>
      <c r="G278" s="11" t="e">
        <f>VLOOKUP(C278,'Custom_concept-worksheet'!$B$2:$C$317,2,FALSE)</f>
        <v>#N/A</v>
      </c>
      <c r="H278" s="15">
        <v>2000000203</v>
      </c>
      <c r="I278" s="12">
        <f t="shared" si="18"/>
        <v>2000000203</v>
      </c>
      <c r="J278" s="11" t="str">
        <f t="shared" si="19"/>
        <v>http://www.emif.eu/ekol#RLRI_16_Recognition</v>
      </c>
    </row>
    <row r="279" spans="1:10" x14ac:dyDescent="0.25">
      <c r="A279" s="11" t="s">
        <v>879</v>
      </c>
      <c r="B279" s="11" t="s">
        <v>880</v>
      </c>
      <c r="C279" s="11" t="str">
        <f t="shared" si="16"/>
        <v>RL/RII 16 Delayed Free Z Score</v>
      </c>
      <c r="D279" s="11" t="e">
        <f>VLOOKUP(C279,'Custom_concept-worksheet'!$B$2:$B$317,1,FALSE)</f>
        <v>#N/A</v>
      </c>
      <c r="E279" s="11" t="e">
        <f>VLOOKUP(C279,'Custom_concept-worksheet'!$B$2:$C$317,2,FALSE)</f>
        <v>#N/A</v>
      </c>
      <c r="F279" s="11" t="e">
        <f>VLOOKUP(C279,'Custom_concept-worksheet'!$B$2:$C$317,1,FALSE)</f>
        <v>#N/A</v>
      </c>
      <c r="G279" s="11" t="e">
        <f>VLOOKUP(C279,'Custom_concept-worksheet'!$B$2:$C$317,2,FALSE)</f>
        <v>#N/A</v>
      </c>
      <c r="H279" s="15">
        <v>2000000198</v>
      </c>
      <c r="I279" s="12">
        <f t="shared" si="18"/>
        <v>2000000198</v>
      </c>
      <c r="J279" s="11" t="str">
        <f t="shared" si="19"/>
        <v>http://www.emif.eu/ekol#RLRI_16__Z_Score</v>
      </c>
    </row>
    <row r="280" spans="1:10" x14ac:dyDescent="0.25">
      <c r="A280" s="5" t="s">
        <v>881</v>
      </c>
      <c r="B280" s="5" t="s">
        <v>882</v>
      </c>
      <c r="C280" s="5" t="str">
        <f t="shared" si="16"/>
        <v>RNA</v>
      </c>
      <c r="D280" s="5" t="e">
        <f>VLOOKUP(C280,'Custom_concept-worksheet'!$B$2:$B$317,1,FALSE)</f>
        <v>#N/A</v>
      </c>
      <c r="E280" s="5" t="e">
        <f>VLOOKUP(C280,'Custom_concept-worksheet'!$B$2:$C$317,2,FALSE)</f>
        <v>#N/A</v>
      </c>
      <c r="F280" s="5" t="e">
        <f>VLOOKUP(C280,'Custom_concept-worksheet'!$B$2:$C$317,1,FALSE)</f>
        <v>#N/A</v>
      </c>
      <c r="G280" s="5" t="e">
        <f>VLOOKUP(C280,'Custom_concept-worksheet'!$B$2:$C$317,2,FALSE)</f>
        <v>#N/A</v>
      </c>
      <c r="H280" s="16" t="e">
        <f t="shared" si="17"/>
        <v>#N/A</v>
      </c>
      <c r="I280" s="16" t="e">
        <f t="shared" si="18"/>
        <v>#N/A</v>
      </c>
      <c r="J280" s="5" t="str">
        <f t="shared" si="19"/>
        <v>http://www.emif.eu/ekol#RNA_Blood</v>
      </c>
    </row>
    <row r="281" spans="1:10" x14ac:dyDescent="0.25">
      <c r="A281" s="11" t="s">
        <v>883</v>
      </c>
      <c r="B281" s="11" t="s">
        <v>884</v>
      </c>
      <c r="C281" s="11" t="str">
        <f t="shared" si="16"/>
        <v>RPM</v>
      </c>
      <c r="D281" s="11" t="e">
        <f>VLOOKUP(C281,'Custom_concept-worksheet'!$B$2:$B$317,1,FALSE)</f>
        <v>#N/A</v>
      </c>
      <c r="E281" s="11" t="e">
        <f>VLOOKUP(C281,'Custom_concept-worksheet'!$B$2:$C$317,2,FALSE)</f>
        <v>#N/A</v>
      </c>
      <c r="F281" s="11" t="e">
        <f>VLOOKUP(C281,'Custom_concept-worksheet'!$B$2:$C$317,1,FALSE)</f>
        <v>#N/A</v>
      </c>
      <c r="G281" s="11" t="e">
        <f>VLOOKUP(C281,'Custom_concept-worksheet'!$B$2:$C$317,2,FALSE)</f>
        <v>#N/A</v>
      </c>
      <c r="H281" s="15">
        <v>2000000204</v>
      </c>
      <c r="I281" s="12">
        <f t="shared" si="18"/>
        <v>2000000204</v>
      </c>
      <c r="J281" s="11" t="str">
        <f t="shared" si="19"/>
        <v>http://www.emif.eu/ekol#RPM</v>
      </c>
    </row>
    <row r="282" spans="1:10" x14ac:dyDescent="0.25">
      <c r="A282" s="11" t="s">
        <v>885</v>
      </c>
      <c r="B282" s="11" t="s">
        <v>886</v>
      </c>
      <c r="C282" s="11" t="str">
        <f t="shared" si="16"/>
        <v>Race</v>
      </c>
      <c r="D282" s="11" t="e">
        <f>VLOOKUP(C282,'Custom_concept-worksheet'!$B$2:$B$317,1,FALSE)</f>
        <v>#N/A</v>
      </c>
      <c r="E282" s="11" t="e">
        <f>VLOOKUP(C282,'Custom_concept-worksheet'!$B$2:$C$317,2,FALSE)</f>
        <v>#N/A</v>
      </c>
      <c r="F282" s="11" t="e">
        <f>VLOOKUP(C282,'Custom_concept-worksheet'!$B$2:$C$317,1,FALSE)</f>
        <v>#N/A</v>
      </c>
      <c r="G282" s="11" t="e">
        <f>VLOOKUP(C282,'Custom_concept-worksheet'!$B$2:$C$317,2,FALSE)</f>
        <v>#N/A</v>
      </c>
      <c r="H282" s="12" t="e">
        <f t="shared" si="17"/>
        <v>#N/A</v>
      </c>
      <c r="I282" s="12">
        <v>0</v>
      </c>
      <c r="J282" s="11" t="str">
        <f t="shared" si="19"/>
        <v>http://www.emif.eu/ekol#Race</v>
      </c>
    </row>
    <row r="283" spans="1:10" x14ac:dyDescent="0.25">
      <c r="A283" s="5" t="s">
        <v>887</v>
      </c>
      <c r="B283" s="5" t="s">
        <v>888</v>
      </c>
      <c r="C283" s="5" t="str">
        <f t="shared" si="16"/>
        <v>Remainder Other Medication</v>
      </c>
      <c r="D283" s="5" t="e">
        <f>VLOOKUP(C283,'Custom_concept-worksheet'!$B$2:$B$317,1,FALSE)</f>
        <v>#N/A</v>
      </c>
      <c r="E283" s="5" t="e">
        <f>VLOOKUP(C283,'Custom_concept-worksheet'!$B$2:$C$317,2,FALSE)</f>
        <v>#N/A</v>
      </c>
      <c r="F283" s="5" t="e">
        <f>VLOOKUP(C283,'Custom_concept-worksheet'!$B$2:$C$317,1,FALSE)</f>
        <v>#N/A</v>
      </c>
      <c r="G283" s="5" t="e">
        <f>VLOOKUP(C283,'Custom_concept-worksheet'!$B$2:$C$317,2,FALSE)</f>
        <v>#N/A</v>
      </c>
      <c r="H283" s="16" t="e">
        <f t="shared" si="17"/>
        <v>#N/A</v>
      </c>
      <c r="I283" s="16" t="e">
        <f t="shared" si="18"/>
        <v>#N/A</v>
      </c>
      <c r="J283" s="5" t="str">
        <f t="shared" si="19"/>
        <v>http://www.emif.eu/ekol#Remainder_Other_Medication</v>
      </c>
    </row>
    <row r="284" spans="1:10" x14ac:dyDescent="0.25">
      <c r="A284" s="11" t="s">
        <v>889</v>
      </c>
      <c r="B284" s="11" t="s">
        <v>890</v>
      </c>
      <c r="C284" s="11" t="str">
        <f t="shared" si="16"/>
        <v>Respiratory Rate</v>
      </c>
      <c r="D284" s="11" t="str">
        <f>VLOOKUP(C284,'Custom_concept-worksheet'!$B$2:$B$317,1,FALSE)</f>
        <v>Respiratory rate</v>
      </c>
      <c r="E284" s="11">
        <f>VLOOKUP(C284,'Custom_concept-worksheet'!$B$2:$C$317,2,FALSE)</f>
        <v>2000000193</v>
      </c>
      <c r="F284" s="11" t="str">
        <f>VLOOKUP(C284,'Custom_concept-worksheet'!$B$2:$C$317,1,FALSE)</f>
        <v>Respiratory rate</v>
      </c>
      <c r="G284" s="11">
        <f>VLOOKUP(C284,'Custom_concept-worksheet'!$B$2:$C$317,2,FALSE)</f>
        <v>2000000193</v>
      </c>
      <c r="H284" s="12">
        <f t="shared" si="17"/>
        <v>2000000193</v>
      </c>
      <c r="I284" s="12">
        <f t="shared" si="18"/>
        <v>2000000193</v>
      </c>
      <c r="J284" s="11" t="str">
        <f t="shared" si="19"/>
        <v>http://www.emif.eu/ekol#Respiratory_Rate</v>
      </c>
    </row>
    <row r="285" spans="1:10" x14ac:dyDescent="0.25">
      <c r="A285" s="11" t="s">
        <v>891</v>
      </c>
      <c r="B285" s="11" t="s">
        <v>271</v>
      </c>
      <c r="C285" s="11" t="str">
        <f t="shared" si="16"/>
        <v>SCI</v>
      </c>
      <c r="D285" s="11" t="str">
        <f>VLOOKUP(C285,'Custom_concept-worksheet'!$B$2:$B$317,1,FALSE)</f>
        <v>SCI</v>
      </c>
      <c r="E285" s="11">
        <f>VLOOKUP(C285,'Custom_concept-worksheet'!$B$2:$C$317,2,FALSE)</f>
        <v>2000000256</v>
      </c>
      <c r="F285" s="11" t="str">
        <f>VLOOKUP(C285,'Custom_concept-worksheet'!$B$2:$C$317,1,FALSE)</f>
        <v>SCI</v>
      </c>
      <c r="G285" s="11">
        <f>VLOOKUP(C285,'Custom_concept-worksheet'!$B$2:$C$317,2,FALSE)</f>
        <v>2000000256</v>
      </c>
      <c r="H285" s="12">
        <f t="shared" si="17"/>
        <v>2000000256</v>
      </c>
      <c r="I285" s="12">
        <f t="shared" si="18"/>
        <v>2000000256</v>
      </c>
      <c r="J285" s="11" t="str">
        <f t="shared" si="19"/>
        <v>http://www.emif.eu/ekol#SCI</v>
      </c>
    </row>
    <row r="286" spans="1:10" x14ac:dyDescent="0.25">
      <c r="A286" s="5" t="s">
        <v>892</v>
      </c>
      <c r="B286" s="5" t="s">
        <v>893</v>
      </c>
      <c r="C286" s="5" t="str">
        <f t="shared" si="16"/>
        <v>SDST</v>
      </c>
      <c r="D286" s="5" t="e">
        <f>VLOOKUP(C286,'Custom_concept-worksheet'!$B$2:$B$317,1,FALSE)</f>
        <v>#N/A</v>
      </c>
      <c r="E286" s="5" t="e">
        <f>VLOOKUP(C286,'Custom_concept-worksheet'!$B$2:$C$317,2,FALSE)</f>
        <v>#N/A</v>
      </c>
      <c r="F286" s="5" t="e">
        <f>VLOOKUP(C286,'Custom_concept-worksheet'!$B$2:$C$317,1,FALSE)</f>
        <v>#N/A</v>
      </c>
      <c r="G286" s="5" t="e">
        <f>VLOOKUP(C286,'Custom_concept-worksheet'!$B$2:$C$317,2,FALSE)</f>
        <v>#N/A</v>
      </c>
      <c r="H286" s="16" t="e">
        <f t="shared" si="17"/>
        <v>#N/A</v>
      </c>
      <c r="I286" s="16" t="e">
        <f t="shared" si="18"/>
        <v>#N/A</v>
      </c>
      <c r="J286" s="5" t="str">
        <f t="shared" si="19"/>
        <v>http://www.emif.eu/ekol#SDST</v>
      </c>
    </row>
    <row r="287" spans="1:10" x14ac:dyDescent="0.25">
      <c r="A287" s="5" t="s">
        <v>894</v>
      </c>
      <c r="B287" s="5" t="s">
        <v>895</v>
      </c>
      <c r="C287" s="5" t="str">
        <f t="shared" si="16"/>
        <v>SDST Z Score</v>
      </c>
      <c r="D287" s="5" t="e">
        <f>VLOOKUP(C287,'Custom_concept-worksheet'!$B$2:$B$317,1,FALSE)</f>
        <v>#N/A</v>
      </c>
      <c r="E287" s="5" t="e">
        <f>VLOOKUP(C287,'Custom_concept-worksheet'!$B$2:$C$317,2,FALSE)</f>
        <v>#N/A</v>
      </c>
      <c r="F287" s="5" t="e">
        <f>VLOOKUP(C287,'Custom_concept-worksheet'!$B$2:$C$317,1,FALSE)</f>
        <v>#N/A</v>
      </c>
      <c r="G287" s="5" t="e">
        <f>VLOOKUP(C287,'Custom_concept-worksheet'!$B$2:$C$317,2,FALSE)</f>
        <v>#N/A</v>
      </c>
      <c r="H287" s="16" t="e">
        <f t="shared" si="17"/>
        <v>#N/A</v>
      </c>
      <c r="I287" s="16" t="e">
        <f t="shared" si="18"/>
        <v>#N/A</v>
      </c>
      <c r="J287" s="5" t="str">
        <f t="shared" si="19"/>
        <v>http://www.emif.eu/ekol#SDST_Z_Score</v>
      </c>
    </row>
    <row r="288" spans="1:10" x14ac:dyDescent="0.25">
      <c r="A288" s="5" t="s">
        <v>896</v>
      </c>
      <c r="B288" s="5" t="s">
        <v>897</v>
      </c>
      <c r="C288" s="5" t="str">
        <f t="shared" si="16"/>
        <v>STAI</v>
      </c>
      <c r="D288" s="5" t="e">
        <f>VLOOKUP(C288,'Custom_concept-worksheet'!$B$2:$B$317,1,FALSE)</f>
        <v>#N/A</v>
      </c>
      <c r="E288" s="5" t="e">
        <f>VLOOKUP(C288,'Custom_concept-worksheet'!$B$2:$C$317,2,FALSE)</f>
        <v>#N/A</v>
      </c>
      <c r="F288" s="5" t="e">
        <f>VLOOKUP(C288,'Custom_concept-worksheet'!$B$2:$C$317,1,FALSE)</f>
        <v>#N/A</v>
      </c>
      <c r="G288" s="5" t="e">
        <f>VLOOKUP(C288,'Custom_concept-worksheet'!$B$2:$C$317,2,FALSE)</f>
        <v>#N/A</v>
      </c>
      <c r="H288" s="16" t="e">
        <f t="shared" si="17"/>
        <v>#N/A</v>
      </c>
      <c r="I288" s="16" t="e">
        <f t="shared" si="18"/>
        <v>#N/A</v>
      </c>
      <c r="J288" s="5" t="str">
        <f t="shared" si="19"/>
        <v>http://www.emif.eu/ekol#STAI</v>
      </c>
    </row>
    <row r="289" spans="1:10" x14ac:dyDescent="0.25">
      <c r="A289" s="5" t="s">
        <v>898</v>
      </c>
      <c r="B289" s="5" t="s">
        <v>899</v>
      </c>
      <c r="C289" s="5" t="str">
        <f t="shared" si="16"/>
        <v>STAI Abnormality</v>
      </c>
      <c r="D289" s="5" t="e">
        <f>VLOOKUP(C289,'Custom_concept-worksheet'!$B$2:$B$317,1,FALSE)</f>
        <v>#N/A</v>
      </c>
      <c r="E289" s="5" t="e">
        <f>VLOOKUP(C289,'Custom_concept-worksheet'!$B$2:$C$317,2,FALSE)</f>
        <v>#N/A</v>
      </c>
      <c r="F289" s="5" t="e">
        <f>VLOOKUP(C289,'Custom_concept-worksheet'!$B$2:$C$317,1,FALSE)</f>
        <v>#N/A</v>
      </c>
      <c r="G289" s="5" t="e">
        <f>VLOOKUP(C289,'Custom_concept-worksheet'!$B$2:$C$317,2,FALSE)</f>
        <v>#N/A</v>
      </c>
      <c r="H289" s="16" t="e">
        <f t="shared" si="17"/>
        <v>#N/A</v>
      </c>
      <c r="I289" s="16" t="e">
        <f t="shared" si="18"/>
        <v>#N/A</v>
      </c>
      <c r="J289" s="5" t="str">
        <f t="shared" si="19"/>
        <v>http://www.emif.eu/ekol#STAI_Abnormality</v>
      </c>
    </row>
    <row r="290" spans="1:10" x14ac:dyDescent="0.25">
      <c r="A290" s="5" t="s">
        <v>900</v>
      </c>
      <c r="B290" s="5" t="s">
        <v>901</v>
      </c>
      <c r="C290" s="5" t="str">
        <f t="shared" si="16"/>
        <v>SUVR</v>
      </c>
      <c r="D290" s="5" t="e">
        <f>VLOOKUP(C290,'Custom_concept-worksheet'!$B$2:$B$317,1,FALSE)</f>
        <v>#N/A</v>
      </c>
      <c r="E290" s="5" t="e">
        <f>VLOOKUP(C290,'Custom_concept-worksheet'!$B$2:$C$317,2,FALSE)</f>
        <v>#N/A</v>
      </c>
      <c r="F290" s="5" t="e">
        <f>VLOOKUP(C290,'Custom_concept-worksheet'!$B$2:$C$317,1,FALSE)</f>
        <v>#N/A</v>
      </c>
      <c r="G290" s="5" t="e">
        <f>VLOOKUP(C290,'Custom_concept-worksheet'!$B$2:$C$317,2,FALSE)</f>
        <v>#N/A</v>
      </c>
      <c r="H290" s="16" t="e">
        <f t="shared" si="17"/>
        <v>#N/A</v>
      </c>
      <c r="I290" s="16" t="e">
        <f t="shared" si="18"/>
        <v>#N/A</v>
      </c>
      <c r="J290" s="5" t="str">
        <f t="shared" si="19"/>
        <v>http://www.emif.eu/ekol#SUVR</v>
      </c>
    </row>
    <row r="291" spans="1:10" x14ac:dyDescent="0.25">
      <c r="A291" s="5" t="s">
        <v>902</v>
      </c>
      <c r="B291" s="5" t="s">
        <v>903</v>
      </c>
      <c r="C291" s="5" t="str">
        <f t="shared" si="16"/>
        <v>SUVR Abnormality</v>
      </c>
      <c r="D291" s="5" t="e">
        <f>VLOOKUP(C291,'Custom_concept-worksheet'!$B$2:$B$317,1,FALSE)</f>
        <v>#N/A</v>
      </c>
      <c r="E291" s="5" t="e">
        <f>VLOOKUP(C291,'Custom_concept-worksheet'!$B$2:$C$317,2,FALSE)</f>
        <v>#N/A</v>
      </c>
      <c r="F291" s="5" t="e">
        <f>VLOOKUP(C291,'Custom_concept-worksheet'!$B$2:$C$317,1,FALSE)</f>
        <v>#N/A</v>
      </c>
      <c r="G291" s="5" t="e">
        <f>VLOOKUP(C291,'Custom_concept-worksheet'!$B$2:$C$317,2,FALSE)</f>
        <v>#N/A</v>
      </c>
      <c r="H291" s="16" t="e">
        <f t="shared" si="17"/>
        <v>#N/A</v>
      </c>
      <c r="I291" s="16" t="e">
        <f t="shared" si="18"/>
        <v>#N/A</v>
      </c>
      <c r="J291" s="5" t="str">
        <f t="shared" si="19"/>
        <v>http://www.emif.eu/ekol#SUVR_Abnormality</v>
      </c>
    </row>
    <row r="292" spans="1:10" x14ac:dyDescent="0.25">
      <c r="A292" s="11" t="s">
        <v>904</v>
      </c>
      <c r="B292" s="11" t="s">
        <v>905</v>
      </c>
      <c r="C292" s="11" t="str">
        <f t="shared" si="16"/>
        <v>Second Degree Relatives Dementia</v>
      </c>
      <c r="D292" s="11" t="e">
        <f>VLOOKUP(C292,'Custom_concept-worksheet'!$B$2:$B$317,1,FALSE)</f>
        <v>#N/A</v>
      </c>
      <c r="E292" s="11" t="e">
        <f>VLOOKUP(C292,'Custom_concept-worksheet'!$B$2:$C$317,2,FALSE)</f>
        <v>#N/A</v>
      </c>
      <c r="F292" s="11" t="e">
        <f>VLOOKUP(C292,'Custom_concept-worksheet'!$B$2:$C$317,1,FALSE)</f>
        <v>#N/A</v>
      </c>
      <c r="G292" s="11">
        <v>2000000205</v>
      </c>
      <c r="H292" s="12">
        <f t="shared" si="17"/>
        <v>2000000205</v>
      </c>
      <c r="I292" s="12">
        <f t="shared" si="18"/>
        <v>2000000205</v>
      </c>
      <c r="J292" s="11" t="str">
        <f t="shared" si="19"/>
        <v>http://www.emif.eu/ekol#Second_Degree_Relatives_Dementia</v>
      </c>
    </row>
    <row r="293" spans="1:10" x14ac:dyDescent="0.25">
      <c r="A293" s="5" t="s">
        <v>906</v>
      </c>
      <c r="B293" s="5" t="s">
        <v>907</v>
      </c>
      <c r="C293" s="5" t="str">
        <f t="shared" si="16"/>
        <v>Selective Reminding Test</v>
      </c>
      <c r="D293" s="5" t="e">
        <f>VLOOKUP(C293,'Custom_concept-worksheet'!$B$2:$B$317,1,FALSE)</f>
        <v>#N/A</v>
      </c>
      <c r="E293" s="5" t="e">
        <f>VLOOKUP(C293,'Custom_concept-worksheet'!$B$2:$C$317,2,FALSE)</f>
        <v>#N/A</v>
      </c>
      <c r="F293" s="5" t="e">
        <f>VLOOKUP(C293,'Custom_concept-worksheet'!$B$2:$C$317,1,FALSE)</f>
        <v>#N/A</v>
      </c>
      <c r="G293" s="5" t="e">
        <f>VLOOKUP(C293,'Custom_concept-worksheet'!$B$2:$C$317,2,FALSE)</f>
        <v>#N/A</v>
      </c>
      <c r="H293" s="16" t="e">
        <f t="shared" si="17"/>
        <v>#N/A</v>
      </c>
      <c r="I293" s="16" t="e">
        <f t="shared" si="18"/>
        <v>#N/A</v>
      </c>
      <c r="J293" s="5" t="str">
        <f t="shared" si="19"/>
        <v>http://www.emif.eu/ekol#Selective_Reminding_Test</v>
      </c>
    </row>
    <row r="294" spans="1:10" x14ac:dyDescent="0.25">
      <c r="A294" s="5" t="s">
        <v>908</v>
      </c>
      <c r="B294" s="5" t="s">
        <v>909</v>
      </c>
      <c r="C294" s="5" t="str">
        <f t="shared" si="16"/>
        <v>Serum</v>
      </c>
      <c r="D294" s="5" t="e">
        <f>VLOOKUP(C294,'Custom_concept-worksheet'!$B$2:$B$317,1,FALSE)</f>
        <v>#N/A</v>
      </c>
      <c r="E294" s="5" t="e">
        <f>VLOOKUP(C294,'Custom_concept-worksheet'!$B$2:$C$317,2,FALSE)</f>
        <v>#N/A</v>
      </c>
      <c r="F294" s="5" t="e">
        <f>VLOOKUP(C294,'Custom_concept-worksheet'!$B$2:$C$317,1,FALSE)</f>
        <v>#N/A</v>
      </c>
      <c r="G294" s="5" t="e">
        <f>VLOOKUP(C294,'Custom_concept-worksheet'!$B$2:$C$317,2,FALSE)</f>
        <v>#N/A</v>
      </c>
      <c r="H294" s="16" t="e">
        <f t="shared" si="17"/>
        <v>#N/A</v>
      </c>
      <c r="I294" s="16" t="e">
        <f t="shared" si="18"/>
        <v>#N/A</v>
      </c>
      <c r="J294" s="5" t="str">
        <f t="shared" si="19"/>
        <v>http://www.emif.eu/ekol#Serum</v>
      </c>
    </row>
    <row r="295" spans="1:10" x14ac:dyDescent="0.25">
      <c r="A295" s="5" t="s">
        <v>910</v>
      </c>
      <c r="B295" s="5" t="s">
        <v>911</v>
      </c>
      <c r="C295" s="5" t="str">
        <f t="shared" si="16"/>
        <v>Severe Kidney Disorder</v>
      </c>
      <c r="D295" s="5" t="e">
        <f>VLOOKUP(C295,'Custom_concept-worksheet'!$B$2:$B$317,1,FALSE)</f>
        <v>#N/A</v>
      </c>
      <c r="E295" s="5" t="e">
        <f>VLOOKUP(C295,'Custom_concept-worksheet'!$B$2:$C$317,2,FALSE)</f>
        <v>#N/A</v>
      </c>
      <c r="F295" s="5" t="e">
        <f>VLOOKUP(C295,'Custom_concept-worksheet'!$B$2:$C$317,1,FALSE)</f>
        <v>#N/A</v>
      </c>
      <c r="G295" s="5" t="e">
        <f>VLOOKUP(C295,'Custom_concept-worksheet'!$B$2:$C$317,2,FALSE)</f>
        <v>#N/A</v>
      </c>
      <c r="H295" s="16" t="e">
        <f t="shared" si="17"/>
        <v>#N/A</v>
      </c>
      <c r="I295" s="16" t="e">
        <f t="shared" si="18"/>
        <v>#N/A</v>
      </c>
      <c r="J295" s="5" t="str">
        <f t="shared" si="19"/>
        <v>http://www.emif.eu/ekol#Severe_Kidney_Disorder</v>
      </c>
    </row>
    <row r="296" spans="1:10" x14ac:dyDescent="0.25">
      <c r="A296" s="5" t="s">
        <v>912</v>
      </c>
      <c r="B296" s="5" t="s">
        <v>913</v>
      </c>
      <c r="C296" s="5" t="str">
        <f t="shared" si="16"/>
        <v>Severe Liver Disorder</v>
      </c>
      <c r="D296" s="5" t="e">
        <f>VLOOKUP(C296,'Custom_concept-worksheet'!$B$2:$B$317,1,FALSE)</f>
        <v>#N/A</v>
      </c>
      <c r="E296" s="5" t="e">
        <f>VLOOKUP(C296,'Custom_concept-worksheet'!$B$2:$C$317,2,FALSE)</f>
        <v>#N/A</v>
      </c>
      <c r="F296" s="5" t="e">
        <f>VLOOKUP(C296,'Custom_concept-worksheet'!$B$2:$C$317,1,FALSE)</f>
        <v>#N/A</v>
      </c>
      <c r="G296" s="5" t="e">
        <f>VLOOKUP(C296,'Custom_concept-worksheet'!$B$2:$C$317,2,FALSE)</f>
        <v>#N/A</v>
      </c>
      <c r="H296" s="16" t="e">
        <f t="shared" si="17"/>
        <v>#N/A</v>
      </c>
      <c r="I296" s="16" t="e">
        <f t="shared" si="18"/>
        <v>#N/A</v>
      </c>
      <c r="J296" s="5" t="str">
        <f t="shared" si="19"/>
        <v>http://www.emif.eu/ekol#Severe_Liver_Disorder</v>
      </c>
    </row>
    <row r="297" spans="1:10" x14ac:dyDescent="0.25">
      <c r="A297" s="11" t="s">
        <v>914</v>
      </c>
      <c r="B297" s="11" t="s">
        <v>915</v>
      </c>
      <c r="C297" s="11" t="str">
        <f t="shared" si="16"/>
        <v>Sex</v>
      </c>
      <c r="D297" s="11" t="e">
        <f>VLOOKUP(C297,'Custom_concept-worksheet'!$B$2:$B$317,1,FALSE)</f>
        <v>#N/A</v>
      </c>
      <c r="E297" s="11" t="e">
        <f>VLOOKUP(C297,'Custom_concept-worksheet'!$B$2:$C$317,2,FALSE)</f>
        <v>#N/A</v>
      </c>
      <c r="F297" s="11" t="e">
        <f>VLOOKUP(C297,'Custom_concept-worksheet'!$B$2:$C$317,1,FALSE)</f>
        <v>#N/A</v>
      </c>
      <c r="G297" s="11" t="e">
        <f>VLOOKUP(C297,'Custom_concept-worksheet'!$B$2:$C$317,2,FALSE)</f>
        <v>#N/A</v>
      </c>
      <c r="H297" s="12">
        <v>0</v>
      </c>
      <c r="I297" s="12">
        <f t="shared" si="18"/>
        <v>0</v>
      </c>
      <c r="J297" s="11" t="str">
        <f t="shared" si="19"/>
        <v>http://www.emif.eu/ekol#Sex</v>
      </c>
    </row>
    <row r="298" spans="1:10" x14ac:dyDescent="0.25">
      <c r="A298" s="5" t="s">
        <v>916</v>
      </c>
      <c r="B298" s="5" t="s">
        <v>917</v>
      </c>
      <c r="C298" s="5" t="str">
        <f t="shared" si="16"/>
        <v>Sleep Disorders</v>
      </c>
      <c r="D298" s="5" t="e">
        <f>VLOOKUP(C298,'Custom_concept-worksheet'!$B$2:$B$317,1,FALSE)</f>
        <v>#N/A</v>
      </c>
      <c r="E298" s="5" t="e">
        <f>VLOOKUP(C298,'Custom_concept-worksheet'!$B$2:$C$317,2,FALSE)</f>
        <v>#N/A</v>
      </c>
      <c r="F298" s="5" t="e">
        <f>VLOOKUP(C298,'Custom_concept-worksheet'!$B$2:$C$317,1,FALSE)</f>
        <v>#N/A</v>
      </c>
      <c r="G298" s="5" t="e">
        <f>VLOOKUP(C298,'Custom_concept-worksheet'!$B$2:$C$317,2,FALSE)</f>
        <v>#N/A</v>
      </c>
      <c r="H298" s="16" t="e">
        <f t="shared" si="17"/>
        <v>#N/A</v>
      </c>
      <c r="I298" s="16" t="e">
        <f t="shared" si="18"/>
        <v>#N/A</v>
      </c>
      <c r="J298" s="5" t="str">
        <f t="shared" si="19"/>
        <v>http://www.emif.eu/ekol#Sleep_Disorders</v>
      </c>
    </row>
    <row r="299" spans="1:10" x14ac:dyDescent="0.25">
      <c r="A299" s="5" t="s">
        <v>918</v>
      </c>
      <c r="B299" s="5" t="s">
        <v>919</v>
      </c>
      <c r="C299" s="5" t="str">
        <f t="shared" si="16"/>
        <v>Smoking</v>
      </c>
      <c r="D299" s="5" t="e">
        <f>VLOOKUP(C299,'Custom_concept-worksheet'!$B$2:$B$317,1,FALSE)</f>
        <v>#N/A</v>
      </c>
      <c r="E299" s="5" t="e">
        <f>VLOOKUP(C299,'Custom_concept-worksheet'!$B$2:$C$317,2,FALSE)</f>
        <v>#N/A</v>
      </c>
      <c r="F299" s="5" t="e">
        <f>VLOOKUP(C299,'Custom_concept-worksheet'!$B$2:$C$317,1,FALSE)</f>
        <v>#N/A</v>
      </c>
      <c r="G299" s="5" t="e">
        <f>VLOOKUP(C299,'Custom_concept-worksheet'!$B$2:$C$317,2,FALSE)</f>
        <v>#N/A</v>
      </c>
      <c r="H299" s="16" t="e">
        <f t="shared" si="17"/>
        <v>#N/A</v>
      </c>
      <c r="I299" s="16" t="e">
        <f t="shared" si="18"/>
        <v>#N/A</v>
      </c>
      <c r="J299" s="5" t="str">
        <f t="shared" si="19"/>
        <v>http://www.emif.eu/ekol#Smoking</v>
      </c>
    </row>
    <row r="300" spans="1:10" x14ac:dyDescent="0.25">
      <c r="A300" s="5" t="s">
        <v>920</v>
      </c>
      <c r="B300" s="5" t="s">
        <v>921</v>
      </c>
      <c r="C300" s="5" t="str">
        <f t="shared" si="16"/>
        <v>Smoking Amount</v>
      </c>
      <c r="D300" s="5" t="e">
        <f>VLOOKUP(C300,'Custom_concept-worksheet'!$B$2:$B$317,1,FALSE)</f>
        <v>#N/A</v>
      </c>
      <c r="E300" s="5" t="e">
        <f>VLOOKUP(C300,'Custom_concept-worksheet'!$B$2:$C$317,2,FALSE)</f>
        <v>#N/A</v>
      </c>
      <c r="F300" s="5" t="e">
        <f>VLOOKUP(C300,'Custom_concept-worksheet'!$B$2:$C$317,1,FALSE)</f>
        <v>#N/A</v>
      </c>
      <c r="G300" s="5" t="e">
        <f>VLOOKUP(C300,'Custom_concept-worksheet'!$B$2:$C$317,2,FALSE)</f>
        <v>#N/A</v>
      </c>
      <c r="H300" s="16" t="e">
        <f t="shared" si="17"/>
        <v>#N/A</v>
      </c>
      <c r="I300" s="16" t="e">
        <f t="shared" si="18"/>
        <v>#N/A</v>
      </c>
      <c r="J300" s="5" t="str">
        <f t="shared" si="19"/>
        <v>http://www.emif.eu/ekol#Smoking_amount</v>
      </c>
    </row>
    <row r="301" spans="1:10" x14ac:dyDescent="0.25">
      <c r="A301" s="5" t="s">
        <v>922</v>
      </c>
      <c r="B301" s="5" t="s">
        <v>923</v>
      </c>
      <c r="C301" s="5" t="str">
        <f t="shared" si="16"/>
        <v>Statines</v>
      </c>
      <c r="D301" s="5" t="e">
        <f>VLOOKUP(C301,'Custom_concept-worksheet'!$B$2:$B$317,1,FALSE)</f>
        <v>#N/A</v>
      </c>
      <c r="E301" s="5" t="e">
        <f>VLOOKUP(C301,'Custom_concept-worksheet'!$B$2:$C$317,2,FALSE)</f>
        <v>#N/A</v>
      </c>
      <c r="F301" s="5" t="e">
        <f>VLOOKUP(C301,'Custom_concept-worksheet'!$B$2:$C$317,1,FALSE)</f>
        <v>#N/A</v>
      </c>
      <c r="G301" s="5" t="e">
        <f>VLOOKUP(C301,'Custom_concept-worksheet'!$B$2:$C$317,2,FALSE)</f>
        <v>#N/A</v>
      </c>
      <c r="H301" s="16" t="e">
        <f t="shared" si="17"/>
        <v>#N/A</v>
      </c>
      <c r="I301" s="16" t="e">
        <f t="shared" si="18"/>
        <v>#N/A</v>
      </c>
      <c r="J301" s="5" t="str">
        <f t="shared" si="19"/>
        <v>http://www.emif.eu/ekol#Statines</v>
      </c>
    </row>
    <row r="302" spans="1:10" x14ac:dyDescent="0.25">
      <c r="A302" s="11" t="s">
        <v>924</v>
      </c>
      <c r="B302" s="11" t="s">
        <v>925</v>
      </c>
      <c r="C302" s="11" t="str">
        <f t="shared" si="16"/>
        <v>Story Delayed</v>
      </c>
      <c r="D302" s="11" t="str">
        <f>VLOOKUP(C302,'Custom_concept-worksheet'!$B$2:$B$317,1,FALSE)</f>
        <v>Story delayed</v>
      </c>
      <c r="E302" s="11">
        <f>VLOOKUP(C302,'Custom_concept-worksheet'!$B$2:$C$317,2,FALSE)</f>
        <v>2000000206</v>
      </c>
      <c r="F302" s="11" t="str">
        <f>VLOOKUP(C302,'Custom_concept-worksheet'!$B$2:$C$317,1,FALSE)</f>
        <v>Story delayed</v>
      </c>
      <c r="G302" s="11">
        <f>VLOOKUP(C302,'Custom_concept-worksheet'!$B$2:$C$317,2,FALSE)</f>
        <v>2000000206</v>
      </c>
      <c r="H302" s="12">
        <f t="shared" si="17"/>
        <v>2000000206</v>
      </c>
      <c r="I302" s="12">
        <f t="shared" si="18"/>
        <v>2000000206</v>
      </c>
      <c r="J302" s="11" t="str">
        <f t="shared" si="19"/>
        <v>http://www.emif.eu/ekol#Story_Delayed</v>
      </c>
    </row>
    <row r="303" spans="1:10" x14ac:dyDescent="0.25">
      <c r="A303" s="11" t="s">
        <v>926</v>
      </c>
      <c r="B303" s="11" t="s">
        <v>927</v>
      </c>
      <c r="C303" s="11" t="str">
        <f t="shared" si="16"/>
        <v>Story Delayed Z Score</v>
      </c>
      <c r="D303" s="11" t="str">
        <f>VLOOKUP(C303,'Custom_concept-worksheet'!$B$2:$B$317,1,FALSE)</f>
        <v>Story delayed z score</v>
      </c>
      <c r="E303" s="11">
        <f>VLOOKUP(C303,'Custom_concept-worksheet'!$B$2:$C$317,2,FALSE)</f>
        <v>2000000207</v>
      </c>
      <c r="F303" s="11" t="str">
        <f>VLOOKUP(C303,'Custom_concept-worksheet'!$B$2:$C$317,1,FALSE)</f>
        <v>Story delayed z score</v>
      </c>
      <c r="G303" s="11">
        <f>VLOOKUP(C303,'Custom_concept-worksheet'!$B$2:$C$317,2,FALSE)</f>
        <v>2000000207</v>
      </c>
      <c r="H303" s="12">
        <f t="shared" si="17"/>
        <v>2000000207</v>
      </c>
      <c r="I303" s="12">
        <f t="shared" si="18"/>
        <v>2000000207</v>
      </c>
      <c r="J303" s="11" t="str">
        <f t="shared" si="19"/>
        <v>http://www.emif.eu/ekol#Story_Delayed_Z_Score</v>
      </c>
    </row>
    <row r="304" spans="1:10" x14ac:dyDescent="0.25">
      <c r="A304" s="11" t="s">
        <v>928</v>
      </c>
      <c r="B304" s="11" t="s">
        <v>929</v>
      </c>
      <c r="C304" s="11" t="str">
        <f t="shared" si="16"/>
        <v>Story Immediate</v>
      </c>
      <c r="D304" s="11" t="str">
        <f>VLOOKUP(C304,'Custom_concept-worksheet'!$B$2:$B$317,1,FALSE)</f>
        <v>Story immediate</v>
      </c>
      <c r="E304" s="11">
        <f>VLOOKUP(C304,'Custom_concept-worksheet'!$B$2:$C$317,2,FALSE)</f>
        <v>2000000208</v>
      </c>
      <c r="F304" s="11" t="str">
        <f>VLOOKUP(C304,'Custom_concept-worksheet'!$B$2:$C$317,1,FALSE)</f>
        <v>Story immediate</v>
      </c>
      <c r="G304" s="11">
        <f>VLOOKUP(C304,'Custom_concept-worksheet'!$B$2:$C$317,2,FALSE)</f>
        <v>2000000208</v>
      </c>
      <c r="H304" s="12">
        <f t="shared" si="17"/>
        <v>2000000208</v>
      </c>
      <c r="I304" s="12">
        <f t="shared" si="18"/>
        <v>2000000208</v>
      </c>
      <c r="J304" s="11" t="str">
        <f t="shared" si="19"/>
        <v>http://www.emif.eu/ekol#Story_Immediate</v>
      </c>
    </row>
    <row r="305" spans="1:10" x14ac:dyDescent="0.25">
      <c r="A305" s="11" t="s">
        <v>930</v>
      </c>
      <c r="B305" s="11" t="s">
        <v>931</v>
      </c>
      <c r="C305" s="11" t="str">
        <f t="shared" si="16"/>
        <v>Story Immediate Z Score</v>
      </c>
      <c r="D305" s="11" t="str">
        <f>VLOOKUP(C305,'Custom_concept-worksheet'!$B$2:$B$317,1,FALSE)</f>
        <v>Story immediate z score</v>
      </c>
      <c r="E305" s="11">
        <f>VLOOKUP(C305,'Custom_concept-worksheet'!$B$2:$C$317,2,FALSE)</f>
        <v>2000000209</v>
      </c>
      <c r="F305" s="11" t="str">
        <f>VLOOKUP(C305,'Custom_concept-worksheet'!$B$2:$C$317,1,FALSE)</f>
        <v>Story immediate z score</v>
      </c>
      <c r="G305" s="11">
        <f>VLOOKUP(C305,'Custom_concept-worksheet'!$B$2:$C$317,2,FALSE)</f>
        <v>2000000209</v>
      </c>
      <c r="H305" s="12">
        <f t="shared" si="17"/>
        <v>2000000209</v>
      </c>
      <c r="I305" s="12">
        <f t="shared" si="18"/>
        <v>2000000209</v>
      </c>
      <c r="J305" s="11" t="str">
        <f t="shared" si="19"/>
        <v>http://www.emif.eu/ekol#Story_Immediate_Z_Score</v>
      </c>
    </row>
    <row r="306" spans="1:10" x14ac:dyDescent="0.25">
      <c r="A306" s="5" t="s">
        <v>932</v>
      </c>
      <c r="B306" s="5" t="s">
        <v>933</v>
      </c>
      <c r="C306" s="5" t="str">
        <f t="shared" si="16"/>
        <v>Stroke</v>
      </c>
      <c r="D306" s="5" t="e">
        <f>VLOOKUP(C306,'Custom_concept-worksheet'!$B$2:$B$317,1,FALSE)</f>
        <v>#N/A</v>
      </c>
      <c r="E306" s="5" t="e">
        <f>VLOOKUP(C306,'Custom_concept-worksheet'!$B$2:$C$317,2,FALSE)</f>
        <v>#N/A</v>
      </c>
      <c r="F306" s="5" t="e">
        <f>VLOOKUP(C306,'Custom_concept-worksheet'!$B$2:$C$317,1,FALSE)</f>
        <v>#N/A</v>
      </c>
      <c r="G306" s="5" t="e">
        <f>VLOOKUP(C306,'Custom_concept-worksheet'!$B$2:$C$317,2,FALSE)</f>
        <v>#N/A</v>
      </c>
      <c r="H306" s="16" t="e">
        <f t="shared" si="17"/>
        <v>#N/A</v>
      </c>
      <c r="I306" s="16" t="e">
        <f t="shared" si="18"/>
        <v>#N/A</v>
      </c>
      <c r="J306" s="5" t="str">
        <f t="shared" si="19"/>
        <v>http://www.emif.eu/ekol#Stroke</v>
      </c>
    </row>
    <row r="307" spans="1:10" x14ac:dyDescent="0.25">
      <c r="A307" s="5" t="s">
        <v>934</v>
      </c>
      <c r="B307" s="5" t="s">
        <v>935</v>
      </c>
      <c r="C307" s="5" t="str">
        <f t="shared" si="16"/>
        <v>Stroop Interference</v>
      </c>
      <c r="D307" s="5" t="e">
        <f>VLOOKUP(C307,'Custom_concept-worksheet'!$B$2:$B$317,1,FALSE)</f>
        <v>#N/A</v>
      </c>
      <c r="E307" s="5" t="e">
        <f>VLOOKUP(C307,'Custom_concept-worksheet'!$B$2:$C$317,2,FALSE)</f>
        <v>#N/A</v>
      </c>
      <c r="F307" s="5" t="e">
        <f>VLOOKUP(C307,'Custom_concept-worksheet'!$B$2:$C$317,1,FALSE)</f>
        <v>#N/A</v>
      </c>
      <c r="G307" s="5" t="e">
        <f>VLOOKUP(C307,'Custom_concept-worksheet'!$B$2:$C$317,2,FALSE)</f>
        <v>#N/A</v>
      </c>
      <c r="H307" s="16" t="e">
        <f t="shared" si="17"/>
        <v>#N/A</v>
      </c>
      <c r="I307" s="16" t="e">
        <f t="shared" si="18"/>
        <v>#N/A</v>
      </c>
      <c r="J307" s="5" t="str">
        <f t="shared" si="19"/>
        <v>http://www.emif.eu/ekol#Stroop_Interference</v>
      </c>
    </row>
    <row r="308" spans="1:10" x14ac:dyDescent="0.25">
      <c r="A308" s="11" t="s">
        <v>936</v>
      </c>
      <c r="B308" s="11" t="s">
        <v>293</v>
      </c>
      <c r="C308" s="11" t="str">
        <f t="shared" si="16"/>
        <v>Stroop Part 1</v>
      </c>
      <c r="D308" s="11" t="str">
        <f>VLOOKUP(C308,'Custom_concept-worksheet'!$B$2:$B$317,1,FALSE)</f>
        <v>Stroop Part 1</v>
      </c>
      <c r="E308" s="11">
        <f>VLOOKUP(C308,'Custom_concept-worksheet'!$B$2:$C$317,2,FALSE)</f>
        <v>2000000276</v>
      </c>
      <c r="F308" s="11" t="str">
        <f>VLOOKUP(C308,'Custom_concept-worksheet'!$B$2:$C$317,1,FALSE)</f>
        <v>Stroop Part 1</v>
      </c>
      <c r="G308" s="11">
        <f>VLOOKUP(C308,'Custom_concept-worksheet'!$B$2:$C$317,2,FALSE)</f>
        <v>2000000276</v>
      </c>
      <c r="H308" s="12">
        <f t="shared" si="17"/>
        <v>2000000276</v>
      </c>
      <c r="I308" s="12">
        <f t="shared" si="18"/>
        <v>2000000276</v>
      </c>
      <c r="J308" s="11" t="str">
        <f t="shared" si="19"/>
        <v>http://www.emif.eu/ekol#Stroop_Part_1</v>
      </c>
    </row>
    <row r="309" spans="1:10" x14ac:dyDescent="0.25">
      <c r="A309" s="11" t="s">
        <v>937</v>
      </c>
      <c r="B309" s="11" t="s">
        <v>938</v>
      </c>
      <c r="C309" s="11" t="str">
        <f t="shared" si="16"/>
        <v>Stroop Part 1 Z Score</v>
      </c>
      <c r="D309" s="11" t="e">
        <f>VLOOKUP(C309,'Custom_concept-worksheet'!$B$2:$B$317,1,FALSE)</f>
        <v>#N/A</v>
      </c>
      <c r="E309" s="11" t="e">
        <f>VLOOKUP(C309,'Custom_concept-worksheet'!$B$2:$C$317,2,FALSE)</f>
        <v>#N/A</v>
      </c>
      <c r="F309" s="11" t="e">
        <f>VLOOKUP(C309,'Custom_concept-worksheet'!$B$2:$C$317,1,FALSE)</f>
        <v>#N/A</v>
      </c>
      <c r="G309" s="11" t="e">
        <f>VLOOKUP(C309,'Custom_concept-worksheet'!$B$2:$C$317,2,FALSE)</f>
        <v>#N/A</v>
      </c>
      <c r="H309" s="13">
        <v>2000000277</v>
      </c>
      <c r="I309" s="12">
        <f t="shared" si="18"/>
        <v>2000000277</v>
      </c>
      <c r="J309" s="11" t="str">
        <f t="shared" si="19"/>
        <v>http://www.emif.eu/ekol#Stroop_Part_1_Z_Score</v>
      </c>
    </row>
    <row r="310" spans="1:10" x14ac:dyDescent="0.25">
      <c r="A310" s="11" t="s">
        <v>939</v>
      </c>
      <c r="B310" s="11" t="s">
        <v>295</v>
      </c>
      <c r="C310" s="11" t="str">
        <f t="shared" si="16"/>
        <v>Stroop Part 2</v>
      </c>
      <c r="D310" s="11" t="str">
        <f>VLOOKUP(C310,'Custom_concept-worksheet'!$B$2:$B$317,1,FALSE)</f>
        <v>Stroop Part 2</v>
      </c>
      <c r="E310" s="11">
        <f>VLOOKUP(C310,'Custom_concept-worksheet'!$B$2:$C$317,2,FALSE)</f>
        <v>2000000278</v>
      </c>
      <c r="F310" s="11" t="str">
        <f>VLOOKUP(C310,'Custom_concept-worksheet'!$B$2:$C$317,1,FALSE)</f>
        <v>Stroop Part 2</v>
      </c>
      <c r="G310" s="11">
        <f>VLOOKUP(C310,'Custom_concept-worksheet'!$B$2:$C$317,2,FALSE)</f>
        <v>2000000278</v>
      </c>
      <c r="H310" s="12">
        <f t="shared" si="17"/>
        <v>2000000278</v>
      </c>
      <c r="I310" s="12">
        <f t="shared" si="18"/>
        <v>2000000278</v>
      </c>
      <c r="J310" s="11" t="str">
        <f t="shared" si="19"/>
        <v>http://www.emif.eu/ekol#Stroop_Part_2</v>
      </c>
    </row>
    <row r="311" spans="1:10" x14ac:dyDescent="0.25">
      <c r="A311" s="11" t="s">
        <v>940</v>
      </c>
      <c r="B311" s="11" t="s">
        <v>941</v>
      </c>
      <c r="C311" s="11" t="str">
        <f t="shared" si="16"/>
        <v>Stroop Part 2 Z Score</v>
      </c>
      <c r="D311" s="11" t="e">
        <f>VLOOKUP(C311,'Custom_concept-worksheet'!$B$2:$B$317,1,FALSE)</f>
        <v>#N/A</v>
      </c>
      <c r="E311" s="11" t="e">
        <f>VLOOKUP(C311,'Custom_concept-worksheet'!$B$2:$C$317,2,FALSE)</f>
        <v>#N/A</v>
      </c>
      <c r="F311" s="11" t="e">
        <f>VLOOKUP(C311,'Custom_concept-worksheet'!$B$2:$C$317,1,FALSE)</f>
        <v>#N/A</v>
      </c>
      <c r="G311" s="11" t="e">
        <f>VLOOKUP(C311,'Custom_concept-worksheet'!$B$2:$C$317,2,FALSE)</f>
        <v>#N/A</v>
      </c>
      <c r="H311" s="13">
        <v>2000000279</v>
      </c>
      <c r="I311" s="12">
        <f t="shared" si="18"/>
        <v>2000000279</v>
      </c>
      <c r="J311" s="11" t="str">
        <f t="shared" si="19"/>
        <v>http://www.emif.eu/ekol#Stroop_Part_2_Z_Score</v>
      </c>
    </row>
    <row r="312" spans="1:10" x14ac:dyDescent="0.25">
      <c r="A312" s="11" t="s">
        <v>942</v>
      </c>
      <c r="B312" s="11" t="s">
        <v>297</v>
      </c>
      <c r="C312" s="11" t="str">
        <f t="shared" si="16"/>
        <v>Stroop Part 3</v>
      </c>
      <c r="D312" s="11" t="str">
        <f>VLOOKUP(C312,'Custom_concept-worksheet'!$B$2:$B$317,1,FALSE)</f>
        <v>Stroop Part 3</v>
      </c>
      <c r="E312" s="11">
        <f>VLOOKUP(C312,'Custom_concept-worksheet'!$B$2:$C$317,2,FALSE)</f>
        <v>2000000280</v>
      </c>
      <c r="F312" s="11" t="str">
        <f>VLOOKUP(C312,'Custom_concept-worksheet'!$B$2:$C$317,1,FALSE)</f>
        <v>Stroop Part 3</v>
      </c>
      <c r="G312" s="11">
        <f>VLOOKUP(C312,'Custom_concept-worksheet'!$B$2:$C$317,2,FALSE)</f>
        <v>2000000280</v>
      </c>
      <c r="H312" s="12">
        <f t="shared" si="17"/>
        <v>2000000280</v>
      </c>
      <c r="I312" s="12">
        <f t="shared" si="18"/>
        <v>2000000280</v>
      </c>
      <c r="J312" s="11" t="str">
        <f t="shared" si="19"/>
        <v>http://www.emif.eu/ekol#Stroop_Part_3</v>
      </c>
    </row>
    <row r="313" spans="1:10" x14ac:dyDescent="0.25">
      <c r="A313" s="11" t="s">
        <v>943</v>
      </c>
      <c r="B313" s="11" t="s">
        <v>944</v>
      </c>
      <c r="C313" s="11" t="str">
        <f t="shared" si="16"/>
        <v>Stroop Part 3 Z Score</v>
      </c>
      <c r="D313" s="11" t="e">
        <f>VLOOKUP(C313,'Custom_concept-worksheet'!$B$2:$B$317,1,FALSE)</f>
        <v>#N/A</v>
      </c>
      <c r="E313" s="11" t="e">
        <f>VLOOKUP(C313,'Custom_concept-worksheet'!$B$2:$C$317,2,FALSE)</f>
        <v>#N/A</v>
      </c>
      <c r="F313" s="11" t="e">
        <f>VLOOKUP(C313,'Custom_concept-worksheet'!$B$2:$C$317,1,FALSE)</f>
        <v>#N/A</v>
      </c>
      <c r="G313" s="11" t="e">
        <f>VLOOKUP(C313,'Custom_concept-worksheet'!$B$2:$C$317,2,FALSE)</f>
        <v>#N/A</v>
      </c>
      <c r="H313" s="13">
        <v>2000000281</v>
      </c>
      <c r="I313" s="12">
        <f t="shared" si="18"/>
        <v>2000000281</v>
      </c>
      <c r="J313" s="11" t="str">
        <f t="shared" si="19"/>
        <v>http://www.emif.eu/ekol#Stroop_Part_3_Z_Score</v>
      </c>
    </row>
    <row r="314" spans="1:10" x14ac:dyDescent="0.25">
      <c r="A314" s="5" t="s">
        <v>945</v>
      </c>
      <c r="B314" s="5" t="s">
        <v>946</v>
      </c>
      <c r="C314" s="5" t="str">
        <f t="shared" si="16"/>
        <v>Systolic Blood Pressure</v>
      </c>
      <c r="D314" s="5" t="e">
        <f>VLOOKUP(C314,'Custom_concept-worksheet'!$B$2:$B$317,1,FALSE)</f>
        <v>#N/A</v>
      </c>
      <c r="E314" s="5" t="e">
        <f>VLOOKUP(C314,'Custom_concept-worksheet'!$B$2:$C$317,2,FALSE)</f>
        <v>#N/A</v>
      </c>
      <c r="F314" s="5" t="e">
        <f>VLOOKUP(C314,'Custom_concept-worksheet'!$B$2:$C$317,1,FALSE)</f>
        <v>#N/A</v>
      </c>
      <c r="G314" s="5" t="e">
        <f>VLOOKUP(C314,'Custom_concept-worksheet'!$B$2:$C$317,2,FALSE)</f>
        <v>#N/A</v>
      </c>
      <c r="H314" s="16" t="e">
        <f t="shared" si="17"/>
        <v>#N/A</v>
      </c>
      <c r="I314" s="16" t="e">
        <f t="shared" si="18"/>
        <v>#N/A</v>
      </c>
      <c r="J314" s="5" t="str">
        <f t="shared" si="19"/>
        <v>http://www.emif.eu/ekol#Systolic_Blood_Pressure</v>
      </c>
    </row>
    <row r="315" spans="1:10" x14ac:dyDescent="0.25">
      <c r="A315" s="5" t="s">
        <v>947</v>
      </c>
      <c r="B315" s="5" t="s">
        <v>948</v>
      </c>
      <c r="C315" s="5" t="str">
        <f t="shared" si="16"/>
        <v>TIA</v>
      </c>
      <c r="D315" s="5" t="e">
        <f>VLOOKUP(C315,'Custom_concept-worksheet'!$B$2:$B$317,1,FALSE)</f>
        <v>#N/A</v>
      </c>
      <c r="E315" s="5" t="e">
        <f>VLOOKUP(C315,'Custom_concept-worksheet'!$B$2:$C$317,2,FALSE)</f>
        <v>#N/A</v>
      </c>
      <c r="F315" s="5" t="e">
        <f>VLOOKUP(C315,'Custom_concept-worksheet'!$B$2:$C$317,1,FALSE)</f>
        <v>#N/A</v>
      </c>
      <c r="G315" s="5" t="e">
        <f>VLOOKUP(C315,'Custom_concept-worksheet'!$B$2:$C$317,2,FALSE)</f>
        <v>#N/A</v>
      </c>
      <c r="H315" s="16" t="e">
        <f t="shared" si="17"/>
        <v>#N/A</v>
      </c>
      <c r="I315" s="16" t="e">
        <f t="shared" si="18"/>
        <v>#N/A</v>
      </c>
      <c r="J315" s="5" t="str">
        <f t="shared" si="19"/>
        <v>http://www.emif.eu/ekol#TIA</v>
      </c>
    </row>
    <row r="316" spans="1:10" x14ac:dyDescent="0.25">
      <c r="A316" s="11" t="s">
        <v>949</v>
      </c>
      <c r="B316" s="11" t="s">
        <v>950</v>
      </c>
      <c r="C316" s="11" t="str">
        <f t="shared" si="16"/>
        <v>TMT Part A</v>
      </c>
      <c r="D316" s="11" t="e">
        <f>VLOOKUP(C316,'Custom_concept-worksheet'!$B$2:$B$317,1,FALSE)</f>
        <v>#N/A</v>
      </c>
      <c r="E316" s="11" t="e">
        <f>VLOOKUP(C316,'Custom_concept-worksheet'!$B$2:$C$317,2,FALSE)</f>
        <v>#N/A</v>
      </c>
      <c r="F316" s="11" t="e">
        <f>VLOOKUP(C316,'Custom_concept-worksheet'!$B$2:$C$317,1,FALSE)</f>
        <v>#N/A</v>
      </c>
      <c r="G316" s="11" t="e">
        <f>VLOOKUP(C316,'Custom_concept-worksheet'!$B$2:$C$317,2,FALSE)</f>
        <v>#N/A</v>
      </c>
      <c r="H316" s="13">
        <v>2000000210</v>
      </c>
      <c r="I316" s="12">
        <f t="shared" si="18"/>
        <v>2000000210</v>
      </c>
      <c r="J316" s="11" t="str">
        <f t="shared" si="19"/>
        <v>http://www.emif.eu/ekol#TMT_A</v>
      </c>
    </row>
    <row r="317" spans="1:10" x14ac:dyDescent="0.25">
      <c r="A317" s="11" t="s">
        <v>951</v>
      </c>
      <c r="B317" s="11" t="s">
        <v>952</v>
      </c>
      <c r="C317" s="11" t="str">
        <f t="shared" si="16"/>
        <v>TMT Part A   Z score</v>
      </c>
      <c r="D317" s="11" t="e">
        <f>VLOOKUP(C317,'Custom_concept-worksheet'!$B$2:$B$317,1,FALSE)</f>
        <v>#N/A</v>
      </c>
      <c r="E317" s="11" t="e">
        <f>VLOOKUP(C317,'Custom_concept-worksheet'!$B$2:$C$317,2,FALSE)</f>
        <v>#N/A</v>
      </c>
      <c r="F317" s="11" t="e">
        <f>VLOOKUP(C317,'Custom_concept-worksheet'!$B$2:$C$317,1,FALSE)</f>
        <v>#N/A</v>
      </c>
      <c r="G317" s="11" t="e">
        <f>VLOOKUP(C317,'Custom_concept-worksheet'!$B$2:$C$317,2,FALSE)</f>
        <v>#N/A</v>
      </c>
      <c r="H317" s="13">
        <v>2000000211</v>
      </c>
      <c r="I317" s="12">
        <f t="shared" si="18"/>
        <v>2000000211</v>
      </c>
      <c r="J317" s="11" t="str">
        <f t="shared" si="19"/>
        <v>http://www.emif.eu/ekol#TMT_A_Z_Score</v>
      </c>
    </row>
    <row r="318" spans="1:10" x14ac:dyDescent="0.25">
      <c r="A318" s="11" t="s">
        <v>953</v>
      </c>
      <c r="B318" s="11" t="s">
        <v>954</v>
      </c>
      <c r="C318" s="11" t="str">
        <f t="shared" si="16"/>
        <v>TMT Part B</v>
      </c>
      <c r="D318" s="11" t="e">
        <f>VLOOKUP(C318,'Custom_concept-worksheet'!$B$2:$B$317,1,FALSE)</f>
        <v>#N/A</v>
      </c>
      <c r="E318" s="11" t="e">
        <f>VLOOKUP(C318,'Custom_concept-worksheet'!$B$2:$C$317,2,FALSE)</f>
        <v>#N/A</v>
      </c>
      <c r="F318" s="11" t="e">
        <f>VLOOKUP(C318,'Custom_concept-worksheet'!$B$2:$C$317,1,FALSE)</f>
        <v>#N/A</v>
      </c>
      <c r="G318" s="11" t="e">
        <f>VLOOKUP(C318,'Custom_concept-worksheet'!$B$2:$C$317,2,FALSE)</f>
        <v>#N/A</v>
      </c>
      <c r="H318" s="13">
        <v>2000000212</v>
      </c>
      <c r="I318" s="12">
        <f t="shared" si="18"/>
        <v>2000000212</v>
      </c>
      <c r="J318" s="11" t="str">
        <f t="shared" si="19"/>
        <v>http://www.emif.eu/ekol#TMT_B</v>
      </c>
    </row>
    <row r="319" spans="1:10" x14ac:dyDescent="0.25">
      <c r="A319" s="11" t="s">
        <v>955</v>
      </c>
      <c r="B319" s="11" t="s">
        <v>956</v>
      </c>
      <c r="C319" s="11" t="str">
        <f t="shared" si="16"/>
        <v>TMT Part B   Z score</v>
      </c>
      <c r="D319" s="11" t="e">
        <f>VLOOKUP(C319,'Custom_concept-worksheet'!$B$2:$B$317,1,FALSE)</f>
        <v>#N/A</v>
      </c>
      <c r="E319" s="11" t="e">
        <f>VLOOKUP(C319,'Custom_concept-worksheet'!$B$2:$C$317,2,FALSE)</f>
        <v>#N/A</v>
      </c>
      <c r="F319" s="11" t="e">
        <f>VLOOKUP(C319,'Custom_concept-worksheet'!$B$2:$C$317,1,FALSE)</f>
        <v>#N/A</v>
      </c>
      <c r="G319" s="11" t="e">
        <f>VLOOKUP(C319,'Custom_concept-worksheet'!$B$2:$C$317,2,FALSE)</f>
        <v>#N/A</v>
      </c>
      <c r="H319" s="13">
        <v>2000000213</v>
      </c>
      <c r="I319" s="12">
        <f t="shared" si="18"/>
        <v>2000000213</v>
      </c>
      <c r="J319" s="11" t="str">
        <f t="shared" si="19"/>
        <v>http://www.emif.eu/ekol#TMT_B_Z_Score</v>
      </c>
    </row>
    <row r="320" spans="1:10" x14ac:dyDescent="0.25">
      <c r="A320" s="5" t="s">
        <v>957</v>
      </c>
      <c r="B320" s="5" t="s">
        <v>958</v>
      </c>
      <c r="C320" s="5" t="str">
        <f t="shared" si="16"/>
        <v>Temporal Parietal Cortex Left</v>
      </c>
      <c r="D320" s="5" t="e">
        <f>VLOOKUP(C320,'Custom_concept-worksheet'!$B$2:$B$317,1,FALSE)</f>
        <v>#N/A</v>
      </c>
      <c r="E320" s="5" t="e">
        <f>VLOOKUP(C320,'Custom_concept-worksheet'!$B$2:$C$317,2,FALSE)</f>
        <v>#N/A</v>
      </c>
      <c r="F320" s="5" t="e">
        <f>VLOOKUP(C320,'Custom_concept-worksheet'!$B$2:$C$317,1,FALSE)</f>
        <v>#N/A</v>
      </c>
      <c r="G320" s="5" t="e">
        <f>VLOOKUP(C320,'Custom_concept-worksheet'!$B$2:$C$317,2,FALSE)</f>
        <v>#N/A</v>
      </c>
      <c r="H320" s="16" t="e">
        <f t="shared" si="17"/>
        <v>#N/A</v>
      </c>
      <c r="I320" s="16" t="e">
        <f t="shared" si="18"/>
        <v>#N/A</v>
      </c>
      <c r="J320" s="5" t="str">
        <f t="shared" si="19"/>
        <v>http://www.emif.eu/ekol#Temporal_Parietal_Cortex_Left</v>
      </c>
    </row>
    <row r="321" spans="1:10" x14ac:dyDescent="0.25">
      <c r="A321" s="5" t="s">
        <v>959</v>
      </c>
      <c r="B321" s="5" t="s">
        <v>960</v>
      </c>
      <c r="C321" s="5" t="str">
        <f t="shared" si="16"/>
        <v>Temporal Parietal Cortex Right</v>
      </c>
      <c r="D321" s="5" t="e">
        <f>VLOOKUP(C321,'Custom_concept-worksheet'!$B$2:$B$317,1,FALSE)</f>
        <v>#N/A</v>
      </c>
      <c r="E321" s="5" t="e">
        <f>VLOOKUP(C321,'Custom_concept-worksheet'!$B$2:$C$317,2,FALSE)</f>
        <v>#N/A</v>
      </c>
      <c r="F321" s="5" t="e">
        <f>VLOOKUP(C321,'Custom_concept-worksheet'!$B$2:$C$317,1,FALSE)</f>
        <v>#N/A</v>
      </c>
      <c r="G321" s="5" t="e">
        <f>VLOOKUP(C321,'Custom_concept-worksheet'!$B$2:$C$317,2,FALSE)</f>
        <v>#N/A</v>
      </c>
      <c r="H321" s="16" t="e">
        <f t="shared" si="17"/>
        <v>#N/A</v>
      </c>
      <c r="I321" s="16" t="e">
        <f t="shared" si="18"/>
        <v>#N/A</v>
      </c>
      <c r="J321" s="5" t="str">
        <f t="shared" si="19"/>
        <v>http://www.emif.eu/ekol#Temporal_Parietal_Cortex_Right</v>
      </c>
    </row>
    <row r="322" spans="1:10" x14ac:dyDescent="0.25">
      <c r="A322" s="5" t="s">
        <v>961</v>
      </c>
      <c r="B322" s="5" t="s">
        <v>962</v>
      </c>
      <c r="C322" s="5" t="str">
        <f t="shared" ref="C322:C350" si="20">SUBSTITUTE(B322,"-"," ")</f>
        <v>Thyroid Agonists</v>
      </c>
      <c r="D322" s="5" t="e">
        <f>VLOOKUP(C322,'Custom_concept-worksheet'!$B$2:$B$317,1,FALSE)</f>
        <v>#N/A</v>
      </c>
      <c r="E322" s="5" t="e">
        <f>VLOOKUP(C322,'Custom_concept-worksheet'!$B$2:$C$317,2,FALSE)</f>
        <v>#N/A</v>
      </c>
      <c r="F322" s="5" t="e">
        <f>VLOOKUP(C322,'Custom_concept-worksheet'!$B$2:$C$317,1,FALSE)</f>
        <v>#N/A</v>
      </c>
      <c r="G322" s="5" t="e">
        <f>VLOOKUP(C322,'Custom_concept-worksheet'!$B$2:$C$317,2,FALSE)</f>
        <v>#N/A</v>
      </c>
      <c r="H322" s="16" t="e">
        <f t="shared" si="17"/>
        <v>#N/A</v>
      </c>
      <c r="I322" s="16" t="e">
        <f t="shared" si="18"/>
        <v>#N/A</v>
      </c>
      <c r="J322" s="5" t="str">
        <f t="shared" si="19"/>
        <v>http://www.emif.eu/ekol#Thyroid_Agonists</v>
      </c>
    </row>
    <row r="323" spans="1:10" x14ac:dyDescent="0.25">
      <c r="A323" s="5" t="s">
        <v>963</v>
      </c>
      <c r="B323" s="5" t="s">
        <v>964</v>
      </c>
      <c r="C323" s="5" t="str">
        <f t="shared" si="20"/>
        <v>Thyroid Antagonists</v>
      </c>
      <c r="D323" s="5" t="e">
        <f>VLOOKUP(C323,'Custom_concept-worksheet'!$B$2:$B$317,1,FALSE)</f>
        <v>#N/A</v>
      </c>
      <c r="E323" s="5" t="e">
        <f>VLOOKUP(C323,'Custom_concept-worksheet'!$B$2:$C$317,2,FALSE)</f>
        <v>#N/A</v>
      </c>
      <c r="F323" s="5" t="e">
        <f>VLOOKUP(C323,'Custom_concept-worksheet'!$B$2:$C$317,1,FALSE)</f>
        <v>#N/A</v>
      </c>
      <c r="G323" s="5" t="e">
        <f>VLOOKUP(C323,'Custom_concept-worksheet'!$B$2:$C$317,2,FALSE)</f>
        <v>#N/A</v>
      </c>
      <c r="H323" s="16" t="e">
        <f t="shared" ref="H323:H349" si="21">IF(NOT(ISNA(E323)),E323,G323)</f>
        <v>#N/A</v>
      </c>
      <c r="I323" s="16" t="e">
        <f t="shared" ref="I323:I350" si="22">VALUE(H323)</f>
        <v>#N/A</v>
      </c>
      <c r="J323" s="5" t="str">
        <f t="shared" ref="J323:J350" si="23">A323</f>
        <v>http://www.emif.eu/ekol#Thyroid_Antagonists</v>
      </c>
    </row>
    <row r="324" spans="1:10" x14ac:dyDescent="0.25">
      <c r="A324" s="5" t="s">
        <v>965</v>
      </c>
      <c r="B324" s="5" t="s">
        <v>966</v>
      </c>
      <c r="C324" s="5" t="str">
        <f t="shared" si="20"/>
        <v>Thyroid Hormone</v>
      </c>
      <c r="D324" s="5" t="e">
        <f>VLOOKUP(C324,'Custom_concept-worksheet'!$B$2:$B$317,1,FALSE)</f>
        <v>#N/A</v>
      </c>
      <c r="E324" s="5" t="e">
        <f>VLOOKUP(C324,'Custom_concept-worksheet'!$B$2:$C$317,2,FALSE)</f>
        <v>#N/A</v>
      </c>
      <c r="F324" s="5" t="e">
        <f>VLOOKUP(C324,'Custom_concept-worksheet'!$B$2:$C$317,1,FALSE)</f>
        <v>#N/A</v>
      </c>
      <c r="G324" s="5" t="e">
        <f>VLOOKUP(C324,'Custom_concept-worksheet'!$B$2:$C$317,2,FALSE)</f>
        <v>#N/A</v>
      </c>
      <c r="H324" s="16" t="e">
        <f t="shared" si="21"/>
        <v>#N/A</v>
      </c>
      <c r="I324" s="16" t="e">
        <f t="shared" si="22"/>
        <v>#N/A</v>
      </c>
      <c r="J324" s="5" t="str">
        <f t="shared" si="23"/>
        <v>http://www.emif.eu/ekol#Thyroid_Hormone</v>
      </c>
    </row>
    <row r="325" spans="1:10" x14ac:dyDescent="0.25">
      <c r="A325" s="5" t="s">
        <v>967</v>
      </c>
      <c r="B325" s="5" t="s">
        <v>968</v>
      </c>
      <c r="C325" s="5" t="str">
        <f t="shared" si="20"/>
        <v>TSH</v>
      </c>
      <c r="D325" s="5" t="e">
        <f>VLOOKUP(C325,'Custom_concept-worksheet'!$B$2:$B$317,1,FALSE)</f>
        <v>#N/A</v>
      </c>
      <c r="E325" s="5" t="e">
        <f>VLOOKUP(C325,'Custom_concept-worksheet'!$B$2:$C$317,2,FALSE)</f>
        <v>#N/A</v>
      </c>
      <c r="F325" s="5" t="e">
        <f>VLOOKUP(C325,'Custom_concept-worksheet'!$B$2:$C$317,1,FALSE)</f>
        <v>#N/A</v>
      </c>
      <c r="G325" s="5" t="e">
        <f>VLOOKUP(C325,'Custom_concept-worksheet'!$B$2:$C$317,2,FALSE)</f>
        <v>#N/A</v>
      </c>
      <c r="H325" s="16" t="e">
        <f t="shared" si="21"/>
        <v>#N/A</v>
      </c>
      <c r="I325" s="16" t="e">
        <f t="shared" si="22"/>
        <v>#N/A</v>
      </c>
      <c r="J325" s="5" t="str">
        <f t="shared" si="23"/>
        <v>http://www.emif.eu/ekol#Thyroid_Stimulating_Hormone</v>
      </c>
    </row>
    <row r="326" spans="1:10" x14ac:dyDescent="0.25">
      <c r="A326" s="5" t="s">
        <v>969</v>
      </c>
      <c r="B326" s="5" t="s">
        <v>970</v>
      </c>
      <c r="C326" s="5" t="str">
        <f t="shared" si="20"/>
        <v>Token Test</v>
      </c>
      <c r="D326" s="5" t="e">
        <f>VLOOKUP(C326,'Custom_concept-worksheet'!$B$2:$B$317,1,FALSE)</f>
        <v>#N/A</v>
      </c>
      <c r="E326" s="5" t="e">
        <f>VLOOKUP(C326,'Custom_concept-worksheet'!$B$2:$C$317,2,FALSE)</f>
        <v>#N/A</v>
      </c>
      <c r="F326" s="5" t="e">
        <f>VLOOKUP(C326,'Custom_concept-worksheet'!$B$2:$C$317,1,FALSE)</f>
        <v>#N/A</v>
      </c>
      <c r="G326" s="5" t="e">
        <f>VLOOKUP(C326,'Custom_concept-worksheet'!$B$2:$C$317,2,FALSE)</f>
        <v>#N/A</v>
      </c>
      <c r="H326" s="16" t="e">
        <f t="shared" si="21"/>
        <v>#N/A</v>
      </c>
      <c r="I326" s="16" t="e">
        <f t="shared" si="22"/>
        <v>#N/A</v>
      </c>
      <c r="J326" s="5" t="str">
        <f t="shared" si="23"/>
        <v>http://www.emif.eu/ekol#Token_Test</v>
      </c>
    </row>
    <row r="327" spans="1:10" x14ac:dyDescent="0.25">
      <c r="A327" s="5" t="s">
        <v>971</v>
      </c>
      <c r="B327" s="5" t="s">
        <v>972</v>
      </c>
      <c r="C327" s="5" t="str">
        <f t="shared" si="20"/>
        <v>Total Cholesterol</v>
      </c>
      <c r="D327" s="5" t="e">
        <f>VLOOKUP(C327,'Custom_concept-worksheet'!$B$2:$B$317,1,FALSE)</f>
        <v>#N/A</v>
      </c>
      <c r="E327" s="5" t="e">
        <f>VLOOKUP(C327,'Custom_concept-worksheet'!$B$2:$C$317,2,FALSE)</f>
        <v>#N/A</v>
      </c>
      <c r="F327" s="5" t="e">
        <f>VLOOKUP(C327,'Custom_concept-worksheet'!$B$2:$C$317,1,FALSE)</f>
        <v>#N/A</v>
      </c>
      <c r="G327" s="5" t="e">
        <f>VLOOKUP(C327,'Custom_concept-worksheet'!$B$2:$C$317,2,FALSE)</f>
        <v>#N/A</v>
      </c>
      <c r="H327" s="16" t="e">
        <f t="shared" si="21"/>
        <v>#N/A</v>
      </c>
      <c r="I327" s="16" t="e">
        <f t="shared" si="22"/>
        <v>#N/A</v>
      </c>
      <c r="J327" s="5" t="str">
        <f t="shared" si="23"/>
        <v>http://www.emif.eu/ekol#Total_Cholesterol</v>
      </c>
    </row>
    <row r="328" spans="1:10" x14ac:dyDescent="0.25">
      <c r="A328" s="5" t="s">
        <v>973</v>
      </c>
      <c r="B328" s="5" t="s">
        <v>974</v>
      </c>
      <c r="C328" s="5" t="str">
        <f t="shared" si="20"/>
        <v>VOSP Letters</v>
      </c>
      <c r="D328" s="5" t="e">
        <f>VLOOKUP(C328,'Custom_concept-worksheet'!$B$2:$B$317,1,FALSE)</f>
        <v>#N/A</v>
      </c>
      <c r="E328" s="5" t="e">
        <f>VLOOKUP(C328,'Custom_concept-worksheet'!$B$2:$C$317,2,FALSE)</f>
        <v>#N/A</v>
      </c>
      <c r="F328" s="5" t="e">
        <f>VLOOKUP(C328,'Custom_concept-worksheet'!$B$2:$C$317,1,FALSE)</f>
        <v>#N/A</v>
      </c>
      <c r="G328" s="5" t="e">
        <f>VLOOKUP(C328,'Custom_concept-worksheet'!$B$2:$C$317,2,FALSE)</f>
        <v>#N/A</v>
      </c>
      <c r="H328" s="16" t="e">
        <f t="shared" si="21"/>
        <v>#N/A</v>
      </c>
      <c r="I328" s="16" t="e">
        <f t="shared" si="22"/>
        <v>#N/A</v>
      </c>
      <c r="J328" s="5" t="str">
        <f t="shared" si="23"/>
        <v>http://www.emif.eu/ekol#VOSP_Letters</v>
      </c>
    </row>
    <row r="329" spans="1:10" x14ac:dyDescent="0.25">
      <c r="A329" s="5" t="s">
        <v>975</v>
      </c>
      <c r="B329" s="5" t="s">
        <v>976</v>
      </c>
      <c r="C329" s="5" t="str">
        <f t="shared" si="20"/>
        <v>VOSP Number</v>
      </c>
      <c r="D329" s="5" t="e">
        <f>VLOOKUP(C329,'Custom_concept-worksheet'!$B$2:$B$317,1,FALSE)</f>
        <v>#N/A</v>
      </c>
      <c r="E329" s="5" t="e">
        <f>VLOOKUP(C329,'Custom_concept-worksheet'!$B$2:$C$317,2,FALSE)</f>
        <v>#N/A</v>
      </c>
      <c r="F329" s="5" t="e">
        <f>VLOOKUP(C329,'Custom_concept-worksheet'!$B$2:$C$317,1,FALSE)</f>
        <v>#N/A</v>
      </c>
      <c r="G329" s="5" t="e">
        <f>VLOOKUP(C329,'Custom_concept-worksheet'!$B$2:$C$317,2,FALSE)</f>
        <v>#N/A</v>
      </c>
      <c r="H329" s="16" t="e">
        <f t="shared" si="21"/>
        <v>#N/A</v>
      </c>
      <c r="I329" s="16" t="e">
        <f t="shared" si="22"/>
        <v>#N/A</v>
      </c>
      <c r="J329" s="5" t="str">
        <f t="shared" si="23"/>
        <v>http://www.emif.eu/ekol#VOSP_Number</v>
      </c>
    </row>
    <row r="330" spans="1:10" x14ac:dyDescent="0.25">
      <c r="A330" s="5" t="s">
        <v>977</v>
      </c>
      <c r="B330" s="5" t="s">
        <v>978</v>
      </c>
      <c r="C330" s="5" t="str">
        <f t="shared" si="20"/>
        <v>VOSP Object</v>
      </c>
      <c r="D330" s="5" t="e">
        <f>VLOOKUP(C330,'Custom_concept-worksheet'!$B$2:$B$317,1,FALSE)</f>
        <v>#N/A</v>
      </c>
      <c r="E330" s="5" t="e">
        <f>VLOOKUP(C330,'Custom_concept-worksheet'!$B$2:$C$317,2,FALSE)</f>
        <v>#N/A</v>
      </c>
      <c r="F330" s="5" t="e">
        <f>VLOOKUP(C330,'Custom_concept-worksheet'!$B$2:$C$317,1,FALSE)</f>
        <v>#N/A</v>
      </c>
      <c r="G330" s="5" t="e">
        <f>VLOOKUP(C330,'Custom_concept-worksheet'!$B$2:$C$317,2,FALSE)</f>
        <v>#N/A</v>
      </c>
      <c r="H330" s="16" t="e">
        <f t="shared" si="21"/>
        <v>#N/A</v>
      </c>
      <c r="I330" s="16" t="e">
        <f t="shared" si="22"/>
        <v>#N/A</v>
      </c>
      <c r="J330" s="5" t="str">
        <f t="shared" si="23"/>
        <v>http://www.emif.eu/ekol#VOSP_Object</v>
      </c>
    </row>
    <row r="331" spans="1:10" x14ac:dyDescent="0.25">
      <c r="A331" s="5" t="s">
        <v>979</v>
      </c>
      <c r="B331" s="5" t="s">
        <v>980</v>
      </c>
      <c r="C331" s="5" t="str">
        <f t="shared" si="20"/>
        <v>VOSP Position</v>
      </c>
      <c r="D331" s="5" t="e">
        <f>VLOOKUP(C331,'Custom_concept-worksheet'!$B$2:$B$317,1,FALSE)</f>
        <v>#N/A</v>
      </c>
      <c r="E331" s="5" t="e">
        <f>VLOOKUP(C331,'Custom_concept-worksheet'!$B$2:$C$317,2,FALSE)</f>
        <v>#N/A</v>
      </c>
      <c r="F331" s="5" t="e">
        <f>VLOOKUP(C331,'Custom_concept-worksheet'!$B$2:$C$317,1,FALSE)</f>
        <v>#N/A</v>
      </c>
      <c r="G331" s="5" t="e">
        <f>VLOOKUP(C331,'Custom_concept-worksheet'!$B$2:$C$317,2,FALSE)</f>
        <v>#N/A</v>
      </c>
      <c r="H331" s="16" t="e">
        <f t="shared" si="21"/>
        <v>#N/A</v>
      </c>
      <c r="I331" s="16" t="e">
        <f t="shared" si="22"/>
        <v>#N/A</v>
      </c>
      <c r="J331" s="5" t="str">
        <f t="shared" si="23"/>
        <v>http://www.emif.eu/ekol#VOSP_Position</v>
      </c>
    </row>
    <row r="332" spans="1:10" x14ac:dyDescent="0.25">
      <c r="A332" s="5" t="s">
        <v>981</v>
      </c>
      <c r="B332" s="5" t="s">
        <v>982</v>
      </c>
      <c r="C332" s="5" t="str">
        <f t="shared" si="20"/>
        <v>VOSP Silhouettes</v>
      </c>
      <c r="D332" s="5" t="e">
        <f>VLOOKUP(C332,'Custom_concept-worksheet'!$B$2:$B$317,1,FALSE)</f>
        <v>#N/A</v>
      </c>
      <c r="E332" s="5" t="e">
        <f>VLOOKUP(C332,'Custom_concept-worksheet'!$B$2:$C$317,2,FALSE)</f>
        <v>#N/A</v>
      </c>
      <c r="F332" s="5" t="e">
        <f>VLOOKUP(C332,'Custom_concept-worksheet'!$B$2:$C$317,1,FALSE)</f>
        <v>#N/A</v>
      </c>
      <c r="G332" s="5" t="e">
        <f>VLOOKUP(C332,'Custom_concept-worksheet'!$B$2:$C$317,2,FALSE)</f>
        <v>#N/A</v>
      </c>
      <c r="H332" s="16" t="e">
        <f t="shared" si="21"/>
        <v>#N/A</v>
      </c>
      <c r="I332" s="16" t="e">
        <f t="shared" si="22"/>
        <v>#N/A</v>
      </c>
      <c r="J332" s="5" t="str">
        <f t="shared" si="23"/>
        <v>http://www.emif.eu/ekol#VOSP_Silhouettes</v>
      </c>
    </row>
    <row r="333" spans="1:10" x14ac:dyDescent="0.25">
      <c r="A333" s="5" t="s">
        <v>983</v>
      </c>
      <c r="B333" s="5" t="s">
        <v>984</v>
      </c>
      <c r="C333" s="5" t="str">
        <f t="shared" si="20"/>
        <v>VOSP Silhouettes Z Score</v>
      </c>
      <c r="D333" s="5" t="e">
        <f>VLOOKUP(C333,'Custom_concept-worksheet'!$B$2:$B$317,1,FALSE)</f>
        <v>#N/A</v>
      </c>
      <c r="E333" s="5" t="e">
        <f>VLOOKUP(C333,'Custom_concept-worksheet'!$B$2:$C$317,2,FALSE)</f>
        <v>#N/A</v>
      </c>
      <c r="F333" s="5" t="e">
        <f>VLOOKUP(C333,'Custom_concept-worksheet'!$B$2:$C$317,1,FALSE)</f>
        <v>#N/A</v>
      </c>
      <c r="G333" s="5" t="e">
        <f>VLOOKUP(C333,'Custom_concept-worksheet'!$B$2:$C$317,2,FALSE)</f>
        <v>#N/A</v>
      </c>
      <c r="H333" s="16" t="e">
        <f t="shared" si="21"/>
        <v>#N/A</v>
      </c>
      <c r="I333" s="16" t="e">
        <f t="shared" si="22"/>
        <v>#N/A</v>
      </c>
      <c r="J333" s="5" t="str">
        <f t="shared" si="23"/>
        <v>http://www.emif.eu/ekol#VOSP_Silhouettes_Z_Score</v>
      </c>
    </row>
    <row r="334" spans="1:10" x14ac:dyDescent="0.25">
      <c r="A334" s="5" t="s">
        <v>985</v>
      </c>
      <c r="B334" s="5" t="s">
        <v>986</v>
      </c>
      <c r="C334" s="5" t="str">
        <f t="shared" si="20"/>
        <v>VOSP Total</v>
      </c>
      <c r="D334" s="5" t="e">
        <f>VLOOKUP(C334,'Custom_concept-worksheet'!$B$2:$B$317,1,FALSE)</f>
        <v>#N/A</v>
      </c>
      <c r="E334" s="5" t="e">
        <f>VLOOKUP(C334,'Custom_concept-worksheet'!$B$2:$C$317,2,FALSE)</f>
        <v>#N/A</v>
      </c>
      <c r="F334" s="5" t="e">
        <f>VLOOKUP(C334,'Custom_concept-worksheet'!$B$2:$C$317,1,FALSE)</f>
        <v>#N/A</v>
      </c>
      <c r="G334" s="5" t="e">
        <f>VLOOKUP(C334,'Custom_concept-worksheet'!$B$2:$C$317,2,FALSE)</f>
        <v>#N/A</v>
      </c>
      <c r="H334" s="16" t="e">
        <f t="shared" si="21"/>
        <v>#N/A</v>
      </c>
      <c r="I334" s="16" t="e">
        <f t="shared" si="22"/>
        <v>#N/A</v>
      </c>
      <c r="J334" s="5" t="str">
        <f t="shared" si="23"/>
        <v>http://www.emif.eu/ekol#VOSP_Total</v>
      </c>
    </row>
    <row r="335" spans="1:10" x14ac:dyDescent="0.25">
      <c r="A335" s="5" t="s">
        <v>987</v>
      </c>
      <c r="B335" s="5" t="s">
        <v>988</v>
      </c>
      <c r="C335" s="5" t="str">
        <f t="shared" si="20"/>
        <v>VOSP Total Z Score</v>
      </c>
      <c r="D335" s="5" t="e">
        <f>VLOOKUP(C335,'Custom_concept-worksheet'!$B$2:$B$317,1,FALSE)</f>
        <v>#N/A</v>
      </c>
      <c r="E335" s="5" t="e">
        <f>VLOOKUP(C335,'Custom_concept-worksheet'!$B$2:$C$317,2,FALSE)</f>
        <v>#N/A</v>
      </c>
      <c r="F335" s="5" t="e">
        <f>VLOOKUP(C335,'Custom_concept-worksheet'!$B$2:$C$317,1,FALSE)</f>
        <v>#N/A</v>
      </c>
      <c r="G335" s="5" t="e">
        <f>VLOOKUP(C335,'Custom_concept-worksheet'!$B$2:$C$317,2,FALSE)</f>
        <v>#N/A</v>
      </c>
      <c r="H335" s="16" t="e">
        <f t="shared" si="21"/>
        <v>#N/A</v>
      </c>
      <c r="I335" s="16" t="e">
        <f t="shared" si="22"/>
        <v>#N/A</v>
      </c>
      <c r="J335" s="5" t="str">
        <f t="shared" si="23"/>
        <v>http://www.emif.eu/ekol#VOSP_Total_Z_Score</v>
      </c>
    </row>
    <row r="336" spans="1:10" x14ac:dyDescent="0.25">
      <c r="A336" s="5" t="s">
        <v>989</v>
      </c>
      <c r="B336" s="5" t="s">
        <v>990</v>
      </c>
      <c r="C336" s="5" t="str">
        <f t="shared" si="20"/>
        <v>Vitamin B12</v>
      </c>
      <c r="D336" s="5" t="e">
        <f>VLOOKUP(C336,'Custom_concept-worksheet'!$B$2:$B$317,1,FALSE)</f>
        <v>#N/A</v>
      </c>
      <c r="E336" s="5" t="e">
        <f>VLOOKUP(C336,'Custom_concept-worksheet'!$B$2:$C$317,2,FALSE)</f>
        <v>#N/A</v>
      </c>
      <c r="F336" s="5" t="e">
        <f>VLOOKUP(C336,'Custom_concept-worksheet'!$B$2:$C$317,1,FALSE)</f>
        <v>#N/A</v>
      </c>
      <c r="G336" s="5" t="e">
        <f>VLOOKUP(C336,'Custom_concept-worksheet'!$B$2:$C$317,2,FALSE)</f>
        <v>#N/A</v>
      </c>
      <c r="H336" s="16" t="e">
        <f t="shared" si="21"/>
        <v>#N/A</v>
      </c>
      <c r="I336" s="16" t="e">
        <f t="shared" si="22"/>
        <v>#N/A</v>
      </c>
      <c r="J336" s="5" t="str">
        <f t="shared" si="23"/>
        <v>http://www.emif.eu/ekol#Vitamin_B12</v>
      </c>
    </row>
    <row r="337" spans="1:10" x14ac:dyDescent="0.25">
      <c r="A337" s="11" t="s">
        <v>991</v>
      </c>
      <c r="B337" s="11" t="s">
        <v>992</v>
      </c>
      <c r="C337" s="11" t="str">
        <f t="shared" si="20"/>
        <v>Volume Fourth Ventricle</v>
      </c>
      <c r="D337" s="11" t="str">
        <f>VLOOKUP(C337,'Custom_concept-worksheet'!$B$2:$B$317,1,FALSE)</f>
        <v>Volume fourth ventricle</v>
      </c>
      <c r="E337" s="11">
        <f>VLOOKUP(C337,'Custom_concept-worksheet'!$B$2:$C$317,2,FALSE)</f>
        <v>2000000217</v>
      </c>
      <c r="F337" s="11" t="str">
        <f>VLOOKUP(C337,'Custom_concept-worksheet'!$B$2:$C$317,1,FALSE)</f>
        <v>Volume fourth ventricle</v>
      </c>
      <c r="G337" s="11">
        <f>VLOOKUP(C337,'Custom_concept-worksheet'!$B$2:$C$317,2,FALSE)</f>
        <v>2000000217</v>
      </c>
      <c r="H337" s="12">
        <f t="shared" si="21"/>
        <v>2000000217</v>
      </c>
      <c r="I337" s="12">
        <f t="shared" si="22"/>
        <v>2000000217</v>
      </c>
      <c r="J337" s="11" t="str">
        <f t="shared" si="23"/>
        <v>http://www.emif.eu/ekol#Volume_Fourth_Ventricle</v>
      </c>
    </row>
    <row r="338" spans="1:10" x14ac:dyDescent="0.25">
      <c r="A338" s="11" t="s">
        <v>993</v>
      </c>
      <c r="B338" s="11" t="s">
        <v>994</v>
      </c>
      <c r="C338" s="11" t="str">
        <f t="shared" si="20"/>
        <v>Volume Inferior Lateral Ventricle Left</v>
      </c>
      <c r="D338" s="11" t="str">
        <f>VLOOKUP(C338,'Custom_concept-worksheet'!$B$2:$B$317,1,FALSE)</f>
        <v>Volume inferior lateral ventricle left</v>
      </c>
      <c r="E338" s="11">
        <f>VLOOKUP(C338,'Custom_concept-worksheet'!$B$2:$C$317,2,FALSE)</f>
        <v>2000000218</v>
      </c>
      <c r="F338" s="11" t="str">
        <f>VLOOKUP(C338,'Custom_concept-worksheet'!$B$2:$C$317,1,FALSE)</f>
        <v>Volume inferior lateral ventricle left</v>
      </c>
      <c r="G338" s="11">
        <f>VLOOKUP(C338,'Custom_concept-worksheet'!$B$2:$C$317,2,FALSE)</f>
        <v>2000000218</v>
      </c>
      <c r="H338" s="12">
        <f t="shared" si="21"/>
        <v>2000000218</v>
      </c>
      <c r="I338" s="12">
        <f t="shared" si="22"/>
        <v>2000000218</v>
      </c>
      <c r="J338" s="11" t="str">
        <f t="shared" si="23"/>
        <v>http://www.emif.eu/ekol#Volume_Inferior_Lateral_Ventricle_Left</v>
      </c>
    </row>
    <row r="339" spans="1:10" x14ac:dyDescent="0.25">
      <c r="A339" s="11" t="s">
        <v>995</v>
      </c>
      <c r="B339" s="11" t="s">
        <v>996</v>
      </c>
      <c r="C339" s="11" t="str">
        <f t="shared" si="20"/>
        <v>Volume Inferior Lateral Ventricle Right</v>
      </c>
      <c r="D339" s="11" t="str">
        <f>VLOOKUP(C339,'Custom_concept-worksheet'!$B$2:$B$317,1,FALSE)</f>
        <v>Volume inferior lateral ventricle right</v>
      </c>
      <c r="E339" s="11">
        <f>VLOOKUP(C339,'Custom_concept-worksheet'!$B$2:$C$317,2,FALSE)</f>
        <v>2000000219</v>
      </c>
      <c r="F339" s="11" t="str">
        <f>VLOOKUP(C339,'Custom_concept-worksheet'!$B$2:$C$317,1,FALSE)</f>
        <v>Volume inferior lateral ventricle right</v>
      </c>
      <c r="G339" s="11">
        <f>VLOOKUP(C339,'Custom_concept-worksheet'!$B$2:$C$317,2,FALSE)</f>
        <v>2000000219</v>
      </c>
      <c r="H339" s="12">
        <f t="shared" si="21"/>
        <v>2000000219</v>
      </c>
      <c r="I339" s="12">
        <f t="shared" si="22"/>
        <v>2000000219</v>
      </c>
      <c r="J339" s="11" t="str">
        <f t="shared" si="23"/>
        <v>http://www.emif.eu/ekol#Volume_Inferior_Lateral_Ventricle_Right</v>
      </c>
    </row>
    <row r="340" spans="1:10" x14ac:dyDescent="0.25">
      <c r="A340" s="11" t="s">
        <v>997</v>
      </c>
      <c r="B340" s="11" t="s">
        <v>998</v>
      </c>
      <c r="C340" s="11" t="str">
        <f t="shared" si="20"/>
        <v>Volume Lateral Ventricle Left</v>
      </c>
      <c r="D340" s="11" t="str">
        <f>VLOOKUP(C340,'Custom_concept-worksheet'!$B$2:$B$317,1,FALSE)</f>
        <v>Volume lateral ventricle left</v>
      </c>
      <c r="E340" s="11">
        <f>VLOOKUP(C340,'Custom_concept-worksheet'!$B$2:$C$317,2,FALSE)</f>
        <v>2000000220</v>
      </c>
      <c r="F340" s="11" t="str">
        <f>VLOOKUP(C340,'Custom_concept-worksheet'!$B$2:$C$317,1,FALSE)</f>
        <v>Volume lateral ventricle left</v>
      </c>
      <c r="G340" s="11">
        <f>VLOOKUP(C340,'Custom_concept-worksheet'!$B$2:$C$317,2,FALSE)</f>
        <v>2000000220</v>
      </c>
      <c r="H340" s="12">
        <f t="shared" si="21"/>
        <v>2000000220</v>
      </c>
      <c r="I340" s="12">
        <f t="shared" si="22"/>
        <v>2000000220</v>
      </c>
      <c r="J340" s="11" t="str">
        <f t="shared" si="23"/>
        <v>http://www.emif.eu/ekol#Volume_Lateral_Ventricle_Left</v>
      </c>
    </row>
    <row r="341" spans="1:10" x14ac:dyDescent="0.25">
      <c r="A341" s="11" t="s">
        <v>999</v>
      </c>
      <c r="B341" s="11" t="s">
        <v>1000</v>
      </c>
      <c r="C341" s="11" t="str">
        <f t="shared" si="20"/>
        <v>Volume Third Ventricle</v>
      </c>
      <c r="D341" s="11" t="str">
        <f>VLOOKUP(C341,'Custom_concept-worksheet'!$B$2:$B$317,1,FALSE)</f>
        <v>Volume third ventricle</v>
      </c>
      <c r="E341" s="11">
        <f>VLOOKUP(C341,'Custom_concept-worksheet'!$B$2:$C$317,2,FALSE)</f>
        <v>2000000222</v>
      </c>
      <c r="F341" s="11" t="str">
        <f>VLOOKUP(C341,'Custom_concept-worksheet'!$B$2:$C$317,1,FALSE)</f>
        <v>Volume third ventricle</v>
      </c>
      <c r="G341" s="11">
        <f>VLOOKUP(C341,'Custom_concept-worksheet'!$B$2:$C$317,2,FALSE)</f>
        <v>2000000222</v>
      </c>
      <c r="H341" s="12">
        <f t="shared" si="21"/>
        <v>2000000222</v>
      </c>
      <c r="I341" s="12">
        <f t="shared" si="22"/>
        <v>2000000222</v>
      </c>
      <c r="J341" s="11" t="str">
        <f t="shared" si="23"/>
        <v>http://www.emif.eu/ekol#Volume_Third_Ventricle</v>
      </c>
    </row>
    <row r="342" spans="1:10" x14ac:dyDescent="0.25">
      <c r="A342" s="5" t="s">
        <v>1001</v>
      </c>
      <c r="B342" s="5" t="s">
        <v>1002</v>
      </c>
      <c r="C342" s="5" t="str">
        <f t="shared" si="20"/>
        <v>WAIS Block Design</v>
      </c>
      <c r="D342" s="5" t="e">
        <f>VLOOKUP(C342,'Custom_concept-worksheet'!$B$2:$B$317,1,FALSE)</f>
        <v>#N/A</v>
      </c>
      <c r="E342" s="5" t="e">
        <f>VLOOKUP(C342,'Custom_concept-worksheet'!$B$2:$C$317,2,FALSE)</f>
        <v>#N/A</v>
      </c>
      <c r="F342" s="5" t="e">
        <f>VLOOKUP(C342,'Custom_concept-worksheet'!$B$2:$C$317,1,FALSE)</f>
        <v>#N/A</v>
      </c>
      <c r="G342" s="5" t="e">
        <f>VLOOKUP(C342,'Custom_concept-worksheet'!$B$2:$C$317,2,FALSE)</f>
        <v>#N/A</v>
      </c>
      <c r="H342" s="16" t="e">
        <f t="shared" si="21"/>
        <v>#N/A</v>
      </c>
      <c r="I342" s="16" t="e">
        <f t="shared" si="22"/>
        <v>#N/A</v>
      </c>
      <c r="J342" s="5" t="str">
        <f t="shared" si="23"/>
        <v>http://www.emif.eu/ekol#WAIS_Block_Design</v>
      </c>
    </row>
    <row r="343" spans="1:10" x14ac:dyDescent="0.25">
      <c r="A343" s="5" t="s">
        <v>1003</v>
      </c>
      <c r="B343" s="5" t="s">
        <v>1004</v>
      </c>
      <c r="C343" s="5" t="str">
        <f t="shared" si="20"/>
        <v>WAIS Block Design Z Score</v>
      </c>
      <c r="D343" s="5" t="e">
        <f>VLOOKUP(C343,'Custom_concept-worksheet'!$B$2:$B$317,1,FALSE)</f>
        <v>#N/A</v>
      </c>
      <c r="E343" s="5" t="e">
        <f>VLOOKUP(C343,'Custom_concept-worksheet'!$B$2:$C$317,2,FALSE)</f>
        <v>#N/A</v>
      </c>
      <c r="F343" s="5" t="e">
        <f>VLOOKUP(C343,'Custom_concept-worksheet'!$B$2:$C$317,1,FALSE)</f>
        <v>#N/A</v>
      </c>
      <c r="G343" s="5" t="e">
        <f>VLOOKUP(C343,'Custom_concept-worksheet'!$B$2:$C$317,2,FALSE)</f>
        <v>#N/A</v>
      </c>
      <c r="H343" s="16" t="e">
        <f t="shared" si="21"/>
        <v>#N/A</v>
      </c>
      <c r="I343" s="16" t="e">
        <f t="shared" si="22"/>
        <v>#N/A</v>
      </c>
      <c r="J343" s="5" t="str">
        <f t="shared" si="23"/>
        <v>http://www.emif.eu/ekol#WAIS_Block_Design_Z_Score</v>
      </c>
    </row>
    <row r="344" spans="1:10" x14ac:dyDescent="0.25">
      <c r="A344" s="11" t="s">
        <v>1005</v>
      </c>
      <c r="B344" s="11" t="s">
        <v>1006</v>
      </c>
      <c r="C344" s="11" t="str">
        <f t="shared" si="20"/>
        <v>WAIS Similarities</v>
      </c>
      <c r="D344" s="11" t="e">
        <f>VLOOKUP(C344,'Custom_concept-worksheet'!$B$2:$B$317,1,FALSE)</f>
        <v>#N/A</v>
      </c>
      <c r="E344" s="11" t="e">
        <f>VLOOKUP(C344,'Custom_concept-worksheet'!$B$2:$C$317,2,FALSE)</f>
        <v>#N/A</v>
      </c>
      <c r="F344" s="11" t="e">
        <f>VLOOKUP(C344,'Custom_concept-worksheet'!$B$2:$C$317,1,FALSE)</f>
        <v>#N/A</v>
      </c>
      <c r="G344" s="11" t="e">
        <f>VLOOKUP(C344,'Custom_concept-worksheet'!$B$2:$C$317,2,FALSE)</f>
        <v>#N/A</v>
      </c>
      <c r="H344" s="13">
        <v>2000000223</v>
      </c>
      <c r="I344" s="12">
        <f t="shared" si="22"/>
        <v>2000000223</v>
      </c>
      <c r="J344" s="11" t="str">
        <f t="shared" si="23"/>
        <v>http://www.emif.eu/ekol#WAIS_Similarities</v>
      </c>
    </row>
    <row r="345" spans="1:10" x14ac:dyDescent="0.25">
      <c r="A345" s="11" t="s">
        <v>1007</v>
      </c>
      <c r="B345" s="11" t="s">
        <v>1008</v>
      </c>
      <c r="C345" s="11" t="str">
        <f t="shared" si="20"/>
        <v>WAIS Similarities Z Score</v>
      </c>
      <c r="D345" s="11" t="e">
        <f>VLOOKUP(C345,'Custom_concept-worksheet'!$B$2:$B$317,1,FALSE)</f>
        <v>#N/A</v>
      </c>
      <c r="E345" s="11" t="e">
        <f>VLOOKUP(C345,'Custom_concept-worksheet'!$B$2:$C$317,2,FALSE)</f>
        <v>#N/A</v>
      </c>
      <c r="F345" s="11" t="e">
        <f>VLOOKUP(C345,'Custom_concept-worksheet'!$B$2:$C$317,1,FALSE)</f>
        <v>#N/A</v>
      </c>
      <c r="G345" s="11" t="e">
        <f>VLOOKUP(C345,'Custom_concept-worksheet'!$B$2:$C$317,2,FALSE)</f>
        <v>#N/A</v>
      </c>
      <c r="H345" s="13">
        <v>2000000224</v>
      </c>
      <c r="I345" s="12">
        <f t="shared" si="22"/>
        <v>2000000224</v>
      </c>
      <c r="J345" s="11" t="str">
        <f t="shared" si="23"/>
        <v>http://www.emif.eu/ekol#WAIS_Similarities_Z_Score</v>
      </c>
    </row>
    <row r="346" spans="1:10" x14ac:dyDescent="0.25">
      <c r="A346" s="5" t="s">
        <v>1009</v>
      </c>
      <c r="B346" s="5" t="s">
        <v>1010</v>
      </c>
      <c r="C346" s="5" t="str">
        <f t="shared" si="20"/>
        <v>WAIS Total</v>
      </c>
      <c r="D346" s="5" t="e">
        <f>VLOOKUP(C346,'Custom_concept-worksheet'!$B$2:$B$317,1,FALSE)</f>
        <v>#N/A</v>
      </c>
      <c r="E346" s="5" t="e">
        <f>VLOOKUP(C346,'Custom_concept-worksheet'!$B$2:$C$317,2,FALSE)</f>
        <v>#N/A</v>
      </c>
      <c r="F346" s="5" t="e">
        <f>VLOOKUP(C346,'Custom_concept-worksheet'!$B$2:$C$317,1,FALSE)</f>
        <v>#N/A</v>
      </c>
      <c r="G346" s="5" t="e">
        <f>VLOOKUP(C346,'Custom_concept-worksheet'!$B$2:$C$317,2,FALSE)</f>
        <v>#N/A</v>
      </c>
      <c r="H346" s="16" t="e">
        <f t="shared" si="21"/>
        <v>#N/A</v>
      </c>
      <c r="I346" s="16" t="e">
        <f t="shared" si="22"/>
        <v>#N/A</v>
      </c>
      <c r="J346" s="5" t="str">
        <f t="shared" si="23"/>
        <v>http://www.emif.eu/ekol#WAIS_Total</v>
      </c>
    </row>
    <row r="347" spans="1:10" x14ac:dyDescent="0.25">
      <c r="A347" s="11" t="s">
        <v>1011</v>
      </c>
      <c r="B347" s="11" t="s">
        <v>1012</v>
      </c>
      <c r="C347" s="11" t="str">
        <f t="shared" si="20"/>
        <v>WAIS Vocabulary</v>
      </c>
      <c r="D347" s="11" t="str">
        <f>VLOOKUP(C347,'Custom_concept-worksheet'!$B$2:$B$317,1,FALSE)</f>
        <v>WAIS vocabulary</v>
      </c>
      <c r="E347" s="11">
        <f>VLOOKUP(C347,'Custom_concept-worksheet'!$B$2:$C$317,2,FALSE)</f>
        <v>2000000225</v>
      </c>
      <c r="F347" s="11" t="str">
        <f>VLOOKUP(C347,'Custom_concept-worksheet'!$B$2:$C$317,1,FALSE)</f>
        <v>WAIS vocabulary</v>
      </c>
      <c r="G347" s="11">
        <f>VLOOKUP(C347,'Custom_concept-worksheet'!$B$2:$C$317,2,FALSE)</f>
        <v>2000000225</v>
      </c>
      <c r="H347" s="12">
        <f t="shared" si="21"/>
        <v>2000000225</v>
      </c>
      <c r="I347" s="12">
        <f t="shared" si="22"/>
        <v>2000000225</v>
      </c>
      <c r="J347" s="11" t="str">
        <f t="shared" si="23"/>
        <v>http://www.emif.eu/ekol#WAIS_Vocabulary</v>
      </c>
    </row>
    <row r="348" spans="1:10" x14ac:dyDescent="0.25">
      <c r="A348" s="5" t="s">
        <v>1013</v>
      </c>
      <c r="B348" s="5" t="s">
        <v>1014</v>
      </c>
      <c r="C348" s="5" t="str">
        <f t="shared" si="20"/>
        <v>WS</v>
      </c>
      <c r="D348" s="5" t="e">
        <f>VLOOKUP(C348,'Custom_concept-worksheet'!$B$2:$B$317,1,FALSE)</f>
        <v>#N/A</v>
      </c>
      <c r="E348" s="5" t="e">
        <f>VLOOKUP(C348,'Custom_concept-worksheet'!$B$2:$C$317,2,FALSE)</f>
        <v>#N/A</v>
      </c>
      <c r="F348" s="5" t="e">
        <f>VLOOKUP(C348,'Custom_concept-worksheet'!$B$2:$C$317,1,FALSE)</f>
        <v>#N/A</v>
      </c>
      <c r="G348" s="5" t="e">
        <f>VLOOKUP(C348,'Custom_concept-worksheet'!$B$2:$C$317,2,FALSE)</f>
        <v>#N/A</v>
      </c>
      <c r="H348" s="16" t="e">
        <f t="shared" si="21"/>
        <v>#N/A</v>
      </c>
      <c r="I348" s="16" t="e">
        <f t="shared" si="22"/>
        <v>#N/A</v>
      </c>
      <c r="J348" s="5" t="str">
        <f t="shared" si="23"/>
        <v>http://www.emif.eu/ekol#WS</v>
      </c>
    </row>
    <row r="349" spans="1:10" x14ac:dyDescent="0.25">
      <c r="A349" s="5" t="s">
        <v>1015</v>
      </c>
      <c r="B349" s="5" t="s">
        <v>1016</v>
      </c>
      <c r="C349" s="5" t="str">
        <f t="shared" si="20"/>
        <v>Weight</v>
      </c>
      <c r="D349" s="5" t="e">
        <f>VLOOKUP(C349,'Custom_concept-worksheet'!$B$2:$B$317,1,FALSE)</f>
        <v>#N/A</v>
      </c>
      <c r="E349" s="5" t="e">
        <f>VLOOKUP(C349,'Custom_concept-worksheet'!$B$2:$C$317,2,FALSE)</f>
        <v>#N/A</v>
      </c>
      <c r="F349" s="5" t="e">
        <f>VLOOKUP(C349,'Custom_concept-worksheet'!$B$2:$C$317,1,FALSE)</f>
        <v>#N/A</v>
      </c>
      <c r="G349" s="5" t="e">
        <f>VLOOKUP(C349,'Custom_concept-worksheet'!$B$2:$C$317,2,FALSE)</f>
        <v>#N/A</v>
      </c>
      <c r="H349" s="16" t="e">
        <f t="shared" si="21"/>
        <v>#N/A</v>
      </c>
      <c r="I349" s="16" t="e">
        <f t="shared" si="22"/>
        <v>#N/A</v>
      </c>
      <c r="J349" s="5" t="str">
        <f t="shared" si="23"/>
        <v>http://www.emif.eu/ekol#Weight</v>
      </c>
    </row>
    <row r="350" spans="1:10" x14ac:dyDescent="0.25">
      <c r="A350" s="11" t="s">
        <v>1017</v>
      </c>
      <c r="B350" s="11" t="s">
        <v>1018</v>
      </c>
      <c r="C350" s="11" t="str">
        <f t="shared" si="20"/>
        <v>Year of Birth</v>
      </c>
      <c r="D350" s="11" t="e">
        <f>VLOOKUP(C350,'Custom_concept-worksheet'!$B$2:$B$317,1,FALSE)</f>
        <v>#N/A</v>
      </c>
      <c r="E350" s="11" t="e">
        <f>VLOOKUP(C350,'Custom_concept-worksheet'!$B$2:$C$317,2,FALSE)</f>
        <v>#N/A</v>
      </c>
      <c r="F350" s="11" t="e">
        <f>VLOOKUP(C350,'Custom_concept-worksheet'!$B$2:$C$317,1,FALSE)</f>
        <v>#N/A</v>
      </c>
      <c r="G350" s="11" t="e">
        <f>VLOOKUP(C350,'Custom_concept-worksheet'!$B$2:$C$317,2,FALSE)</f>
        <v>#N/A</v>
      </c>
      <c r="H350" s="12">
        <v>0</v>
      </c>
      <c r="I350" s="12">
        <f t="shared" si="22"/>
        <v>0</v>
      </c>
      <c r="J350" s="11" t="str">
        <f t="shared" si="23"/>
        <v>http://www.emif.eu/ekol#Year_of_birth</v>
      </c>
    </row>
  </sheetData>
  <autoFilter ref="A1:J350"/>
  <hyperlinks>
    <hyperlink ref="A85" r:id="rId1" location="CSF_Amyloid_Beta_1_42_Abnormality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8"/>
  <sheetViews>
    <sheetView tabSelected="1" topLeftCell="A159" workbookViewId="0">
      <selection activeCell="E174" sqref="E174"/>
    </sheetView>
  </sheetViews>
  <sheetFormatPr defaultRowHeight="14.4" x14ac:dyDescent="0.25"/>
  <cols>
    <col min="1" max="1" width="45.88671875" customWidth="1"/>
    <col min="2" max="2" width="18.33203125" customWidth="1"/>
    <col min="3" max="3" width="25.5546875" customWidth="1"/>
    <col min="4" max="4" width="19.33203125" customWidth="1"/>
    <col min="5" max="6" width="11" bestFit="1" customWidth="1"/>
  </cols>
  <sheetData>
    <row r="1" spans="1:6" x14ac:dyDescent="0.25">
      <c r="A1" t="s">
        <v>1</v>
      </c>
      <c r="B1" t="s">
        <v>1024</v>
      </c>
      <c r="C1" s="1" t="s">
        <v>0</v>
      </c>
      <c r="D1" t="s">
        <v>1029</v>
      </c>
      <c r="E1" t="s">
        <v>1032</v>
      </c>
      <c r="F1" t="s">
        <v>1033</v>
      </c>
    </row>
    <row r="2" spans="1:6" x14ac:dyDescent="0.25">
      <c r="A2" s="9" t="s">
        <v>10</v>
      </c>
      <c r="B2" s="9" t="str">
        <f>SUBSTITUTE(A2,"-"," ")</f>
        <v>AD EMIF</v>
      </c>
      <c r="C2" s="10">
        <v>2000000001</v>
      </c>
      <c r="D2" s="9" t="e">
        <f>VLOOKUP(C2,Ontology!H2:J350,2,FALSE)</f>
        <v>#N/A</v>
      </c>
      <c r="E2" s="9">
        <f>VALUE(C2)</f>
        <v>2000000001</v>
      </c>
      <c r="F2" s="9" t="e">
        <f>VLOOKUP(E2,Ontology!$I$2:$J$350,2,FALSE)</f>
        <v>#N/A</v>
      </c>
    </row>
    <row r="3" spans="1:6" x14ac:dyDescent="0.25">
      <c r="A3" t="s">
        <v>14</v>
      </c>
      <c r="B3" t="str">
        <f t="shared" ref="B3:B66" si="0">SUBSTITUTE(A3,"-"," ")</f>
        <v>ADASCog 11 total</v>
      </c>
      <c r="C3" s="1">
        <v>2000000002</v>
      </c>
      <c r="D3">
        <f>VLOOKUP(C3,Ontology!H3:J351,2,FALSE)</f>
        <v>2000000002</v>
      </c>
      <c r="E3">
        <f t="shared" ref="E3:E66" si="1">VALUE(C3)</f>
        <v>2000000002</v>
      </c>
      <c r="F3" t="str">
        <f>VLOOKUP(E3,Ontology!$I$2:$J$350,2,FALSE)</f>
        <v>http://www.emif.eu/ekol#ADASCog_11_Total</v>
      </c>
    </row>
    <row r="4" spans="1:6" x14ac:dyDescent="0.25">
      <c r="A4" t="s">
        <v>17</v>
      </c>
      <c r="B4" t="str">
        <f t="shared" si="0"/>
        <v>ADASCog 13 total</v>
      </c>
      <c r="C4" s="1">
        <v>2000000003</v>
      </c>
      <c r="D4">
        <f>VLOOKUP(C4,Ontology!H4:J352,2,FALSE)</f>
        <v>2000000003</v>
      </c>
      <c r="E4">
        <f t="shared" si="1"/>
        <v>2000000003</v>
      </c>
      <c r="F4" t="str">
        <f>VLOOKUP(E4,Ontology!$I$2:$J$350,2,FALSE)</f>
        <v>http://www.emif.eu/ekol#ADASCog_13_Total</v>
      </c>
    </row>
    <row r="5" spans="1:6" x14ac:dyDescent="0.25">
      <c r="A5" t="s">
        <v>18</v>
      </c>
      <c r="B5" t="str">
        <f t="shared" si="0"/>
        <v>ADCS ADL</v>
      </c>
      <c r="C5" s="1">
        <v>2000000004</v>
      </c>
      <c r="D5">
        <f>VLOOKUP(C5,Ontology!H5:J353,2,FALSE)</f>
        <v>2000000004</v>
      </c>
      <c r="E5">
        <f t="shared" si="1"/>
        <v>2000000004</v>
      </c>
      <c r="F5" t="str">
        <f>VLOOKUP(E5,Ontology!$I$2:$J$350,2,FALSE)</f>
        <v>http://www.emif.eu/ekol#ADCS_ADL</v>
      </c>
    </row>
    <row r="6" spans="1:6" x14ac:dyDescent="0.25">
      <c r="A6" t="s">
        <v>19</v>
      </c>
      <c r="B6" t="str">
        <f t="shared" si="0"/>
        <v>ADCS ADL abnormality</v>
      </c>
      <c r="C6" s="1">
        <v>2000000005</v>
      </c>
      <c r="D6">
        <f>VLOOKUP(C6,Ontology!H6:J354,2,FALSE)</f>
        <v>2000000005</v>
      </c>
      <c r="E6">
        <f t="shared" si="1"/>
        <v>2000000005</v>
      </c>
      <c r="F6" t="str">
        <f>VLOOKUP(E6,Ontology!$I$2:$J$350,2,FALSE)</f>
        <v>http://www.emif.eu/ekol#ADCS_ADL_Abnormality</v>
      </c>
    </row>
    <row r="7" spans="1:6" x14ac:dyDescent="0.25">
      <c r="A7" s="5" t="s">
        <v>20</v>
      </c>
      <c r="B7" s="5" t="str">
        <f t="shared" si="0"/>
        <v>Age at enrollment</v>
      </c>
      <c r="C7" s="6">
        <v>2000000006</v>
      </c>
      <c r="D7" s="5" t="e">
        <f>VLOOKUP(C7,Ontology!H7:J355,2,FALSE)</f>
        <v>#N/A</v>
      </c>
      <c r="E7" s="5">
        <f t="shared" si="1"/>
        <v>2000000006</v>
      </c>
      <c r="F7" s="5" t="e">
        <f>VLOOKUP(E7,Ontology!$I$2:$J$350,2,FALSE)</f>
        <v>#N/A</v>
      </c>
    </row>
    <row r="8" spans="1:6" x14ac:dyDescent="0.25">
      <c r="A8" s="5" t="s">
        <v>21</v>
      </c>
      <c r="B8" s="5" t="str">
        <f t="shared" si="0"/>
        <v>Age at exit</v>
      </c>
      <c r="C8" s="6">
        <v>2000000007</v>
      </c>
      <c r="D8" s="5" t="e">
        <f>VLOOKUP(C8,Ontology!H8:J356,2,FALSE)</f>
        <v>#N/A</v>
      </c>
      <c r="E8" s="5">
        <f t="shared" si="1"/>
        <v>2000000007</v>
      </c>
      <c r="F8" s="5" t="e">
        <f>VLOOKUP(E8,Ontology!$I$2:$J$350,2,FALSE)</f>
        <v>#N/A</v>
      </c>
    </row>
    <row r="9" spans="1:6" x14ac:dyDescent="0.25">
      <c r="A9" t="s">
        <v>22</v>
      </c>
      <c r="B9" t="str">
        <f t="shared" si="0"/>
        <v>Albumin</v>
      </c>
      <c r="C9" s="1">
        <v>2000000008</v>
      </c>
      <c r="D9">
        <f>VLOOKUP(C9,Ontology!H9:J357,2,FALSE)</f>
        <v>2000000008</v>
      </c>
      <c r="E9">
        <f t="shared" si="1"/>
        <v>2000000008</v>
      </c>
      <c r="F9" t="str">
        <f>VLOOKUP(E9,Ontology!$I$2:$J$350,2,FALSE)</f>
        <v>http://www.emif.eu/ekol#Albumin</v>
      </c>
    </row>
    <row r="10" spans="1:6" x14ac:dyDescent="0.25">
      <c r="A10" t="s">
        <v>23</v>
      </c>
      <c r="B10" t="str">
        <f t="shared" si="0"/>
        <v>Animals fluency 1 min</v>
      </c>
      <c r="C10" s="1">
        <v>2000000009</v>
      </c>
      <c r="D10">
        <f>VLOOKUP(C10,Ontology!H10:J358,2,FALSE)</f>
        <v>2000000009</v>
      </c>
      <c r="E10">
        <f t="shared" si="1"/>
        <v>2000000009</v>
      </c>
      <c r="F10" t="str">
        <f>VLOOKUP(E10,Ontology!$I$2:$J$350,2,FALSE)</f>
        <v>http://www.emif.eu/ekol#Animals_Fluency_1_Min</v>
      </c>
    </row>
    <row r="11" spans="1:6" x14ac:dyDescent="0.25">
      <c r="A11" t="s">
        <v>24</v>
      </c>
      <c r="B11" t="str">
        <f t="shared" si="0"/>
        <v>Animals fluency 1 min z score</v>
      </c>
      <c r="C11" s="1">
        <v>2000000010</v>
      </c>
      <c r="D11">
        <f>VLOOKUP(C11,Ontology!H11:J359,2,FALSE)</f>
        <v>2000000010</v>
      </c>
      <c r="E11">
        <f t="shared" si="1"/>
        <v>2000000010</v>
      </c>
      <c r="F11" t="str">
        <f>VLOOKUP(E11,Ontology!$I$2:$J$350,2,FALSE)</f>
        <v>http://www.emif.eu/ekol#Animals_Fluency_1_Min_Z_Score</v>
      </c>
    </row>
    <row r="12" spans="1:6" x14ac:dyDescent="0.25">
      <c r="A12" t="s">
        <v>25</v>
      </c>
      <c r="B12" t="str">
        <f t="shared" si="0"/>
        <v>Animals fluency 2 min</v>
      </c>
      <c r="C12" s="1">
        <v>2000000011</v>
      </c>
      <c r="D12">
        <f>VLOOKUP(C12,Ontology!H12:J360,2,FALSE)</f>
        <v>2000000011</v>
      </c>
      <c r="E12">
        <f t="shared" si="1"/>
        <v>2000000011</v>
      </c>
      <c r="F12" t="str">
        <f>VLOOKUP(E12,Ontology!$I$2:$J$350,2,FALSE)</f>
        <v>http://www.emif.eu/ekol#Animals_Fluency_2_Min</v>
      </c>
    </row>
    <row r="13" spans="1:6" x14ac:dyDescent="0.25">
      <c r="A13" t="s">
        <v>26</v>
      </c>
      <c r="B13" t="str">
        <f t="shared" si="0"/>
        <v>Animals fluency 2 min z score</v>
      </c>
      <c r="C13" s="1">
        <v>2000000012</v>
      </c>
      <c r="D13">
        <f>VLOOKUP(C13,Ontology!H13:J361,2,FALSE)</f>
        <v>2000000012</v>
      </c>
      <c r="E13">
        <f t="shared" si="1"/>
        <v>2000000012</v>
      </c>
      <c r="F13" t="str">
        <f>VLOOKUP(E13,Ontology!$I$2:$J$350,2,FALSE)</f>
        <v>http://www.emif.eu/ekol#Animals_Fluency_2_Min_Z_Score</v>
      </c>
    </row>
    <row r="14" spans="1:6" x14ac:dyDescent="0.25">
      <c r="A14" t="s">
        <v>27</v>
      </c>
      <c r="B14" t="str">
        <f t="shared" si="0"/>
        <v>APOE genotype</v>
      </c>
      <c r="C14" s="1">
        <v>2000000013</v>
      </c>
      <c r="D14" t="e">
        <f>VLOOKUP(C14,Ontology!H14:J362,2,FALSE)</f>
        <v>#N/A</v>
      </c>
      <c r="E14">
        <f t="shared" si="1"/>
        <v>2000000013</v>
      </c>
      <c r="F14" t="str">
        <f>VLOOKUP(E14,Ontology!$I$2:$J$350,2,FALSE)</f>
        <v>http://www.emif.eu/ekol#APOE_Genotype</v>
      </c>
    </row>
    <row r="15" spans="1:6" x14ac:dyDescent="0.25">
      <c r="A15" t="s">
        <v>28</v>
      </c>
      <c r="B15" t="str">
        <f t="shared" si="0"/>
        <v>APOE4 carrier</v>
      </c>
      <c r="C15" s="1">
        <v>2000000014</v>
      </c>
      <c r="D15" t="e">
        <f>VLOOKUP(C15,Ontology!H15:J363,2,FALSE)</f>
        <v>#N/A</v>
      </c>
      <c r="E15">
        <f t="shared" si="1"/>
        <v>2000000014</v>
      </c>
      <c r="F15" t="str">
        <f>VLOOKUP(E15,Ontology!$I$2:$J$350,2,FALSE)</f>
        <v>http://www.emif.eu/ekol#APOE4_Carrier</v>
      </c>
    </row>
    <row r="16" spans="1:6" x14ac:dyDescent="0.25">
      <c r="A16" t="s">
        <v>29</v>
      </c>
      <c r="B16" t="str">
        <f t="shared" si="0"/>
        <v>AVLT delayed</v>
      </c>
      <c r="C16" s="1">
        <v>2000000015</v>
      </c>
      <c r="D16" t="e">
        <f>VLOOKUP(C16,Ontology!H16:J364,2,FALSE)</f>
        <v>#N/A</v>
      </c>
      <c r="E16">
        <f t="shared" si="1"/>
        <v>2000000015</v>
      </c>
      <c r="F16" t="str">
        <f>VLOOKUP(E16,Ontology!$I$2:$J$350,2,FALSE)</f>
        <v>http://www.emif.eu/ekol#AVLT_Delayed</v>
      </c>
    </row>
    <row r="17" spans="1:6" x14ac:dyDescent="0.25">
      <c r="A17" t="s">
        <v>30</v>
      </c>
      <c r="B17" t="str">
        <f t="shared" si="0"/>
        <v>AVLT delayed z score</v>
      </c>
      <c r="C17" s="1">
        <v>2000000016</v>
      </c>
      <c r="D17" t="e">
        <f>VLOOKUP(C17,Ontology!H17:J365,2,FALSE)</f>
        <v>#N/A</v>
      </c>
      <c r="E17">
        <f t="shared" si="1"/>
        <v>2000000016</v>
      </c>
      <c r="F17" t="str">
        <f>VLOOKUP(E17,Ontology!$I$2:$J$350,2,FALSE)</f>
        <v>http://www.emif.eu/ekol#AVLT_Delayed_Z_Score</v>
      </c>
    </row>
    <row r="18" spans="1:6" x14ac:dyDescent="0.25">
      <c r="A18" t="s">
        <v>31</v>
      </c>
      <c r="B18" t="str">
        <f t="shared" si="0"/>
        <v>AVLT immediate</v>
      </c>
      <c r="C18" s="1">
        <v>2000000017</v>
      </c>
      <c r="D18">
        <f>VLOOKUP(C18,Ontology!H18:J366,2,FALSE)</f>
        <v>2000000017</v>
      </c>
      <c r="E18">
        <f t="shared" si="1"/>
        <v>2000000017</v>
      </c>
      <c r="F18" t="str">
        <f>VLOOKUP(E18,Ontology!$I$2:$J$350,2,FALSE)</f>
        <v>http://www.emif.eu/ekol#AVLT_Immediate</v>
      </c>
    </row>
    <row r="19" spans="1:6" x14ac:dyDescent="0.25">
      <c r="A19" t="s">
        <v>32</v>
      </c>
      <c r="B19" t="str">
        <f t="shared" si="0"/>
        <v>AVLT immediate z score</v>
      </c>
      <c r="C19" s="1">
        <v>2000000018</v>
      </c>
      <c r="D19">
        <f>VLOOKUP(C19,Ontology!H19:J367,2,FALSE)</f>
        <v>2000000018</v>
      </c>
      <c r="E19">
        <f t="shared" si="1"/>
        <v>2000000018</v>
      </c>
      <c r="F19" t="str">
        <f>VLOOKUP(E19,Ontology!$I$2:$J$350,2,FALSE)</f>
        <v>http://www.emif.eu/ekol#AVLT_Immediate_Z_Score</v>
      </c>
    </row>
    <row r="20" spans="1:6" x14ac:dyDescent="0.25">
      <c r="A20" t="s">
        <v>33</v>
      </c>
      <c r="B20" t="str">
        <f t="shared" si="0"/>
        <v>BADL</v>
      </c>
      <c r="C20" s="1">
        <v>2000000019</v>
      </c>
      <c r="D20">
        <f>VLOOKUP(C20,Ontology!H20:J368,2,FALSE)</f>
        <v>2000000019</v>
      </c>
      <c r="E20">
        <f t="shared" si="1"/>
        <v>2000000019</v>
      </c>
      <c r="F20" t="str">
        <f>VLOOKUP(E20,Ontology!$I$2:$J$350,2,FALSE)</f>
        <v>http://www.emif.eu/ekol#BADL</v>
      </c>
    </row>
    <row r="21" spans="1:6" x14ac:dyDescent="0.25">
      <c r="A21" t="s">
        <v>34</v>
      </c>
      <c r="B21" t="str">
        <f t="shared" si="0"/>
        <v>BDI</v>
      </c>
      <c r="C21" s="1">
        <v>2000000020</v>
      </c>
      <c r="D21">
        <f>VLOOKUP(C21,Ontology!H21:J369,2,FALSE)</f>
        <v>2000000020</v>
      </c>
      <c r="E21">
        <f t="shared" si="1"/>
        <v>2000000020</v>
      </c>
      <c r="F21" t="str">
        <f>VLOOKUP(E21,Ontology!$I$2:$J$350,2,FALSE)</f>
        <v>http://www.emif.eu/ekol#BDI</v>
      </c>
    </row>
    <row r="22" spans="1:6" x14ac:dyDescent="0.25">
      <c r="A22" t="s">
        <v>35</v>
      </c>
      <c r="B22" t="str">
        <f t="shared" si="0"/>
        <v>BDI abnormality</v>
      </c>
      <c r="C22" s="1">
        <v>2000000021</v>
      </c>
      <c r="D22">
        <f>VLOOKUP(C22,Ontology!H22:J370,2,FALSE)</f>
        <v>2000000021</v>
      </c>
      <c r="E22">
        <f t="shared" si="1"/>
        <v>2000000021</v>
      </c>
      <c r="F22" t="str">
        <f>VLOOKUP(E22,Ontology!$I$2:$J$350,2,FALSE)</f>
        <v>http://www.emif.eu/ekol#BDI_Abnormality</v>
      </c>
    </row>
    <row r="23" spans="1:6" x14ac:dyDescent="0.25">
      <c r="A23" t="s">
        <v>36</v>
      </c>
      <c r="B23" t="str">
        <f t="shared" si="0"/>
        <v>BEM144 figure</v>
      </c>
      <c r="C23" s="1">
        <v>2000000022</v>
      </c>
      <c r="D23" t="e">
        <f>VLOOKUP(C23,Ontology!H23:J371,2,FALSE)</f>
        <v>#N/A</v>
      </c>
      <c r="E23">
        <f t="shared" si="1"/>
        <v>2000000022</v>
      </c>
      <c r="F23" s="4" t="s">
        <v>1047</v>
      </c>
    </row>
    <row r="24" spans="1:6" x14ac:dyDescent="0.25">
      <c r="A24" t="s">
        <v>37</v>
      </c>
      <c r="B24" t="str">
        <f t="shared" si="0"/>
        <v>BEM144 figure z score</v>
      </c>
      <c r="C24" s="1">
        <v>2000000023</v>
      </c>
      <c r="D24" t="e">
        <f>VLOOKUP(C24,Ontology!H24:J372,2,FALSE)</f>
        <v>#N/A</v>
      </c>
      <c r="E24">
        <f t="shared" si="1"/>
        <v>2000000023</v>
      </c>
      <c r="F24" s="4" t="s">
        <v>1048</v>
      </c>
    </row>
    <row r="25" spans="1:6" x14ac:dyDescent="0.25">
      <c r="A25" t="s">
        <v>38</v>
      </c>
      <c r="B25" t="str">
        <f t="shared" si="0"/>
        <v>Barthel index</v>
      </c>
      <c r="C25" s="1">
        <v>2000000024</v>
      </c>
      <c r="D25" t="e">
        <f>VLOOKUP(C25,Ontology!H25:J373,2,FALSE)</f>
        <v>#N/A</v>
      </c>
      <c r="E25">
        <f t="shared" si="1"/>
        <v>2000000024</v>
      </c>
      <c r="F25" s="4" t="s">
        <v>407</v>
      </c>
    </row>
    <row r="26" spans="1:6" x14ac:dyDescent="0.25">
      <c r="A26" t="s">
        <v>39</v>
      </c>
      <c r="B26" t="str">
        <f t="shared" si="0"/>
        <v>Barthel index abnormality</v>
      </c>
      <c r="C26" s="1">
        <v>2000000025</v>
      </c>
      <c r="D26" t="e">
        <f>VLOOKUP(C26,Ontology!H26:J374,2,FALSE)</f>
        <v>#N/A</v>
      </c>
      <c r="E26">
        <f t="shared" si="1"/>
        <v>2000000025</v>
      </c>
      <c r="F26" s="4" t="s">
        <v>409</v>
      </c>
    </row>
    <row r="27" spans="1:6" x14ac:dyDescent="0.25">
      <c r="A27" t="s">
        <v>40</v>
      </c>
      <c r="B27" t="str">
        <f t="shared" si="0"/>
        <v>Boston naming test   15 items</v>
      </c>
      <c r="C27" s="1">
        <v>2000000026</v>
      </c>
      <c r="D27">
        <f>VLOOKUP(C27,Ontology!H27:J375,2,FALSE)</f>
        <v>2000000026</v>
      </c>
      <c r="E27">
        <f t="shared" si="1"/>
        <v>2000000026</v>
      </c>
      <c r="F27" t="str">
        <f>VLOOKUP(E27,Ontology!$I$2:$J$350,2,FALSE)</f>
        <v>http://www.emif.eu/ekol#BNT_15</v>
      </c>
    </row>
    <row r="28" spans="1:6" x14ac:dyDescent="0.25">
      <c r="A28" t="s">
        <v>41</v>
      </c>
      <c r="B28" t="str">
        <f t="shared" si="0"/>
        <v>Boston naming test   15 items z score</v>
      </c>
      <c r="C28" s="1">
        <v>2000000027</v>
      </c>
      <c r="D28">
        <f>VLOOKUP(C28,Ontology!H28:J376,2,FALSE)</f>
        <v>2000000027</v>
      </c>
      <c r="E28">
        <f t="shared" si="1"/>
        <v>2000000027</v>
      </c>
      <c r="F28" t="str">
        <f>VLOOKUP(E28,Ontology!$I$2:$J$350,2,FALSE)</f>
        <v>http://www.emif.eu/ekol#BNT_15_Z_Score</v>
      </c>
    </row>
    <row r="29" spans="1:6" x14ac:dyDescent="0.25">
      <c r="A29" t="s">
        <v>42</v>
      </c>
      <c r="B29" t="str">
        <f t="shared" si="0"/>
        <v>Boston naming test   30 items</v>
      </c>
      <c r="C29" s="1">
        <v>2000000028</v>
      </c>
      <c r="D29">
        <f>VLOOKUP(C29,Ontology!H29:J377,2,FALSE)</f>
        <v>2000000028</v>
      </c>
      <c r="E29">
        <f t="shared" si="1"/>
        <v>2000000028</v>
      </c>
      <c r="F29" t="str">
        <f>VLOOKUP(E29,Ontology!$I$2:$J$350,2,FALSE)</f>
        <v>http://www.emif.eu/ekol#BNT_30</v>
      </c>
    </row>
    <row r="30" spans="1:6" x14ac:dyDescent="0.25">
      <c r="A30" t="s">
        <v>43</v>
      </c>
      <c r="B30" t="str">
        <f t="shared" si="0"/>
        <v>Boston naming test   30 items z score</v>
      </c>
      <c r="C30" s="1">
        <v>2000000029</v>
      </c>
      <c r="D30">
        <f>VLOOKUP(C30,Ontology!H30:J378,2,FALSE)</f>
        <v>2000000029</v>
      </c>
      <c r="E30">
        <f t="shared" si="1"/>
        <v>2000000029</v>
      </c>
      <c r="F30" t="str">
        <f>VLOOKUP(E30,Ontology!$I$2:$J$350,2,FALSE)</f>
        <v>http://www.emif.eu/ekol#BNT_30_Z_Score</v>
      </c>
    </row>
    <row r="31" spans="1:6" x14ac:dyDescent="0.25">
      <c r="A31" t="s">
        <v>44</v>
      </c>
      <c r="B31" t="str">
        <f t="shared" si="0"/>
        <v>Boston naming test   60 items</v>
      </c>
      <c r="C31" s="1">
        <v>2000000030</v>
      </c>
      <c r="D31">
        <f>VLOOKUP(C31,Ontology!H31:J379,2,FALSE)</f>
        <v>2000000030</v>
      </c>
      <c r="E31">
        <f t="shared" si="1"/>
        <v>2000000030</v>
      </c>
      <c r="F31" t="str">
        <f>VLOOKUP(E31,Ontology!$I$2:$J$350,2,FALSE)</f>
        <v>http://www.emif.eu/ekol#BNT_60</v>
      </c>
    </row>
    <row r="32" spans="1:6" x14ac:dyDescent="0.25">
      <c r="A32" t="s">
        <v>45</v>
      </c>
      <c r="B32" t="str">
        <f t="shared" si="0"/>
        <v>Boston naming test   60 items z score</v>
      </c>
      <c r="C32" s="1">
        <v>2000000031</v>
      </c>
      <c r="D32">
        <f>VLOOKUP(C32,Ontology!H32:J380,2,FALSE)</f>
        <v>2000000031</v>
      </c>
      <c r="E32">
        <f t="shared" si="1"/>
        <v>2000000031</v>
      </c>
      <c r="F32" t="str">
        <f>VLOOKUP(E32,Ontology!$I$2:$J$350,2,FALSE)</f>
        <v>http://www.emif.eu/ekol#BNT_60_Z_Score</v>
      </c>
    </row>
    <row r="33" spans="1:6" x14ac:dyDescent="0.25">
      <c r="A33" t="s">
        <v>46</v>
      </c>
      <c r="B33" t="str">
        <f t="shared" si="0"/>
        <v>Category Fluency</v>
      </c>
      <c r="C33" s="1">
        <v>2000000032</v>
      </c>
      <c r="D33" t="e">
        <f>VLOOKUP(C33,Ontology!H33:J381,2,FALSE)</f>
        <v>#N/A</v>
      </c>
      <c r="E33">
        <f t="shared" si="1"/>
        <v>2000000032</v>
      </c>
      <c r="F33" s="4" t="s">
        <v>1049</v>
      </c>
    </row>
    <row r="34" spans="1:6" x14ac:dyDescent="0.25">
      <c r="A34" t="s">
        <v>47</v>
      </c>
      <c r="B34" t="str">
        <f t="shared" si="0"/>
        <v>Category fluency sum of 3</v>
      </c>
      <c r="C34" s="1">
        <v>2000000033</v>
      </c>
      <c r="D34">
        <f>VLOOKUP(C34,Ontology!H34:J382,2,FALSE)</f>
        <v>2000000033</v>
      </c>
      <c r="E34">
        <f t="shared" si="1"/>
        <v>2000000033</v>
      </c>
      <c r="F34" t="str">
        <f>VLOOKUP(E34,Ontology!$I$2:$J$350,2,FALSE)</f>
        <v>http://www.emif.eu/ekol#Category_Fluency_Sum_Of_3</v>
      </c>
    </row>
    <row r="35" spans="1:6" x14ac:dyDescent="0.25">
      <c r="A35" t="s">
        <v>48</v>
      </c>
      <c r="B35" t="str">
        <f t="shared" si="0"/>
        <v>Cognitive complaints questionnaire</v>
      </c>
      <c r="C35" s="1">
        <v>2000000034</v>
      </c>
      <c r="D35">
        <f>VLOOKUP(C35,Ontology!H35:J383,2,FALSE)</f>
        <v>2000000034</v>
      </c>
      <c r="E35">
        <f t="shared" si="1"/>
        <v>2000000034</v>
      </c>
      <c r="F35" t="str">
        <f>VLOOKUP(E35,Ontology!$I$2:$J$350,2,FALSE)</f>
        <v>http://www.emif.eu/ekol#CCQ</v>
      </c>
    </row>
    <row r="36" spans="1:6" x14ac:dyDescent="0.25">
      <c r="A36" t="s">
        <v>49</v>
      </c>
      <c r="B36" t="str">
        <f t="shared" si="0"/>
        <v>Cognitive complaints questionnaire abnormality</v>
      </c>
      <c r="C36" s="1">
        <v>2000000035</v>
      </c>
      <c r="D36">
        <f>VLOOKUP(C36,Ontology!H36:J384,2,FALSE)</f>
        <v>2000000035</v>
      </c>
      <c r="E36">
        <f t="shared" si="1"/>
        <v>2000000035</v>
      </c>
      <c r="F36" t="str">
        <f>VLOOKUP(E36,Ontology!$I$2:$J$350,2,FALSE)</f>
        <v>http://www.emif.eu/ekol#CCQ_Abnormality</v>
      </c>
    </row>
    <row r="37" spans="1:6" x14ac:dyDescent="0.25">
      <c r="A37" t="s">
        <v>50</v>
      </c>
      <c r="B37" t="str">
        <f t="shared" si="0"/>
        <v>Clinical dementia rating</v>
      </c>
      <c r="C37" s="1">
        <v>2000000036</v>
      </c>
      <c r="D37" t="e">
        <f>VLOOKUP(C37,Ontology!H37:J385,2,FALSE)</f>
        <v>#N/A</v>
      </c>
      <c r="E37">
        <f t="shared" si="1"/>
        <v>2000000036</v>
      </c>
      <c r="F37" s="4" t="s">
        <v>1050</v>
      </c>
    </row>
    <row r="38" spans="1:6" x14ac:dyDescent="0.25">
      <c r="A38" t="s">
        <v>51</v>
      </c>
      <c r="B38" t="str">
        <f t="shared" si="0"/>
        <v>Clinical dementia rating   community affairs</v>
      </c>
      <c r="C38" s="1">
        <v>2000000037</v>
      </c>
      <c r="D38" t="e">
        <f>VLOOKUP(C38,Ontology!H38:J386,2,FALSE)</f>
        <v>#N/A</v>
      </c>
      <c r="E38">
        <f t="shared" si="1"/>
        <v>2000000037</v>
      </c>
      <c r="F38" s="4" t="s">
        <v>1051</v>
      </c>
    </row>
    <row r="39" spans="1:6" x14ac:dyDescent="0.25">
      <c r="A39" t="s">
        <v>52</v>
      </c>
      <c r="B39" t="str">
        <f t="shared" si="0"/>
        <v>Clinical dementia rating   home and hobbies</v>
      </c>
      <c r="C39" s="1">
        <v>2000000038</v>
      </c>
      <c r="D39">
        <f>VLOOKUP(C39,Ontology!H39:J387,2,FALSE)</f>
        <v>2000000038</v>
      </c>
      <c r="E39">
        <f t="shared" si="1"/>
        <v>2000000038</v>
      </c>
      <c r="F39" t="str">
        <f>VLOOKUP(E39,Ontology!$I$2:$J$350,2,FALSE)</f>
        <v>http://www.emif.eu/ekol#CDR_Home_and_Hobbies</v>
      </c>
    </row>
    <row r="40" spans="1:6" x14ac:dyDescent="0.25">
      <c r="A40" t="s">
        <v>53</v>
      </c>
      <c r="B40" t="str">
        <f t="shared" si="0"/>
        <v>Clinical dementia rating   judgment and problem solving</v>
      </c>
      <c r="C40" s="1">
        <v>2000000039</v>
      </c>
      <c r="D40">
        <f>VLOOKUP(C40,Ontology!H40:J388,2,FALSE)</f>
        <v>2000000039</v>
      </c>
      <c r="E40">
        <f t="shared" si="1"/>
        <v>2000000039</v>
      </c>
      <c r="F40" t="str">
        <f>VLOOKUP(E40,Ontology!$I$2:$J$350,2,FALSE)</f>
        <v>http://www.emif.eu/ekol#CDR_Judgement_and_Problem_Solving</v>
      </c>
    </row>
    <row r="41" spans="1:6" x14ac:dyDescent="0.25">
      <c r="A41" t="s">
        <v>54</v>
      </c>
      <c r="B41" t="str">
        <f t="shared" si="0"/>
        <v>Clinical dementia rating   memory</v>
      </c>
      <c r="C41" s="1">
        <v>2000000040</v>
      </c>
      <c r="D41">
        <f>VLOOKUP(C41,Ontology!H41:J389,2,FALSE)</f>
        <v>2000000040</v>
      </c>
      <c r="E41">
        <f t="shared" si="1"/>
        <v>2000000040</v>
      </c>
      <c r="F41" t="str">
        <f>VLOOKUP(E41,Ontology!$I$2:$J$350,2,FALSE)</f>
        <v>http://www.emif.eu/ekol#CDR_Memory</v>
      </c>
    </row>
    <row r="42" spans="1:6" x14ac:dyDescent="0.25">
      <c r="A42" t="s">
        <v>55</v>
      </c>
      <c r="B42" t="str">
        <f t="shared" si="0"/>
        <v>Clinical dementia rating   orientation</v>
      </c>
      <c r="C42" s="1">
        <v>2000000041</v>
      </c>
      <c r="D42">
        <f>VLOOKUP(C42,Ontology!H42:J390,2,FALSE)</f>
        <v>2000000041</v>
      </c>
      <c r="E42">
        <f t="shared" si="1"/>
        <v>2000000041</v>
      </c>
      <c r="F42" t="str">
        <f>VLOOKUP(E42,Ontology!$I$2:$J$350,2,FALSE)</f>
        <v>http://www.emif.eu/ekol#CDR_Orientation</v>
      </c>
    </row>
    <row r="43" spans="1:6" x14ac:dyDescent="0.25">
      <c r="A43" t="s">
        <v>56</v>
      </c>
      <c r="B43" t="str">
        <f t="shared" si="0"/>
        <v>Clinical dementia rating   personal care</v>
      </c>
      <c r="C43" s="1">
        <v>2000000042</v>
      </c>
      <c r="D43">
        <f>VLOOKUP(C43,Ontology!H43:J391,2,FALSE)</f>
        <v>2000000042</v>
      </c>
      <c r="E43">
        <f t="shared" si="1"/>
        <v>2000000042</v>
      </c>
      <c r="F43" t="str">
        <f>VLOOKUP(E43,Ontology!$I$2:$J$350,2,FALSE)</f>
        <v>http://www.emif.eu/ekol#CDR_Personal_Care</v>
      </c>
    </row>
    <row r="44" spans="1:6" x14ac:dyDescent="0.25">
      <c r="A44" t="s">
        <v>57</v>
      </c>
      <c r="B44" t="str">
        <f t="shared" si="0"/>
        <v>Clinical dementia rating   sum of boxes</v>
      </c>
      <c r="C44" s="1">
        <v>2000000043</v>
      </c>
      <c r="D44">
        <f>VLOOKUP(C44,Ontology!H44:J392,2,FALSE)</f>
        <v>2000000043</v>
      </c>
      <c r="E44">
        <f t="shared" si="1"/>
        <v>2000000043</v>
      </c>
      <c r="F44" t="str">
        <f>VLOOKUP(E44,Ontology!$I$2:$J$350,2,FALSE)</f>
        <v>http://www.emif.eu/ekol#CDR_Sum_Of_Boxes</v>
      </c>
    </row>
    <row r="45" spans="1:6" x14ac:dyDescent="0.25">
      <c r="A45" t="s">
        <v>58</v>
      </c>
      <c r="B45" t="str">
        <f t="shared" si="0"/>
        <v>Clinical dementia rating total</v>
      </c>
      <c r="C45" s="1">
        <v>2000000044</v>
      </c>
      <c r="D45">
        <f>VLOOKUP(C45,Ontology!H45:J393,2,FALSE)</f>
        <v>2000000044</v>
      </c>
      <c r="E45">
        <f t="shared" si="1"/>
        <v>2000000044</v>
      </c>
      <c r="F45" t="str">
        <f>VLOOKUP(E45,Ontology!$I$2:$J$350,2,FALSE)</f>
        <v>http://www.emif.eu/ekol#CDR_Total</v>
      </c>
    </row>
    <row r="46" spans="1:6" x14ac:dyDescent="0.25">
      <c r="A46" t="s">
        <v>59</v>
      </c>
      <c r="B46" t="str">
        <f t="shared" si="0"/>
        <v>CERAD figures</v>
      </c>
      <c r="C46" s="1">
        <v>2000000045</v>
      </c>
      <c r="D46">
        <f>VLOOKUP(C46,Ontology!H46:J394,2,FALSE)</f>
        <v>2000000045</v>
      </c>
      <c r="E46">
        <f t="shared" si="1"/>
        <v>2000000045</v>
      </c>
      <c r="F46" t="str">
        <f>VLOOKUP(E46,Ontology!$I$2:$J$350,2,FALSE)</f>
        <v>http://www.emif.eu/ekol#CERAD_Figures</v>
      </c>
    </row>
    <row r="47" spans="1:6" x14ac:dyDescent="0.25">
      <c r="A47" t="s">
        <v>60</v>
      </c>
      <c r="B47" t="str">
        <f t="shared" si="0"/>
        <v>CERAD figures z score</v>
      </c>
      <c r="C47" s="1">
        <v>2000000046</v>
      </c>
      <c r="D47">
        <f>VLOOKUP(C47,Ontology!H47:J395,2,FALSE)</f>
        <v>2000000046</v>
      </c>
      <c r="E47">
        <f t="shared" si="1"/>
        <v>2000000046</v>
      </c>
      <c r="F47" t="str">
        <f>VLOOKUP(E47,Ontology!$I$2:$J$350,2,FALSE)</f>
        <v>http://www.emif.eu/ekol#CERAD_Figures_Z_Score</v>
      </c>
    </row>
    <row r="48" spans="1:6" x14ac:dyDescent="0.25">
      <c r="A48" t="s">
        <v>61</v>
      </c>
      <c r="B48" t="str">
        <f t="shared" si="0"/>
        <v>CERAD word list delayed</v>
      </c>
      <c r="C48" s="1">
        <v>2000000047</v>
      </c>
      <c r="D48">
        <f>VLOOKUP(C48,Ontology!H48:J396,2,FALSE)</f>
        <v>2000000047</v>
      </c>
      <c r="E48">
        <f t="shared" si="1"/>
        <v>2000000047</v>
      </c>
      <c r="F48" t="str">
        <f>VLOOKUP(E48,Ontology!$I$2:$J$350,2,FALSE)</f>
        <v>http://www.emif.eu/ekol#CERAD_WL_Delayed</v>
      </c>
    </row>
    <row r="49" spans="1:6" x14ac:dyDescent="0.25">
      <c r="A49" t="s">
        <v>62</v>
      </c>
      <c r="B49" t="str">
        <f t="shared" si="0"/>
        <v>CERAD word list delayed z score</v>
      </c>
      <c r="C49" s="1">
        <v>2000000048</v>
      </c>
      <c r="D49">
        <f>VLOOKUP(C49,Ontology!H49:J397,2,FALSE)</f>
        <v>2000000048</v>
      </c>
      <c r="E49">
        <f t="shared" si="1"/>
        <v>2000000048</v>
      </c>
      <c r="F49" t="str">
        <f>VLOOKUP(E49,Ontology!$I$2:$J$350,2,FALSE)</f>
        <v>http://www.emif.eu/ekol#CERAD_WL_Delayed_Z_Score</v>
      </c>
    </row>
    <row r="50" spans="1:6" x14ac:dyDescent="0.25">
      <c r="A50" t="s">
        <v>63</v>
      </c>
      <c r="B50" t="str">
        <f t="shared" si="0"/>
        <v>CERAD word list immediate</v>
      </c>
      <c r="C50" s="1">
        <v>2000000049</v>
      </c>
      <c r="D50">
        <f>VLOOKUP(C50,Ontology!H50:J398,2,FALSE)</f>
        <v>2000000049</v>
      </c>
      <c r="E50">
        <f t="shared" si="1"/>
        <v>2000000049</v>
      </c>
      <c r="F50" t="str">
        <f>VLOOKUP(E50,Ontology!$I$2:$J$350,2,FALSE)</f>
        <v>http://www.emif.eu/ekol#CERAD_WL_Immediate</v>
      </c>
    </row>
    <row r="51" spans="1:6" x14ac:dyDescent="0.25">
      <c r="A51" t="s">
        <v>64</v>
      </c>
      <c r="B51" t="str">
        <f t="shared" si="0"/>
        <v>CERAD word list immediate z score</v>
      </c>
      <c r="C51" s="1">
        <v>2000000050</v>
      </c>
      <c r="D51">
        <f>VLOOKUP(C51,Ontology!H51:J399,2,FALSE)</f>
        <v>2000000050</v>
      </c>
      <c r="E51">
        <f t="shared" si="1"/>
        <v>2000000050</v>
      </c>
      <c r="F51" t="str">
        <f>VLOOKUP(E51,Ontology!$I$2:$J$350,2,FALSE)</f>
        <v>http://www.emif.eu/ekol#CERAD_WL_Immediate_Z_Score</v>
      </c>
    </row>
    <row r="52" spans="1:6" x14ac:dyDescent="0.25">
      <c r="A52" t="s">
        <v>65</v>
      </c>
      <c r="B52" t="str">
        <f t="shared" si="0"/>
        <v>CERAD word list recognition</v>
      </c>
      <c r="C52" s="1">
        <v>2000000051</v>
      </c>
      <c r="D52">
        <f>VLOOKUP(C52,Ontology!H52:J400,2,FALSE)</f>
        <v>2000000051</v>
      </c>
      <c r="E52">
        <f t="shared" si="1"/>
        <v>2000000051</v>
      </c>
      <c r="F52" t="str">
        <f>VLOOKUP(E52,Ontology!$I$2:$J$350,2,FALSE)</f>
        <v>http://www.emif.eu/ekol#CERAD_WL_Recognition</v>
      </c>
    </row>
    <row r="53" spans="1:6" x14ac:dyDescent="0.25">
      <c r="A53" t="s">
        <v>66</v>
      </c>
      <c r="B53" t="str">
        <f t="shared" si="0"/>
        <v>Center for epidemiologic studies depression scale</v>
      </c>
      <c r="C53" s="1">
        <v>2000000052</v>
      </c>
      <c r="D53">
        <f>VLOOKUP(C53,Ontology!H53:J401,2,FALSE)</f>
        <v>2000000052</v>
      </c>
      <c r="E53">
        <f t="shared" si="1"/>
        <v>2000000052</v>
      </c>
      <c r="F53" t="str">
        <f>VLOOKUP(E53,Ontology!$I$2:$J$350,2,FALSE)</f>
        <v>http://www.emif.eu/ekol#CES_D</v>
      </c>
    </row>
    <row r="54" spans="1:6" x14ac:dyDescent="0.25">
      <c r="A54" t="s">
        <v>67</v>
      </c>
      <c r="B54" t="str">
        <f t="shared" si="0"/>
        <v>Center for epidemiologic studies depression scale abnormality</v>
      </c>
      <c r="C54" s="1">
        <v>2000000053</v>
      </c>
      <c r="D54">
        <f>VLOOKUP(C54,Ontology!H54:J402,2,FALSE)</f>
        <v>2000000053</v>
      </c>
      <c r="E54">
        <f t="shared" si="1"/>
        <v>2000000053</v>
      </c>
      <c r="F54" t="str">
        <f>VLOOKUP(E54,Ontology!$I$2:$J$350,2,FALSE)</f>
        <v>http://www.emif.eu/ekol#CES_D_Abnormality</v>
      </c>
    </row>
    <row r="55" spans="1:6" x14ac:dyDescent="0.25">
      <c r="A55" t="s">
        <v>68</v>
      </c>
      <c r="B55" t="str">
        <f t="shared" si="0"/>
        <v>CFT copy</v>
      </c>
      <c r="C55" s="1">
        <v>2000000054</v>
      </c>
      <c r="D55">
        <f>VLOOKUP(C55,Ontology!H55:J403,2,FALSE)</f>
        <v>2000000054</v>
      </c>
      <c r="E55">
        <f t="shared" si="1"/>
        <v>2000000054</v>
      </c>
      <c r="F55" t="str">
        <f>VLOOKUP(E55,Ontology!$I$2:$J$350,2,FALSE)</f>
        <v>http://www.emif.eu/ekol#CET</v>
      </c>
    </row>
    <row r="56" spans="1:6" x14ac:dyDescent="0.25">
      <c r="A56" t="s">
        <v>69</v>
      </c>
      <c r="B56" t="str">
        <f t="shared" si="0"/>
        <v>CFT copy z score</v>
      </c>
      <c r="C56" s="1">
        <v>2000000055</v>
      </c>
      <c r="D56">
        <f>VLOOKUP(C56,Ontology!H56:J404,2,FALSE)</f>
        <v>2000000055</v>
      </c>
      <c r="E56">
        <f t="shared" si="1"/>
        <v>2000000055</v>
      </c>
      <c r="F56" t="str">
        <f>VLOOKUP(E56,Ontology!$I$2:$J$350,2,FALSE)</f>
        <v>http://www.emif.eu/ekol#CFT_Copy_Z_Score</v>
      </c>
    </row>
    <row r="57" spans="1:6" x14ac:dyDescent="0.25">
      <c r="A57" t="s">
        <v>70</v>
      </c>
      <c r="B57" t="str">
        <f t="shared" si="0"/>
        <v>CFT delayed</v>
      </c>
      <c r="C57" s="1">
        <v>2000000056</v>
      </c>
      <c r="D57">
        <f>VLOOKUP(C57,Ontology!H57:J405,2,FALSE)</f>
        <v>2000000056</v>
      </c>
      <c r="E57">
        <f t="shared" si="1"/>
        <v>2000000056</v>
      </c>
      <c r="F57" t="str">
        <f>VLOOKUP(E57,Ontology!$I$2:$J$350,2,FALSE)</f>
        <v>http://www.emif.eu/ekol#CFT_Delayed</v>
      </c>
    </row>
    <row r="58" spans="1:6" x14ac:dyDescent="0.25">
      <c r="A58" t="s">
        <v>71</v>
      </c>
      <c r="B58" t="str">
        <f t="shared" si="0"/>
        <v>CFT delayed z score</v>
      </c>
      <c r="C58" s="1">
        <v>2000000057</v>
      </c>
      <c r="D58">
        <f>VLOOKUP(C58,Ontology!H58:J406,2,FALSE)</f>
        <v>2000000057</v>
      </c>
      <c r="E58">
        <f t="shared" si="1"/>
        <v>2000000057</v>
      </c>
      <c r="F58" t="str">
        <f>VLOOKUP(E58,Ontology!$I$2:$J$350,2,FALSE)</f>
        <v>http://www.emif.eu/ekol#CFT_Delayed_Z_Score</v>
      </c>
    </row>
    <row r="59" spans="1:6" x14ac:dyDescent="0.25">
      <c r="A59" t="s">
        <v>72</v>
      </c>
      <c r="B59" t="str">
        <f t="shared" si="0"/>
        <v>CFT immediate</v>
      </c>
      <c r="C59" s="1">
        <v>2000000058</v>
      </c>
      <c r="D59">
        <f>VLOOKUP(C59,Ontology!H59:J407,2,FALSE)</f>
        <v>2000000058</v>
      </c>
      <c r="E59">
        <f t="shared" si="1"/>
        <v>2000000058</v>
      </c>
      <c r="F59" t="str">
        <f>VLOOKUP(E59,Ontology!$I$2:$J$350,2,FALSE)</f>
        <v>http://www.emif.eu/ekol#CFT_Immediate</v>
      </c>
    </row>
    <row r="60" spans="1:6" x14ac:dyDescent="0.25">
      <c r="A60" t="s">
        <v>73</v>
      </c>
      <c r="B60" t="str">
        <f t="shared" si="0"/>
        <v>CFT immediate z score</v>
      </c>
      <c r="C60" s="1">
        <v>2000000059</v>
      </c>
      <c r="D60">
        <f>VLOOKUP(C60,Ontology!H60:J408,2,FALSE)</f>
        <v>2000000059</v>
      </c>
      <c r="E60">
        <f t="shared" si="1"/>
        <v>2000000059</v>
      </c>
      <c r="F60" t="str">
        <f>VLOOKUP(E60,Ontology!$I$2:$J$350,2,FALSE)</f>
        <v>http://www.emif.eu/ekol#CFT_Immediate_Z_Score</v>
      </c>
    </row>
    <row r="61" spans="1:6" x14ac:dyDescent="0.25">
      <c r="A61" t="s">
        <v>74</v>
      </c>
      <c r="B61" t="str">
        <f t="shared" si="0"/>
        <v>Clinical functional impairment abnormality</v>
      </c>
      <c r="C61" s="1">
        <v>2000000060</v>
      </c>
      <c r="D61">
        <f>VLOOKUP(C61,Ontology!H61:J409,2,FALSE)</f>
        <v>2000000060</v>
      </c>
      <c r="E61">
        <f t="shared" si="1"/>
        <v>2000000060</v>
      </c>
      <c r="F61" t="str">
        <f>VLOOKUP(E61,Ontology!$I$2:$J$350,2,FALSE)</f>
        <v>http://www.emif.eu/ekol#Clinical_Functional_Impairment_Abnormality</v>
      </c>
    </row>
    <row r="62" spans="1:6" x14ac:dyDescent="0.25">
      <c r="A62" t="s">
        <v>75</v>
      </c>
      <c r="B62" t="str">
        <f t="shared" si="0"/>
        <v>Clock drawing on demand</v>
      </c>
      <c r="C62" s="1">
        <v>2000000061</v>
      </c>
      <c r="D62">
        <f>VLOOKUP(C62,Ontology!H62:J410,2,FALSE)</f>
        <v>2000000061</v>
      </c>
      <c r="E62">
        <f t="shared" si="1"/>
        <v>2000000061</v>
      </c>
      <c r="F62" t="str">
        <f>VLOOKUP(E62,Ontology!$I$2:$J$350,2,FALSE)</f>
        <v>http://www.emif.eu/ekol#Clock_Drawing_On_Demand</v>
      </c>
    </row>
    <row r="63" spans="1:6" x14ac:dyDescent="0.25">
      <c r="A63" t="s">
        <v>76</v>
      </c>
      <c r="B63" t="str">
        <f t="shared" si="0"/>
        <v>Clock drawing copy</v>
      </c>
      <c r="C63" s="1">
        <v>2000000062</v>
      </c>
      <c r="D63">
        <f>VLOOKUP(C63,Ontology!H63:J411,2,FALSE)</f>
        <v>2000000062</v>
      </c>
      <c r="E63">
        <f t="shared" si="1"/>
        <v>2000000062</v>
      </c>
      <c r="F63" t="str">
        <f>VLOOKUP(E63,Ontology!$I$2:$J$350,2,FALSE)</f>
        <v>http://www.emif.eu/ekol#Clock_Drawing_Copy</v>
      </c>
    </row>
    <row r="64" spans="1:6" x14ac:dyDescent="0.25">
      <c r="A64" t="s">
        <v>77</v>
      </c>
      <c r="B64" t="str">
        <f t="shared" si="0"/>
        <v>Cognitive disorder diagnosis</v>
      </c>
      <c r="C64" s="1">
        <v>2000000063</v>
      </c>
      <c r="D64" t="e">
        <f>VLOOKUP(C64,Ontology!H64:J412,2,FALSE)</f>
        <v>#N/A</v>
      </c>
      <c r="E64">
        <f t="shared" si="1"/>
        <v>2000000063</v>
      </c>
      <c r="F64" s="4" t="s">
        <v>1037</v>
      </c>
    </row>
    <row r="65" spans="1:6" x14ac:dyDescent="0.25">
      <c r="A65" s="5" t="s">
        <v>78</v>
      </c>
      <c r="B65" s="5" t="str">
        <f t="shared" si="0"/>
        <v>Cognitive disorder present</v>
      </c>
      <c r="C65" s="6">
        <v>2000000064</v>
      </c>
      <c r="D65" s="5" t="e">
        <f>VLOOKUP(C65,Ontology!H65:J413,2,FALSE)</f>
        <v>#N/A</v>
      </c>
      <c r="E65" s="5">
        <f t="shared" si="1"/>
        <v>2000000064</v>
      </c>
      <c r="F65" s="5" t="e">
        <f>VLOOKUP(E65,Ontology!$I$2:$J$350,2,FALSE)</f>
        <v>#N/A</v>
      </c>
    </row>
    <row r="66" spans="1:6" x14ac:dyDescent="0.25">
      <c r="A66" s="5" t="s">
        <v>79</v>
      </c>
      <c r="B66" s="5" t="str">
        <f t="shared" si="0"/>
        <v>Country of residence</v>
      </c>
      <c r="C66" s="6">
        <v>2000000065</v>
      </c>
      <c r="D66" s="5" t="e">
        <f>VLOOKUP(C66,Ontology!H66:J414,2,FALSE)</f>
        <v>#N/A</v>
      </c>
      <c r="E66" s="5">
        <f t="shared" si="1"/>
        <v>2000000065</v>
      </c>
      <c r="F66" s="5" t="e">
        <f>VLOOKUP(E66,Ontology!$I$2:$J$350,2,FALSE)</f>
        <v>#N/A</v>
      </c>
    </row>
    <row r="67" spans="1:6" x14ac:dyDescent="0.25">
      <c r="A67" t="s">
        <v>80</v>
      </c>
      <c r="B67" t="str">
        <f t="shared" ref="B67:B130" si="2">SUBSTITUTE(A67,"-"," ")</f>
        <v>Cornell scale for depression</v>
      </c>
      <c r="C67" s="1">
        <v>2000000066</v>
      </c>
      <c r="D67">
        <f>VLOOKUP(C67,Ontology!H67:J415,2,FALSE)</f>
        <v>2000000066</v>
      </c>
      <c r="E67">
        <f t="shared" ref="E67:E130" si="3">VALUE(C67)</f>
        <v>2000000066</v>
      </c>
      <c r="F67" t="str">
        <f>VLOOKUP(E67,Ontology!$I$2:$J$350,2,FALSE)</f>
        <v>http://www.emif.eu/ekol#CSD</v>
      </c>
    </row>
    <row r="68" spans="1:6" x14ac:dyDescent="0.25">
      <c r="A68" t="s">
        <v>81</v>
      </c>
      <c r="B68" t="str">
        <f t="shared" si="2"/>
        <v>Cornell scale for depression abnormality</v>
      </c>
      <c r="C68" s="1">
        <v>2000000067</v>
      </c>
      <c r="D68">
        <f>VLOOKUP(C68,Ontology!H68:J416,2,FALSE)</f>
        <v>2000000067</v>
      </c>
      <c r="E68">
        <f t="shared" si="3"/>
        <v>2000000067</v>
      </c>
      <c r="F68" t="str">
        <f>VLOOKUP(E68,Ontology!$I$2:$J$350,2,FALSE)</f>
        <v>http://www.emif.eu/ekol#CSD_Abnormality</v>
      </c>
    </row>
    <row r="69" spans="1:6" x14ac:dyDescent="0.25">
      <c r="A69" t="s">
        <v>82</v>
      </c>
      <c r="B69" t="str">
        <f t="shared" si="2"/>
        <v>CSF amyloid beta 1 38</v>
      </c>
      <c r="C69" s="1">
        <v>2000000068</v>
      </c>
      <c r="D69">
        <f>VLOOKUP(C69,Ontology!H69:J417,2,FALSE)</f>
        <v>2000000068</v>
      </c>
      <c r="E69">
        <f t="shared" si="3"/>
        <v>2000000068</v>
      </c>
      <c r="F69" t="str">
        <f>VLOOKUP(E69,Ontology!$I$2:$J$350,2,FALSE)</f>
        <v>http://www.emif.eu/ekol#CSF_Amyloid_Beta_1_38</v>
      </c>
    </row>
    <row r="70" spans="1:6" x14ac:dyDescent="0.25">
      <c r="A70" t="s">
        <v>83</v>
      </c>
      <c r="B70" t="str">
        <f t="shared" si="2"/>
        <v>CSF amyloid beta 1 40</v>
      </c>
      <c r="C70" s="1">
        <v>2000000069</v>
      </c>
      <c r="D70">
        <f>VLOOKUP(C70,Ontology!H70:J418,2,FALSE)</f>
        <v>2000000069</v>
      </c>
      <c r="E70">
        <f t="shared" si="3"/>
        <v>2000000069</v>
      </c>
      <c r="F70" t="str">
        <f>VLOOKUP(E70,Ontology!$I$2:$J$350,2,FALSE)</f>
        <v>http://www.emif.eu/ekol#CSF_Amyloid_Beta_1_40</v>
      </c>
    </row>
    <row r="71" spans="1:6" x14ac:dyDescent="0.25">
      <c r="A71" t="s">
        <v>84</v>
      </c>
      <c r="B71" t="str">
        <f t="shared" si="2"/>
        <v>CSF amyloid beta 1 42</v>
      </c>
      <c r="C71" s="1">
        <v>2000000070</v>
      </c>
      <c r="D71" t="e">
        <f>VLOOKUP(C71,Ontology!H71:J419,2,FALSE)</f>
        <v>#N/A</v>
      </c>
      <c r="E71">
        <f t="shared" si="3"/>
        <v>2000000070</v>
      </c>
      <c r="F71" t="s">
        <v>1038</v>
      </c>
    </row>
    <row r="72" spans="1:6" x14ac:dyDescent="0.25">
      <c r="A72" t="s">
        <v>85</v>
      </c>
      <c r="B72" t="str">
        <f t="shared" si="2"/>
        <v>CSF amyloid beta 1 42 abnormality</v>
      </c>
      <c r="C72" s="1">
        <v>2000000071</v>
      </c>
      <c r="D72">
        <f>VLOOKUP(C72,Ontology!H72:J420,2,FALSE)</f>
        <v>2000000071</v>
      </c>
      <c r="E72">
        <f t="shared" si="3"/>
        <v>2000000071</v>
      </c>
      <c r="F72" t="str">
        <f>VLOOKUP(E72,Ontology!$I$2:$J$350,2,FALSE)</f>
        <v>http://www.emif.eu/ekol#CSF_Amyloid_Beta_1_42_Abnormality</v>
      </c>
    </row>
    <row r="73" spans="1:6" x14ac:dyDescent="0.25">
      <c r="A73" t="s">
        <v>86</v>
      </c>
      <c r="B73" t="str">
        <f t="shared" si="2"/>
        <v>CSF non phosphorylated tau</v>
      </c>
      <c r="C73" s="1">
        <v>2000000072</v>
      </c>
      <c r="D73">
        <f>VLOOKUP(C73,Ontology!H73:J421,2,FALSE)</f>
        <v>2000000072</v>
      </c>
      <c r="E73">
        <f t="shared" si="3"/>
        <v>2000000072</v>
      </c>
      <c r="F73" t="str">
        <f>VLOOKUP(E73,Ontology!$I$2:$J$350,2,FALSE)</f>
        <v>http://www.emif.eu/ekol#CSF_Non_Phosphorylated_Tau</v>
      </c>
    </row>
    <row r="74" spans="1:6" x14ac:dyDescent="0.25">
      <c r="A74" t="s">
        <v>87</v>
      </c>
      <c r="B74" t="str">
        <f t="shared" si="2"/>
        <v>CSF phosphorylated tau</v>
      </c>
      <c r="C74" s="1">
        <v>2000000073</v>
      </c>
      <c r="D74">
        <f>VLOOKUP(C74,Ontology!H74:J422,2,FALSE)</f>
        <v>2000000073</v>
      </c>
      <c r="E74">
        <f t="shared" si="3"/>
        <v>2000000073</v>
      </c>
      <c r="F74" t="str">
        <f>VLOOKUP(E74,Ontology!$I$2:$J$350,2,FALSE)</f>
        <v>http://www.emif.eu/ekol#CSF_Phosphorylated_Tau</v>
      </c>
    </row>
    <row r="75" spans="1:6" x14ac:dyDescent="0.25">
      <c r="A75" t="s">
        <v>88</v>
      </c>
      <c r="B75" t="str">
        <f t="shared" si="2"/>
        <v>CSF phosphorylated tau abnormality</v>
      </c>
      <c r="C75" s="1">
        <v>2000000074</v>
      </c>
      <c r="D75">
        <f>VLOOKUP(C75,Ontology!H75:J423,2,FALSE)</f>
        <v>2000000074</v>
      </c>
      <c r="E75">
        <f t="shared" si="3"/>
        <v>2000000074</v>
      </c>
      <c r="F75" t="str">
        <f>VLOOKUP(E75,Ontology!$I$2:$J$350,2,FALSE)</f>
        <v>http://www.emif.eu/ekol#CSF_Phosphorylated_Tau_Abnormality</v>
      </c>
    </row>
    <row r="76" spans="1:6" x14ac:dyDescent="0.25">
      <c r="A76" t="s">
        <v>89</v>
      </c>
      <c r="B76" t="str">
        <f t="shared" si="2"/>
        <v>CSF total tau</v>
      </c>
      <c r="C76" s="1">
        <v>2000000075</v>
      </c>
      <c r="D76">
        <f>VLOOKUP(C76,Ontology!H76:J424,2,FALSE)</f>
        <v>2000000075</v>
      </c>
      <c r="E76">
        <f t="shared" si="3"/>
        <v>2000000075</v>
      </c>
      <c r="F76" t="str">
        <f>VLOOKUP(E76,Ontology!$I$2:$J$350,2,FALSE)</f>
        <v>http://www.emif.eu/ekol#CSF_Total_Tau</v>
      </c>
    </row>
    <row r="77" spans="1:6" x14ac:dyDescent="0.25">
      <c r="A77" t="s">
        <v>90</v>
      </c>
      <c r="B77" t="str">
        <f t="shared" si="2"/>
        <v>CSF total tau abnormality</v>
      </c>
      <c r="C77" s="1">
        <v>2000000076</v>
      </c>
      <c r="D77">
        <f>VLOOKUP(C77,Ontology!H77:J425,2,FALSE)</f>
        <v>2000000076</v>
      </c>
      <c r="E77">
        <f t="shared" si="3"/>
        <v>2000000076</v>
      </c>
      <c r="F77" t="str">
        <f>VLOOKUP(E77,Ontology!$I$2:$J$350,2,FALSE)</f>
        <v>http://www.emif.eu/ekol#CSF_Total_Tau_Abnormality</v>
      </c>
    </row>
    <row r="78" spans="1:6" x14ac:dyDescent="0.25">
      <c r="A78" s="5" t="s">
        <v>91</v>
      </c>
      <c r="B78" s="5" t="str">
        <f t="shared" si="2"/>
        <v>Date of enrollment</v>
      </c>
      <c r="C78" s="6">
        <v>2000000077</v>
      </c>
      <c r="D78" s="5" t="e">
        <f>VLOOKUP(C78,Ontology!H78:J426,2,FALSE)</f>
        <v>#N/A</v>
      </c>
      <c r="E78" s="5">
        <f t="shared" si="3"/>
        <v>2000000077</v>
      </c>
      <c r="F78" s="5" t="e">
        <f>VLOOKUP(E78,Ontology!$I$2:$J$350,2,FALSE)</f>
        <v>#N/A</v>
      </c>
    </row>
    <row r="79" spans="1:6" x14ac:dyDescent="0.25">
      <c r="A79" s="5" t="s">
        <v>92</v>
      </c>
      <c r="B79" s="5" t="str">
        <f t="shared" si="2"/>
        <v>Date of exit</v>
      </c>
      <c r="C79" s="6">
        <v>2000000078</v>
      </c>
      <c r="D79" s="5" t="e">
        <f>VLOOKUP(C79,Ontology!H79:J427,2,FALSE)</f>
        <v>#N/A</v>
      </c>
      <c r="E79" s="5">
        <f t="shared" si="3"/>
        <v>2000000078</v>
      </c>
      <c r="F79" s="5" t="e">
        <f>VLOOKUP(E79,Ontology!$I$2:$J$350,2,FALSE)</f>
        <v>#N/A</v>
      </c>
    </row>
    <row r="80" spans="1:6" x14ac:dyDescent="0.25">
      <c r="A80" t="s">
        <v>93</v>
      </c>
      <c r="B80" t="str">
        <f t="shared" si="2"/>
        <v>Dementia father</v>
      </c>
      <c r="C80" s="1">
        <v>2000000079</v>
      </c>
      <c r="D80">
        <f>VLOOKUP(C80,Ontology!H80:J428,2,FALSE)</f>
        <v>2000000079</v>
      </c>
      <c r="E80">
        <f t="shared" si="3"/>
        <v>2000000079</v>
      </c>
      <c r="F80" t="str">
        <f>VLOOKUP(E80,Ontology!$I$2:$J$350,2,FALSE)</f>
        <v>http://www.emif.eu/ekol#Dementia_Father</v>
      </c>
    </row>
    <row r="81" spans="1:6" x14ac:dyDescent="0.25">
      <c r="A81" t="s">
        <v>94</v>
      </c>
      <c r="B81" t="str">
        <f t="shared" si="2"/>
        <v>Dementia mother</v>
      </c>
      <c r="C81" s="1">
        <v>2000000080</v>
      </c>
      <c r="D81">
        <f>VLOOKUP(C81,Ontology!H81:J429,2,FALSE)</f>
        <v>2000000080</v>
      </c>
      <c r="E81">
        <f t="shared" si="3"/>
        <v>2000000080</v>
      </c>
      <c r="F81" t="str">
        <f>VLOOKUP(E81,Ontology!$I$2:$J$350,2,FALSE)</f>
        <v>http://www.emif.eu/ekol#Dementia_Mother</v>
      </c>
    </row>
    <row r="82" spans="1:6" x14ac:dyDescent="0.25">
      <c r="A82" t="s">
        <v>95</v>
      </c>
      <c r="B82" t="str">
        <f t="shared" si="2"/>
        <v>Digit span</v>
      </c>
      <c r="C82" s="1">
        <v>2000000081</v>
      </c>
      <c r="D82" t="e">
        <f>VLOOKUP(C82,Ontology!H82:J430,2,FALSE)</f>
        <v>#N/A</v>
      </c>
      <c r="E82">
        <f t="shared" si="3"/>
        <v>2000000081</v>
      </c>
      <c r="F82" s="4" t="s">
        <v>1039</v>
      </c>
    </row>
    <row r="83" spans="1:6" x14ac:dyDescent="0.25">
      <c r="A83" t="s">
        <v>96</v>
      </c>
      <c r="B83" t="str">
        <f t="shared" si="2"/>
        <v>Digit span backward</v>
      </c>
      <c r="C83" s="1">
        <v>2000000082</v>
      </c>
      <c r="D83">
        <f>VLOOKUP(C83,Ontology!H83:J431,2,FALSE)</f>
        <v>2000000082</v>
      </c>
      <c r="E83">
        <f t="shared" si="3"/>
        <v>2000000082</v>
      </c>
      <c r="F83" t="str">
        <f>VLOOKUP(E83,Ontology!$I$2:$J$350,2,FALSE)</f>
        <v>http://www.emif.eu/ekol#Digit_Span_Backward</v>
      </c>
    </row>
    <row r="84" spans="1:6" x14ac:dyDescent="0.25">
      <c r="A84" t="s">
        <v>97</v>
      </c>
      <c r="B84" t="str">
        <f t="shared" si="2"/>
        <v>Digit span backward z score</v>
      </c>
      <c r="C84" s="1">
        <v>2000000083</v>
      </c>
      <c r="D84">
        <f>VLOOKUP(C84,Ontology!H84:J432,2,FALSE)</f>
        <v>2000000083</v>
      </c>
      <c r="E84">
        <f t="shared" si="3"/>
        <v>2000000083</v>
      </c>
      <c r="F84" t="str">
        <f>VLOOKUP(E84,Ontology!$I$2:$J$350,2,FALSE)</f>
        <v>http://www.emif.eu/ekol#Digit_Span_Backward_Z_Score</v>
      </c>
    </row>
    <row r="85" spans="1:6" x14ac:dyDescent="0.25">
      <c r="A85" t="s">
        <v>98</v>
      </c>
      <c r="B85" t="str">
        <f t="shared" si="2"/>
        <v>Digit span forward</v>
      </c>
      <c r="C85" s="1">
        <v>2000000084</v>
      </c>
      <c r="D85">
        <f>VLOOKUP(C85,Ontology!H85:J433,2,FALSE)</f>
        <v>2000000084</v>
      </c>
      <c r="E85">
        <f t="shared" si="3"/>
        <v>2000000084</v>
      </c>
      <c r="F85" t="str">
        <f>VLOOKUP(E85,Ontology!$I$2:$J$350,2,FALSE)</f>
        <v>http://www.emif.eu/ekol#Digit_Span_Forward</v>
      </c>
    </row>
    <row r="86" spans="1:6" x14ac:dyDescent="0.25">
      <c r="A86" t="s">
        <v>99</v>
      </c>
      <c r="B86" t="str">
        <f t="shared" si="2"/>
        <v>Digit span forward z score</v>
      </c>
      <c r="C86" s="1">
        <v>2000000085</v>
      </c>
      <c r="D86">
        <f>VLOOKUP(C86,Ontology!H86:J434,2,FALSE)</f>
        <v>2000000085</v>
      </c>
      <c r="E86">
        <f t="shared" si="3"/>
        <v>2000000085</v>
      </c>
      <c r="F86" t="str">
        <f>VLOOKUP(E86,Ontology!$I$2:$J$350,2,FALSE)</f>
        <v>http://www.emif.eu/ekol#Digit_Span_Forward_Z_Score</v>
      </c>
    </row>
    <row r="87" spans="1:6" x14ac:dyDescent="0.25">
      <c r="A87" t="s">
        <v>100</v>
      </c>
      <c r="B87" t="str">
        <f t="shared" si="2"/>
        <v>Digit span total</v>
      </c>
      <c r="C87" s="1">
        <v>2000000086</v>
      </c>
      <c r="D87">
        <f>VLOOKUP(C87,Ontology!H87:J435,2,FALSE)</f>
        <v>2000000086</v>
      </c>
      <c r="E87">
        <f t="shared" si="3"/>
        <v>2000000086</v>
      </c>
      <c r="F87" t="str">
        <f>VLOOKUP(E87,Ontology!$I$2:$J$350,2,FALSE)</f>
        <v>http://www.emif.eu/ekol#Digit_Span_Total</v>
      </c>
    </row>
    <row r="88" spans="1:6" x14ac:dyDescent="0.25">
      <c r="A88" t="s">
        <v>101</v>
      </c>
      <c r="B88" t="str">
        <f t="shared" si="2"/>
        <v>Digit span total z score</v>
      </c>
      <c r="C88" s="1">
        <v>2000000087</v>
      </c>
      <c r="D88" t="e">
        <f>VLOOKUP(C88,Ontology!H88:J436,2,FALSE)</f>
        <v>#N/A</v>
      </c>
      <c r="E88">
        <f t="shared" si="3"/>
        <v>2000000087</v>
      </c>
      <c r="F88" s="4" t="s">
        <v>1040</v>
      </c>
    </row>
    <row r="89" spans="1:6" x14ac:dyDescent="0.25">
      <c r="A89" t="s">
        <v>102</v>
      </c>
      <c r="B89" t="str">
        <f t="shared" si="2"/>
        <v>DO 80 picture naming test</v>
      </c>
      <c r="C89" s="1">
        <v>2000000088</v>
      </c>
      <c r="D89" t="e">
        <f>VLOOKUP(C89,Ontology!H89:J437,2,FALSE)</f>
        <v>#N/A</v>
      </c>
      <c r="E89">
        <f t="shared" si="3"/>
        <v>2000000088</v>
      </c>
      <c r="F89" s="4" t="s">
        <v>1041</v>
      </c>
    </row>
    <row r="90" spans="1:6" x14ac:dyDescent="0.25">
      <c r="A90" t="s">
        <v>103</v>
      </c>
      <c r="B90" t="str">
        <f t="shared" si="2"/>
        <v>DO 80 picture naming z score</v>
      </c>
      <c r="C90" s="1">
        <v>2000000089</v>
      </c>
      <c r="D90">
        <f>VLOOKUP(C90,Ontology!H90:J438,2,FALSE)</f>
        <v>2000000089</v>
      </c>
      <c r="E90">
        <f t="shared" si="3"/>
        <v>2000000089</v>
      </c>
      <c r="F90" t="str">
        <f>VLOOKUP(E90,Ontology!$I$2:$J$350,2,FALSE)</f>
        <v>http://www.emif.eu/ekol#DO_80_Picture_Naming_Z_Score</v>
      </c>
    </row>
    <row r="91" spans="1:6" x14ac:dyDescent="0.25">
      <c r="A91" t="s">
        <v>104</v>
      </c>
      <c r="B91" t="str">
        <f t="shared" si="2"/>
        <v>Dementia quality of life instrument</v>
      </c>
      <c r="C91" s="1">
        <v>2000000090</v>
      </c>
      <c r="D91">
        <f>VLOOKUP(C91,Ontology!H91:J439,2,FALSE)</f>
        <v>2000000090</v>
      </c>
      <c r="E91">
        <f t="shared" si="3"/>
        <v>2000000090</v>
      </c>
      <c r="F91" t="str">
        <f>VLOOKUP(E91,Ontology!$I$2:$J$350,2,FALSE)</f>
        <v>http://www.emif.eu/ekol#DQLI</v>
      </c>
    </row>
    <row r="92" spans="1:6" x14ac:dyDescent="0.25">
      <c r="A92" t="s">
        <v>105</v>
      </c>
      <c r="B92" t="str">
        <f t="shared" si="2"/>
        <v>Dementia quality of life instrument abnormality</v>
      </c>
      <c r="C92" s="1">
        <v>2000000091</v>
      </c>
      <c r="D92">
        <f>VLOOKUP(C92,Ontology!H92:J440,2,FALSE)</f>
        <v>2000000091</v>
      </c>
      <c r="E92">
        <f t="shared" si="3"/>
        <v>2000000091</v>
      </c>
      <c r="F92" t="str">
        <f>VLOOKUP(E92,Ontology!$I$2:$J$350,2,FALSE)</f>
        <v>http://www.emif.eu/ekol#DQLI_Abnormality</v>
      </c>
    </row>
    <row r="93" spans="1:6" x14ac:dyDescent="0.25">
      <c r="A93" t="s">
        <v>106</v>
      </c>
      <c r="B93" t="str">
        <f t="shared" si="2"/>
        <v>Ecog informant</v>
      </c>
      <c r="C93" s="1">
        <v>2000000092</v>
      </c>
      <c r="D93">
        <f>VLOOKUP(C93,Ontology!H93:J441,2,FALSE)</f>
        <v>2000000092</v>
      </c>
      <c r="E93">
        <f t="shared" si="3"/>
        <v>2000000092</v>
      </c>
      <c r="F93" t="str">
        <f>VLOOKUP(E93,Ontology!$I$2:$J$350,2,FALSE)</f>
        <v>http://www.emif.eu/ekol#Ecog_Informant</v>
      </c>
    </row>
    <row r="94" spans="1:6" x14ac:dyDescent="0.25">
      <c r="A94" t="s">
        <v>107</v>
      </c>
      <c r="B94" t="str">
        <f t="shared" si="2"/>
        <v>Ecog self</v>
      </c>
      <c r="C94" s="1">
        <v>2000000093</v>
      </c>
      <c r="D94">
        <f>VLOOKUP(C94,Ontology!H94:J442,2,FALSE)</f>
        <v>2000000093</v>
      </c>
      <c r="E94">
        <f t="shared" si="3"/>
        <v>2000000093</v>
      </c>
      <c r="F94" t="str">
        <f>VLOOKUP(E94,Ontology!$I$2:$J$350,2,FALSE)</f>
        <v>http://www.emif.eu/ekol#Ecog_Self</v>
      </c>
    </row>
    <row r="95" spans="1:6" x14ac:dyDescent="0.25">
      <c r="A95" t="s">
        <v>108</v>
      </c>
      <c r="B95" t="str">
        <f t="shared" si="2"/>
        <v>Education category</v>
      </c>
      <c r="C95" s="1">
        <v>2000000094</v>
      </c>
      <c r="D95">
        <f>VLOOKUP(C95,Ontology!H95:J443,2,FALSE)</f>
        <v>2000000094</v>
      </c>
      <c r="E95">
        <f t="shared" si="3"/>
        <v>2000000094</v>
      </c>
      <c r="F95" t="str">
        <f>VLOOKUP(E95,Ontology!$I$2:$J$350,2,FALSE)</f>
        <v>http://www.emif.eu/ekol#Education_Category</v>
      </c>
    </row>
    <row r="96" spans="1:6" x14ac:dyDescent="0.25">
      <c r="A96" t="s">
        <v>109</v>
      </c>
      <c r="B96" t="str">
        <f t="shared" si="2"/>
        <v>Education level</v>
      </c>
      <c r="C96" s="1">
        <v>2000000095</v>
      </c>
      <c r="D96">
        <f>VLOOKUP(C96,Ontology!H96:J444,2,FALSE)</f>
        <v>2000000095</v>
      </c>
      <c r="E96">
        <f t="shared" si="3"/>
        <v>2000000095</v>
      </c>
      <c r="F96" t="str">
        <f>VLOOKUP(E96,Ontology!$I$2:$J$350,2,FALSE)</f>
        <v>http://www.emif.eu/ekol#Education_Level</v>
      </c>
    </row>
    <row r="97" spans="1:6" x14ac:dyDescent="0.25">
      <c r="A97" t="s">
        <v>110</v>
      </c>
      <c r="B97" t="str">
        <f t="shared" si="2"/>
        <v>Employment status</v>
      </c>
      <c r="C97" s="1">
        <v>2000000096</v>
      </c>
      <c r="D97">
        <f>VLOOKUP(C97,Ontology!H97:J445,2,FALSE)</f>
        <v>2000000096</v>
      </c>
      <c r="E97">
        <f t="shared" si="3"/>
        <v>2000000096</v>
      </c>
      <c r="F97" t="str">
        <f>VLOOKUP(E97,Ontology!$I$2:$J$350,2,FALSE)</f>
        <v>http://www.emif.eu/ekol#Employment_Status</v>
      </c>
    </row>
    <row r="98" spans="1:6" x14ac:dyDescent="0.25">
      <c r="A98" t="s">
        <v>111</v>
      </c>
      <c r="B98" t="str">
        <f t="shared" si="2"/>
        <v>Entorhinal cortex left</v>
      </c>
      <c r="C98" s="1">
        <v>2000000097</v>
      </c>
      <c r="D98">
        <f>VLOOKUP(C98,Ontology!H98:J446,2,FALSE)</f>
        <v>2000000097</v>
      </c>
      <c r="E98">
        <f t="shared" si="3"/>
        <v>2000000097</v>
      </c>
      <c r="F98" t="str">
        <f>VLOOKUP(E98,Ontology!$I$2:$J$350,2,FALSE)</f>
        <v>http://www.emif.eu/ekol#Entorhinal_Cortex_Left</v>
      </c>
    </row>
    <row r="99" spans="1:6" x14ac:dyDescent="0.25">
      <c r="A99" t="s">
        <v>112</v>
      </c>
      <c r="B99" t="str">
        <f t="shared" si="2"/>
        <v>Entorhinal cortex right</v>
      </c>
      <c r="C99" s="1">
        <v>2000000098</v>
      </c>
      <c r="D99">
        <f>VLOOKUP(C99,Ontology!H99:J447,2,FALSE)</f>
        <v>2000000098</v>
      </c>
      <c r="E99">
        <f t="shared" si="3"/>
        <v>2000000098</v>
      </c>
      <c r="F99" t="str">
        <f>VLOOKUP(E99,Ontology!$I$2:$J$350,2,FALSE)</f>
        <v>http://www.emif.eu/ekol#Entorhinal_Cortex_Right</v>
      </c>
    </row>
    <row r="100" spans="1:6" x14ac:dyDescent="0.25">
      <c r="A100" t="s">
        <v>113</v>
      </c>
      <c r="B100" t="str">
        <f t="shared" si="2"/>
        <v>FAQ</v>
      </c>
      <c r="C100" s="1">
        <v>2000000099</v>
      </c>
      <c r="D100">
        <f>VLOOKUP(C100,Ontology!H100:J448,2,FALSE)</f>
        <v>2000000099</v>
      </c>
      <c r="E100">
        <f t="shared" si="3"/>
        <v>2000000099</v>
      </c>
      <c r="F100" t="str">
        <f>VLOOKUP(E100,Ontology!$I$2:$J$350,2,FALSE)</f>
        <v>http://www.emif.eu/ekol#FAQ</v>
      </c>
    </row>
    <row r="101" spans="1:6" x14ac:dyDescent="0.25">
      <c r="A101" t="s">
        <v>114</v>
      </c>
      <c r="B101" t="str">
        <f t="shared" si="2"/>
        <v>FAQ abnormality</v>
      </c>
      <c r="C101" s="1">
        <v>2000000100</v>
      </c>
      <c r="D101">
        <f>VLOOKUP(C101,Ontology!H101:J449,2,FALSE)</f>
        <v>2000000100</v>
      </c>
      <c r="E101">
        <f t="shared" si="3"/>
        <v>2000000100</v>
      </c>
      <c r="F101" t="str">
        <f>VLOOKUP(E101,Ontology!$I$2:$J$350,2,FALSE)</f>
        <v>http://www.emif.eu/ekol#FAQ_Abnormality</v>
      </c>
    </row>
    <row r="102" spans="1:6" x14ac:dyDescent="0.25">
      <c r="A102" t="s">
        <v>115</v>
      </c>
      <c r="B102" t="str">
        <f t="shared" si="2"/>
        <v>Free cued selective reminding test delayed cued</v>
      </c>
      <c r="C102" s="1">
        <v>2000000101</v>
      </c>
      <c r="D102">
        <f>VLOOKUP(C102,Ontology!H102:J450,2,FALSE)</f>
        <v>2000000101</v>
      </c>
      <c r="E102">
        <f t="shared" si="3"/>
        <v>2000000101</v>
      </c>
      <c r="F102" t="str">
        <f>VLOOKUP(E102,Ontology!$I$2:$J$350,2,FALSE)</f>
        <v>http://www.emif.eu/ekol#FCSRT_Delayed_Cued</v>
      </c>
    </row>
    <row r="103" spans="1:6" x14ac:dyDescent="0.25">
      <c r="A103" t="s">
        <v>116</v>
      </c>
      <c r="B103" t="str">
        <f t="shared" si="2"/>
        <v>Free cued selective reminding test delayed cued z score</v>
      </c>
      <c r="C103" s="1">
        <v>2000000102</v>
      </c>
      <c r="D103">
        <f>VLOOKUP(C103,Ontology!H103:J451,2,FALSE)</f>
        <v>2000000102</v>
      </c>
      <c r="E103">
        <f t="shared" si="3"/>
        <v>2000000102</v>
      </c>
      <c r="F103" t="str">
        <f>VLOOKUP(E103,Ontology!$I$2:$J$350,2,FALSE)</f>
        <v>http://www.emif.eu/ekol#FCSRT_Delayed_Cued_Z_Score</v>
      </c>
    </row>
    <row r="104" spans="1:6" x14ac:dyDescent="0.25">
      <c r="A104" t="s">
        <v>117</v>
      </c>
      <c r="B104" t="str">
        <f t="shared" si="2"/>
        <v>Free cued selective reminding test delayed free</v>
      </c>
      <c r="C104" s="1">
        <v>2000000103</v>
      </c>
      <c r="D104">
        <f>VLOOKUP(C104,Ontology!H104:J452,2,FALSE)</f>
        <v>2000000103</v>
      </c>
      <c r="E104">
        <f t="shared" si="3"/>
        <v>2000000103</v>
      </c>
      <c r="F104" t="str">
        <f>VLOOKUP(E104,Ontology!$I$2:$J$350,2,FALSE)</f>
        <v>http://www.emif.eu/ekol#FCSRT_Delayed_Free</v>
      </c>
    </row>
    <row r="105" spans="1:6" x14ac:dyDescent="0.25">
      <c r="A105" t="s">
        <v>118</v>
      </c>
      <c r="B105" t="str">
        <f t="shared" si="2"/>
        <v>Free cued selective reminding test delayed free z score</v>
      </c>
      <c r="C105" s="1">
        <v>2000000104</v>
      </c>
      <c r="D105">
        <f>VLOOKUP(C105,Ontology!H105:J453,2,FALSE)</f>
        <v>2000000104</v>
      </c>
      <c r="E105">
        <f t="shared" si="3"/>
        <v>2000000104</v>
      </c>
      <c r="F105" t="str">
        <f>VLOOKUP(E105,Ontology!$I$2:$J$350,2,FALSE)</f>
        <v>http://www.emif.eu/ekol#FCSRT_Delayed_Free_Z_Score</v>
      </c>
    </row>
    <row r="106" spans="1:6" x14ac:dyDescent="0.25">
      <c r="A106" t="s">
        <v>119</v>
      </c>
      <c r="B106" t="str">
        <f t="shared" si="2"/>
        <v>Free cued selective reminding test immediate cued</v>
      </c>
      <c r="C106" s="1">
        <v>2000000105</v>
      </c>
      <c r="D106">
        <f>VLOOKUP(C106,Ontology!H106:J454,2,FALSE)</f>
        <v>2000000105</v>
      </c>
      <c r="E106">
        <f t="shared" si="3"/>
        <v>2000000105</v>
      </c>
      <c r="F106" t="str">
        <f>VLOOKUP(E106,Ontology!$I$2:$J$350,2,FALSE)</f>
        <v>http://www.emif.eu/ekol#FCSRT_Immediate_Cued</v>
      </c>
    </row>
    <row r="107" spans="1:6" x14ac:dyDescent="0.25">
      <c r="A107" t="s">
        <v>120</v>
      </c>
      <c r="B107" t="str">
        <f t="shared" si="2"/>
        <v>Free cued selective reminding test immediate cued z score</v>
      </c>
      <c r="C107" s="1">
        <v>2000000106</v>
      </c>
      <c r="D107">
        <f>VLOOKUP(C107,Ontology!H107:J455,2,FALSE)</f>
        <v>2000000106</v>
      </c>
      <c r="E107">
        <f t="shared" si="3"/>
        <v>2000000106</v>
      </c>
      <c r="F107" t="str">
        <f>VLOOKUP(E107,Ontology!$I$2:$J$350,2,FALSE)</f>
        <v>http://www.emif.eu/ekol#FCSRT_Immediate_Cued_Z_Score</v>
      </c>
    </row>
    <row r="108" spans="1:6" x14ac:dyDescent="0.25">
      <c r="A108" t="s">
        <v>121</v>
      </c>
      <c r="B108" t="str">
        <f t="shared" si="2"/>
        <v>Free cued selective reminding test immediate free</v>
      </c>
      <c r="C108" s="1">
        <v>2000000107</v>
      </c>
      <c r="D108">
        <f>VLOOKUP(C108,Ontology!H108:J456,2,FALSE)</f>
        <v>2000000107</v>
      </c>
      <c r="E108">
        <f t="shared" si="3"/>
        <v>2000000107</v>
      </c>
      <c r="F108" t="str">
        <f>VLOOKUP(E108,Ontology!$I$2:$J$350,2,FALSE)</f>
        <v>http://www.emif.eu/ekol#FCSRT_Immediate_Free</v>
      </c>
    </row>
    <row r="109" spans="1:6" x14ac:dyDescent="0.25">
      <c r="A109" t="s">
        <v>122</v>
      </c>
      <c r="B109" t="str">
        <f t="shared" si="2"/>
        <v>Free cued selective reminding test immediate free z score</v>
      </c>
      <c r="C109" s="1">
        <v>2000000108</v>
      </c>
      <c r="D109">
        <f>VLOOKUP(C109,Ontology!H109:J457,2,FALSE)</f>
        <v>2000000108</v>
      </c>
      <c r="E109">
        <f t="shared" si="3"/>
        <v>2000000108</v>
      </c>
      <c r="F109" t="str">
        <f>VLOOKUP(E109,Ontology!$I$2:$J$350,2,FALSE)</f>
        <v>http://www.emif.eu/ekol#FCSRT_Immediate_Free_Z_Score</v>
      </c>
    </row>
    <row r="110" spans="1:6" x14ac:dyDescent="0.25">
      <c r="A110" t="s">
        <v>123</v>
      </c>
      <c r="B110" t="str">
        <f t="shared" si="2"/>
        <v>Free cued selective reminding test recognition</v>
      </c>
      <c r="C110" s="1">
        <v>2000000109</v>
      </c>
      <c r="D110">
        <f>VLOOKUP(C110,Ontology!H110:J458,2,FALSE)</f>
        <v>2000000109</v>
      </c>
      <c r="E110">
        <f t="shared" si="3"/>
        <v>2000000109</v>
      </c>
      <c r="F110" t="str">
        <f>VLOOKUP(E110,Ontology!$I$2:$J$350,2,FALSE)</f>
        <v>http://www.emif.eu/ekol#FCSRT_Recognition</v>
      </c>
    </row>
    <row r="111" spans="1:6" x14ac:dyDescent="0.25">
      <c r="A111" t="s">
        <v>124</v>
      </c>
      <c r="B111" t="str">
        <f t="shared" si="2"/>
        <v>First degree dementia</v>
      </c>
      <c r="C111" s="1">
        <v>2000000110</v>
      </c>
      <c r="D111" t="e">
        <f>VLOOKUP(C111,Ontology!H111:J459,2,FALSE)</f>
        <v>#N/A</v>
      </c>
      <c r="E111">
        <f t="shared" si="3"/>
        <v>2000000110</v>
      </c>
      <c r="F111" s="4" t="s">
        <v>632</v>
      </c>
    </row>
    <row r="112" spans="1:6" x14ac:dyDescent="0.25">
      <c r="A112" t="s">
        <v>125</v>
      </c>
      <c r="B112" t="str">
        <f t="shared" si="2"/>
        <v>Geriatric Depression Scale   15 question version</v>
      </c>
      <c r="C112" s="1">
        <v>2000000111</v>
      </c>
      <c r="D112">
        <f>VLOOKUP(C112,Ontology!H112:J460,2,FALSE)</f>
        <v>2000000111</v>
      </c>
      <c r="E112">
        <f t="shared" si="3"/>
        <v>2000000111</v>
      </c>
      <c r="F112" t="str">
        <f>VLOOKUP(E112,Ontology!$I$2:$J$350,2,FALSE)</f>
        <v>http://www.emif.eu/ekol#GDS_15</v>
      </c>
    </row>
    <row r="113" spans="1:6" x14ac:dyDescent="0.25">
      <c r="A113" t="s">
        <v>126</v>
      </c>
      <c r="B113" t="str">
        <f t="shared" si="2"/>
        <v>Geriatric Depression Scale   15 question version abnormality</v>
      </c>
      <c r="C113" s="1">
        <v>2000000112</v>
      </c>
      <c r="D113">
        <f>VLOOKUP(C113,Ontology!H113:J461,2,FALSE)</f>
        <v>2000000112</v>
      </c>
      <c r="E113">
        <f t="shared" si="3"/>
        <v>2000000112</v>
      </c>
      <c r="F113" t="str">
        <f>VLOOKUP(E113,Ontology!$I$2:$J$350,2,FALSE)</f>
        <v>http://www.emif.eu/ekol#GDS_15_Abnormality</v>
      </c>
    </row>
    <row r="114" spans="1:6" x14ac:dyDescent="0.25">
      <c r="A114" t="s">
        <v>127</v>
      </c>
      <c r="B114" t="str">
        <f t="shared" si="2"/>
        <v>Geriatric Depression Scale   30 question version</v>
      </c>
      <c r="C114" s="1">
        <v>2000000113</v>
      </c>
      <c r="D114">
        <f>VLOOKUP(C114,Ontology!H114:J462,2,FALSE)</f>
        <v>2000000113</v>
      </c>
      <c r="E114">
        <f t="shared" si="3"/>
        <v>2000000113</v>
      </c>
      <c r="F114" t="str">
        <f>VLOOKUP(E114,Ontology!$I$2:$J$350,2,FALSE)</f>
        <v>http://www.emif.eu/ekol#GDS_30</v>
      </c>
    </row>
    <row r="115" spans="1:6" x14ac:dyDescent="0.25">
      <c r="A115" t="s">
        <v>128</v>
      </c>
      <c r="B115" t="str">
        <f t="shared" si="2"/>
        <v>Geriatric Depression Scale   30 question version abnormality</v>
      </c>
      <c r="C115" s="1">
        <v>2000000114</v>
      </c>
      <c r="D115">
        <f>VLOOKUP(C115,Ontology!H115:J463,2,FALSE)</f>
        <v>2000000114</v>
      </c>
      <c r="E115">
        <f t="shared" si="3"/>
        <v>2000000114</v>
      </c>
      <c r="F115" t="str">
        <f>VLOOKUP(E115,Ontology!$I$2:$J$350,2,FALSE)</f>
        <v>http://www.emif.eu/ekol#GDS_30_Abnormality</v>
      </c>
    </row>
    <row r="116" spans="1:6" x14ac:dyDescent="0.25">
      <c r="A116" t="s">
        <v>129</v>
      </c>
      <c r="B116" t="str">
        <f t="shared" si="2"/>
        <v>Global deterioration scale</v>
      </c>
      <c r="C116" s="1">
        <v>2000000115</v>
      </c>
      <c r="D116">
        <f>VLOOKUP(C116,Ontology!H116:J464,2,FALSE)</f>
        <v>2000000115</v>
      </c>
      <c r="E116">
        <f t="shared" si="3"/>
        <v>2000000115</v>
      </c>
      <c r="F116" t="str">
        <f>VLOOKUP(E116,Ontology!$I$2:$J$350,2,FALSE)</f>
        <v>http://www.emif.eu/ekol#GDS_Scale</v>
      </c>
    </row>
    <row r="117" spans="1:6" x14ac:dyDescent="0.25">
      <c r="A117" t="s">
        <v>130</v>
      </c>
      <c r="B117" t="str">
        <f t="shared" si="2"/>
        <v>Goldman total score</v>
      </c>
      <c r="C117" s="1">
        <v>2000000116</v>
      </c>
      <c r="D117">
        <f>VLOOKUP(C117,Ontology!H117:J465,2,FALSE)</f>
        <v>2000000116</v>
      </c>
      <c r="E117">
        <f t="shared" si="3"/>
        <v>2000000116</v>
      </c>
      <c r="F117" t="str">
        <f>VLOOKUP(E117,Ontology!$I$2:$J$350,2,FALSE)</f>
        <v>http://www.emif.eu/ekol#Goldman_Total_Score</v>
      </c>
    </row>
    <row r="118" spans="1:6" x14ac:dyDescent="0.25">
      <c r="A118" t="s">
        <v>131</v>
      </c>
      <c r="B118" t="str">
        <f t="shared" si="2"/>
        <v>Hospital Anxiety and Depression Scale anxiety</v>
      </c>
      <c r="C118" s="1">
        <v>2000000117</v>
      </c>
      <c r="D118">
        <f>VLOOKUP(C118,Ontology!H118:J466,2,FALSE)</f>
        <v>2000000117</v>
      </c>
      <c r="E118">
        <f t="shared" si="3"/>
        <v>2000000117</v>
      </c>
      <c r="F118" t="str">
        <f>VLOOKUP(E118,Ontology!$I$2:$J$350,2,FALSE)</f>
        <v>http://www.emif.eu/ekol#HADS_Anxiety</v>
      </c>
    </row>
    <row r="119" spans="1:6" x14ac:dyDescent="0.25">
      <c r="A119" t="s">
        <v>132</v>
      </c>
      <c r="B119" t="str">
        <f t="shared" si="2"/>
        <v>Hospital Anxiety and Depression Scale depression</v>
      </c>
      <c r="C119" s="1">
        <v>2000000118</v>
      </c>
      <c r="D119">
        <f>VLOOKUP(C119,Ontology!H119:J467,2,FALSE)</f>
        <v>2000000118</v>
      </c>
      <c r="E119">
        <f t="shared" si="3"/>
        <v>2000000118</v>
      </c>
      <c r="F119" t="str">
        <f>VLOOKUP(E119,Ontology!$I$2:$J$350,2,FALSE)</f>
        <v>http://www.emif.eu/ekol#HADS_Depression</v>
      </c>
    </row>
    <row r="120" spans="1:6" x14ac:dyDescent="0.25">
      <c r="A120" t="s">
        <v>133</v>
      </c>
      <c r="B120" t="str">
        <f t="shared" si="2"/>
        <v>Hospital Anxiety and Depression Scale total</v>
      </c>
      <c r="C120" s="1">
        <v>2000000119</v>
      </c>
      <c r="D120">
        <f>VLOOKUP(C120,Ontology!H120:J468,2,FALSE)</f>
        <v>2000000119</v>
      </c>
      <c r="E120">
        <f t="shared" si="3"/>
        <v>2000000119</v>
      </c>
      <c r="F120" t="str">
        <f>VLOOKUP(E120,Ontology!$I$2:$J$350,2,FALSE)</f>
        <v>http://www.emif.eu/ekol#HADS_Total</v>
      </c>
    </row>
    <row r="121" spans="1:6" x14ac:dyDescent="0.25">
      <c r="A121" s="5" t="s">
        <v>134</v>
      </c>
      <c r="B121" s="5" t="str">
        <f t="shared" si="2"/>
        <v>Handedness</v>
      </c>
      <c r="C121" s="6">
        <v>2000000120</v>
      </c>
      <c r="D121" s="5" t="e">
        <f>VLOOKUP(C121,Ontology!H121:J469,2,FALSE)</f>
        <v>#N/A</v>
      </c>
      <c r="E121" s="5">
        <f t="shared" si="3"/>
        <v>2000000120</v>
      </c>
      <c r="F121" s="5" t="e">
        <f>VLOOKUP(E121,Ontology!$I$2:$J$350,2,FALSE)</f>
        <v>#N/A</v>
      </c>
    </row>
    <row r="122" spans="1:6" x14ac:dyDescent="0.25">
      <c r="A122" t="s">
        <v>135</v>
      </c>
      <c r="B122" t="str">
        <f t="shared" si="2"/>
        <v>Hamilton Depression Scale</v>
      </c>
      <c r="C122" s="1">
        <v>2000000121</v>
      </c>
      <c r="D122">
        <f>VLOOKUP(C122,Ontology!H122:J470,2,FALSE)</f>
        <v>2000000121</v>
      </c>
      <c r="E122">
        <f t="shared" si="3"/>
        <v>2000000121</v>
      </c>
      <c r="F122" t="str">
        <f>VLOOKUP(E122,Ontology!$I$2:$J$350,2,FALSE)</f>
        <v>http://www.emif.eu/ekol#HDS</v>
      </c>
    </row>
    <row r="123" spans="1:6" x14ac:dyDescent="0.25">
      <c r="A123" t="s">
        <v>136</v>
      </c>
      <c r="B123" t="str">
        <f t="shared" si="2"/>
        <v>Hamilton Depression Scale abnormality</v>
      </c>
      <c r="C123" s="1">
        <v>2000000122</v>
      </c>
      <c r="D123">
        <f>VLOOKUP(C123,Ontology!H123:J471,2,FALSE)</f>
        <v>2000000122</v>
      </c>
      <c r="E123">
        <f t="shared" si="3"/>
        <v>2000000122</v>
      </c>
      <c r="F123" t="str">
        <f>VLOOKUP(E123,Ontology!$I$2:$J$350,2,FALSE)</f>
        <v>http://www.emif.eu/ekol#HDS_Abnormality</v>
      </c>
    </row>
    <row r="124" spans="1:6" x14ac:dyDescent="0.25">
      <c r="A124" s="5" t="s">
        <v>137</v>
      </c>
      <c r="B124" s="5" t="str">
        <f t="shared" si="2"/>
        <v>Hippocampal corrected volume _average</v>
      </c>
      <c r="C124" s="6">
        <v>2000000123</v>
      </c>
      <c r="D124" s="5" t="e">
        <f>VLOOKUP(C124,Ontology!H124:J472,2,FALSE)</f>
        <v>#N/A</v>
      </c>
      <c r="E124" s="5">
        <f t="shared" si="3"/>
        <v>2000000123</v>
      </c>
      <c r="F124" s="5" t="e">
        <f>VLOOKUP(E124,Ontology!$I$2:$J$350,2,FALSE)</f>
        <v>#N/A</v>
      </c>
    </row>
    <row r="125" spans="1:6" x14ac:dyDescent="0.25">
      <c r="A125" s="5" t="s">
        <v>138</v>
      </c>
      <c r="B125" s="5" t="str">
        <f t="shared" si="2"/>
        <v>Hippocampal corrected volume _left</v>
      </c>
      <c r="C125" s="6">
        <v>2000000124</v>
      </c>
      <c r="D125" s="5" t="e">
        <f>VLOOKUP(C125,Ontology!H125:J473,2,FALSE)</f>
        <v>#N/A</v>
      </c>
      <c r="E125" s="5">
        <f t="shared" si="3"/>
        <v>2000000124</v>
      </c>
      <c r="F125" s="5" t="e">
        <f>VLOOKUP(E125,Ontology!$I$2:$J$350,2,FALSE)</f>
        <v>#N/A</v>
      </c>
    </row>
    <row r="126" spans="1:6" x14ac:dyDescent="0.25">
      <c r="A126" s="5" t="s">
        <v>139</v>
      </c>
      <c r="B126" s="5" t="str">
        <f t="shared" si="2"/>
        <v>Hippocampal corrected volume _right</v>
      </c>
      <c r="C126" s="6">
        <v>2000000125</v>
      </c>
      <c r="D126" s="5" t="e">
        <f>VLOOKUP(C126,Ontology!H126:J474,2,FALSE)</f>
        <v>#N/A</v>
      </c>
      <c r="E126" s="5">
        <f t="shared" si="3"/>
        <v>2000000125</v>
      </c>
      <c r="F126" s="5" t="e">
        <f>VLOOKUP(E126,Ontology!$I$2:$J$350,2,FALSE)</f>
        <v>#N/A</v>
      </c>
    </row>
    <row r="127" spans="1:6" x14ac:dyDescent="0.25">
      <c r="A127" s="5" t="s">
        <v>140</v>
      </c>
      <c r="B127" s="5" t="str">
        <f t="shared" si="2"/>
        <v>Hippocampal volume _average</v>
      </c>
      <c r="C127" s="6">
        <v>2000000126</v>
      </c>
      <c r="D127" s="5" t="e">
        <f>VLOOKUP(C127,Ontology!H127:J475,2,FALSE)</f>
        <v>#N/A</v>
      </c>
      <c r="E127" s="5">
        <f t="shared" si="3"/>
        <v>2000000126</v>
      </c>
      <c r="F127" s="5" t="e">
        <f>VLOOKUP(E127,Ontology!$I$2:$J$350,2,FALSE)</f>
        <v>#N/A</v>
      </c>
    </row>
    <row r="128" spans="1:6" x14ac:dyDescent="0.25">
      <c r="A128" t="s">
        <v>141</v>
      </c>
      <c r="B128" t="str">
        <f t="shared" si="2"/>
        <v>Hippocampal volume bilateral auto</v>
      </c>
      <c r="C128" s="1">
        <v>2000000127</v>
      </c>
      <c r="D128">
        <f>VLOOKUP(C128,Ontology!H128:J476,2,FALSE)</f>
        <v>2000000127</v>
      </c>
      <c r="E128">
        <f t="shared" si="3"/>
        <v>2000000127</v>
      </c>
      <c r="F128" t="str">
        <f>VLOOKUP(E128,Ontology!$I$2:$J$350,2,FALSE)</f>
        <v>http://www.emif.eu/ekol#HCV_Auto_Bilateral</v>
      </c>
    </row>
    <row r="129" spans="1:6" x14ac:dyDescent="0.25">
      <c r="A129" t="s">
        <v>142</v>
      </c>
      <c r="B129" t="str">
        <f t="shared" si="2"/>
        <v>Hippocampal volume bilateral manual</v>
      </c>
      <c r="C129" s="1">
        <v>2000000128</v>
      </c>
      <c r="D129" t="e">
        <f>VLOOKUP(C129,Ontology!H129:J477,2,FALSE)</f>
        <v>#N/A</v>
      </c>
      <c r="E129">
        <f t="shared" si="3"/>
        <v>2000000128</v>
      </c>
      <c r="F129" s="4" t="s">
        <v>1052</v>
      </c>
    </row>
    <row r="130" spans="1:6" x14ac:dyDescent="0.25">
      <c r="A130" t="s">
        <v>143</v>
      </c>
      <c r="B130" t="str">
        <f t="shared" si="2"/>
        <v>Hippocampal volume left auto</v>
      </c>
      <c r="C130" s="1">
        <v>2000000129</v>
      </c>
      <c r="D130">
        <f>VLOOKUP(C130,Ontology!H130:J478,2,FALSE)</f>
        <v>2000000129</v>
      </c>
      <c r="E130">
        <f t="shared" si="3"/>
        <v>2000000129</v>
      </c>
      <c r="F130" t="str">
        <f>VLOOKUP(E130,Ontology!$I$2:$J$350,2,FALSE)</f>
        <v>http://www.emif.eu/ekol#HCV_Auto_Left</v>
      </c>
    </row>
    <row r="131" spans="1:6" x14ac:dyDescent="0.25">
      <c r="A131" t="s">
        <v>144</v>
      </c>
      <c r="B131" t="str">
        <f t="shared" ref="B131:B194" si="4">SUBSTITUTE(A131,"-"," ")</f>
        <v>Hippocampal volume left manual</v>
      </c>
      <c r="C131" s="1">
        <v>2000000130</v>
      </c>
      <c r="D131">
        <f>VLOOKUP(C131,Ontology!H131:J479,2,FALSE)</f>
        <v>2000000130</v>
      </c>
      <c r="E131">
        <f t="shared" ref="E131:E194" si="5">VALUE(C131)</f>
        <v>2000000130</v>
      </c>
      <c r="F131" t="str">
        <f>VLOOKUP(E131,Ontology!$I$2:$J$350,2,FALSE)</f>
        <v>http://www.emif.eu/ekol#HCV_Manual_Left</v>
      </c>
    </row>
    <row r="132" spans="1:6" x14ac:dyDescent="0.25">
      <c r="A132" t="s">
        <v>145</v>
      </c>
      <c r="B132" t="str">
        <f t="shared" si="4"/>
        <v>Hippocampal volume right auto</v>
      </c>
      <c r="C132" s="1">
        <v>2000000131</v>
      </c>
      <c r="D132">
        <f>VLOOKUP(C132,Ontology!H132:J480,2,FALSE)</f>
        <v>2000000131</v>
      </c>
      <c r="E132">
        <f t="shared" si="5"/>
        <v>2000000131</v>
      </c>
      <c r="F132" t="str">
        <f>VLOOKUP(E132,Ontology!$I$2:$J$350,2,FALSE)</f>
        <v>http://www.emif.eu/ekol#HCV_Auto_Right</v>
      </c>
    </row>
    <row r="133" spans="1:6" x14ac:dyDescent="0.25">
      <c r="A133" t="s">
        <v>146</v>
      </c>
      <c r="B133" t="str">
        <f t="shared" si="4"/>
        <v>Hippocampal volume right manual</v>
      </c>
      <c r="C133" s="1">
        <v>2000000132</v>
      </c>
      <c r="D133">
        <f>VLOOKUP(C133,Ontology!H133:J481,2,FALSE)</f>
        <v>2000000132</v>
      </c>
      <c r="E133">
        <f t="shared" si="5"/>
        <v>2000000132</v>
      </c>
      <c r="F133" t="str">
        <f>VLOOKUP(E133,Ontology!$I$2:$J$350,2,FALSE)</f>
        <v>http://www.emif.eu/ekol#HCV_Manual_Right</v>
      </c>
    </row>
    <row r="134" spans="1:6" x14ac:dyDescent="0.25">
      <c r="A134" t="s">
        <v>147</v>
      </c>
      <c r="B134" t="str">
        <f t="shared" si="4"/>
        <v>Hachinski Ischaemic Score</v>
      </c>
      <c r="C134" s="1">
        <v>2000000133</v>
      </c>
      <c r="D134" t="e">
        <f>VLOOKUP(C134,Ontology!H134:J482,2,FALSE)</f>
        <v>#N/A</v>
      </c>
      <c r="E134">
        <f t="shared" si="5"/>
        <v>2000000133</v>
      </c>
      <c r="F134" s="4" t="s">
        <v>1042</v>
      </c>
    </row>
    <row r="135" spans="1:6" x14ac:dyDescent="0.25">
      <c r="A135" t="s">
        <v>148</v>
      </c>
      <c r="B135" t="str">
        <f t="shared" si="4"/>
        <v>HVLT delayed</v>
      </c>
      <c r="C135" s="1">
        <v>2000000134</v>
      </c>
      <c r="D135">
        <f>VLOOKUP(C135,Ontology!H135:J483,2,FALSE)</f>
        <v>2000000134</v>
      </c>
      <c r="E135">
        <f t="shared" si="5"/>
        <v>2000000134</v>
      </c>
      <c r="F135" t="str">
        <f>VLOOKUP(E135,Ontology!$I$2:$J$350,2,FALSE)</f>
        <v>http://www.emif.eu/ekol#HVLT_Delayed</v>
      </c>
    </row>
    <row r="136" spans="1:6" x14ac:dyDescent="0.25">
      <c r="A136" t="s">
        <v>149</v>
      </c>
      <c r="B136" t="str">
        <f t="shared" si="4"/>
        <v>HVLT delayed z score</v>
      </c>
      <c r="C136" s="1">
        <v>2000000135</v>
      </c>
      <c r="D136">
        <f>VLOOKUP(C136,Ontology!H136:J484,2,FALSE)</f>
        <v>2000000135</v>
      </c>
      <c r="E136">
        <f t="shared" si="5"/>
        <v>2000000135</v>
      </c>
      <c r="F136" t="str">
        <f>VLOOKUP(E136,Ontology!$I$2:$J$350,2,FALSE)</f>
        <v>http://www.emif.eu/ekol#HVLT_Delayed_Z_Score</v>
      </c>
    </row>
    <row r="137" spans="1:6" x14ac:dyDescent="0.25">
      <c r="A137" t="s">
        <v>150</v>
      </c>
      <c r="B137" t="str">
        <f t="shared" si="4"/>
        <v>HVLT immediate</v>
      </c>
      <c r="C137" s="1">
        <v>2000000136</v>
      </c>
      <c r="D137">
        <f>VLOOKUP(C137,Ontology!H137:J485,2,FALSE)</f>
        <v>2000000136</v>
      </c>
      <c r="E137">
        <f t="shared" si="5"/>
        <v>2000000136</v>
      </c>
      <c r="F137" t="str">
        <f>VLOOKUP(E137,Ontology!$I$2:$J$350,2,FALSE)</f>
        <v>http://www.emif.eu/ekol#HVLT_Immediate</v>
      </c>
    </row>
    <row r="138" spans="1:6" x14ac:dyDescent="0.25">
      <c r="A138" t="s">
        <v>151</v>
      </c>
      <c r="B138" t="str">
        <f t="shared" si="4"/>
        <v>HVLT immediate z score</v>
      </c>
      <c r="C138" s="1">
        <v>2000000137</v>
      </c>
      <c r="D138">
        <f>VLOOKUP(C138,Ontology!H138:J486,2,FALSE)</f>
        <v>2000000137</v>
      </c>
      <c r="E138">
        <f t="shared" si="5"/>
        <v>2000000137</v>
      </c>
      <c r="F138" t="str">
        <f>VLOOKUP(E138,Ontology!$I$2:$J$350,2,FALSE)</f>
        <v>http://www.emif.eu/ekol#HVLT_Immeidate_Z_Score</v>
      </c>
    </row>
    <row r="139" spans="1:6" x14ac:dyDescent="0.25">
      <c r="A139" t="s">
        <v>152</v>
      </c>
      <c r="B139" t="str">
        <f t="shared" si="4"/>
        <v>Instrumental Activities of Daily Living</v>
      </c>
      <c r="C139" s="1">
        <v>2000000138</v>
      </c>
      <c r="D139">
        <f>VLOOKUP(C139,Ontology!H139:J487,2,FALSE)</f>
        <v>2000000138</v>
      </c>
      <c r="E139">
        <f t="shared" si="5"/>
        <v>2000000138</v>
      </c>
      <c r="F139" t="str">
        <f>VLOOKUP(E139,Ontology!$I$2:$J$350,2,FALSE)</f>
        <v>http://www.emif.eu/ekol#IADL</v>
      </c>
    </row>
    <row r="140" spans="1:6" x14ac:dyDescent="0.25">
      <c r="A140" t="s">
        <v>153</v>
      </c>
      <c r="B140" t="str">
        <f t="shared" si="4"/>
        <v>Instrumental Activities of Daily Living abnormality</v>
      </c>
      <c r="C140" s="1">
        <v>2000000139</v>
      </c>
      <c r="D140">
        <f>VLOOKUP(C140,Ontology!H140:J488,2,FALSE)</f>
        <v>2000000139</v>
      </c>
      <c r="E140">
        <f t="shared" si="5"/>
        <v>2000000139</v>
      </c>
      <c r="F140" t="str">
        <f>VLOOKUP(E140,Ontology!$I$2:$J$350,2,FALSE)</f>
        <v>http://www.emif.eu/ekol#IADL_Abnormality</v>
      </c>
    </row>
    <row r="141" spans="1:6" x14ac:dyDescent="0.25">
      <c r="A141" t="s">
        <v>154</v>
      </c>
      <c r="B141" t="str">
        <f t="shared" si="4"/>
        <v>Intracranial volume</v>
      </c>
      <c r="C141" s="1">
        <v>2000000140</v>
      </c>
      <c r="D141">
        <f>VLOOKUP(C141,Ontology!H141:J489,2,FALSE)</f>
        <v>2000000140</v>
      </c>
      <c r="E141">
        <f t="shared" si="5"/>
        <v>2000000140</v>
      </c>
      <c r="F141" t="str">
        <f>VLOOKUP(E141,Ontology!$I$2:$J$350,2,FALSE)</f>
        <v>http://www.emif.eu/ekol#Intracranial_Volume</v>
      </c>
    </row>
    <row r="142" spans="1:6" x14ac:dyDescent="0.25">
      <c r="A142" s="5" t="s">
        <v>155</v>
      </c>
      <c r="B142" s="5" t="str">
        <f t="shared" si="4"/>
        <v>Intracranial volume corrected</v>
      </c>
      <c r="C142" s="6">
        <v>2000000141</v>
      </c>
      <c r="D142" s="5" t="e">
        <f>VLOOKUP(C142,Ontology!H142:J490,2,FALSE)</f>
        <v>#N/A</v>
      </c>
      <c r="E142" s="5">
        <f t="shared" si="5"/>
        <v>2000000141</v>
      </c>
      <c r="F142" s="5" t="e">
        <f>VLOOKUP(E142,Ontology!$I$2:$J$350,2,FALSE)</f>
        <v>#N/A</v>
      </c>
    </row>
    <row r="143" spans="1:6" x14ac:dyDescent="0.25">
      <c r="A143" t="s">
        <v>156</v>
      </c>
      <c r="B143" t="str">
        <f t="shared" si="4"/>
        <v>Informant Questionnaire on Cognitive Decline memory</v>
      </c>
      <c r="C143" s="1">
        <v>2000000142</v>
      </c>
      <c r="D143">
        <f>VLOOKUP(C143,Ontology!H143:J491,2,FALSE)</f>
        <v>2000000142</v>
      </c>
      <c r="E143">
        <f t="shared" si="5"/>
        <v>2000000142</v>
      </c>
      <c r="F143" t="str">
        <f>VLOOKUP(E143,Ontology!$I$2:$J$350,2,FALSE)</f>
        <v>http://www.emif.eu/ekol#IQCODE_Memory</v>
      </c>
    </row>
    <row r="144" spans="1:6" x14ac:dyDescent="0.25">
      <c r="A144" t="s">
        <v>157</v>
      </c>
      <c r="B144" t="str">
        <f t="shared" si="4"/>
        <v>Informant Questionnaire on Cognitive Decline total</v>
      </c>
      <c r="C144" s="1">
        <v>2000000143</v>
      </c>
      <c r="D144">
        <f>VLOOKUP(C144,Ontology!H144:J492,2,FALSE)</f>
        <v>2000000143</v>
      </c>
      <c r="E144">
        <f t="shared" si="5"/>
        <v>2000000143</v>
      </c>
      <c r="F144" t="str">
        <f>VLOOKUP(E144,Ontology!$I$2:$J$350,2,FALSE)</f>
        <v>http://www.emif.eu/ekol#IQCODE_Total</v>
      </c>
    </row>
    <row r="145" spans="1:6" x14ac:dyDescent="0.25">
      <c r="A145" t="s">
        <v>158</v>
      </c>
      <c r="B145" t="str">
        <f t="shared" si="4"/>
        <v>Letter fluency 1 min</v>
      </c>
      <c r="C145" s="1">
        <v>2000000144</v>
      </c>
      <c r="D145">
        <f>VLOOKUP(C145,Ontology!H145:J493,2,FALSE)</f>
        <v>2000000144</v>
      </c>
      <c r="E145">
        <f t="shared" si="5"/>
        <v>2000000144</v>
      </c>
      <c r="F145" t="str">
        <f>VLOOKUP(E145,Ontology!$I$2:$J$350,2,FALSE)</f>
        <v>http://www.emif.eu/ekol#Letter_Fluency_1_Min</v>
      </c>
    </row>
    <row r="146" spans="1:6" x14ac:dyDescent="0.25">
      <c r="A146" t="s">
        <v>159</v>
      </c>
      <c r="B146" t="str">
        <f t="shared" si="4"/>
        <v>Letter fluency 1 min z score</v>
      </c>
      <c r="C146" s="1">
        <v>2000000145</v>
      </c>
      <c r="D146">
        <f>VLOOKUP(C146,Ontology!H146:J494,2,FALSE)</f>
        <v>2000000145</v>
      </c>
      <c r="E146">
        <f t="shared" si="5"/>
        <v>2000000145</v>
      </c>
      <c r="F146" t="str">
        <f>VLOOKUP(E146,Ontology!$I$2:$J$350,2,FALSE)</f>
        <v>http://www.emif.eu/ekol#Letter_Fluency_1_Min_Z_Score</v>
      </c>
    </row>
    <row r="147" spans="1:6" x14ac:dyDescent="0.25">
      <c r="A147" t="s">
        <v>160</v>
      </c>
      <c r="B147" t="str">
        <f t="shared" si="4"/>
        <v>Letter fluency 2 min</v>
      </c>
      <c r="C147" s="1">
        <v>2000000146</v>
      </c>
      <c r="D147">
        <f>VLOOKUP(C147,Ontology!H147:J495,2,FALSE)</f>
        <v>2000000146</v>
      </c>
      <c r="E147">
        <f t="shared" si="5"/>
        <v>2000000146</v>
      </c>
      <c r="F147" t="str">
        <f>VLOOKUP(E147,Ontology!$I$2:$J$350,2,FALSE)</f>
        <v>http://www.emif.eu/ekol#Letter_Fluency_2_Min</v>
      </c>
    </row>
    <row r="148" spans="1:6" x14ac:dyDescent="0.25">
      <c r="A148" t="s">
        <v>161</v>
      </c>
      <c r="B148" t="str">
        <f t="shared" si="4"/>
        <v>Letter fluency 2 min z score</v>
      </c>
      <c r="C148" s="1">
        <v>2000000147</v>
      </c>
      <c r="D148">
        <f>VLOOKUP(C148,Ontology!H148:J496,2,FALSE)</f>
        <v>2000000147</v>
      </c>
      <c r="E148">
        <f t="shared" si="5"/>
        <v>2000000147</v>
      </c>
      <c r="F148" t="str">
        <f>VLOOKUP(E148,Ontology!$I$2:$J$350,2,FALSE)</f>
        <v>http://www.emif.eu/ekol#Letter_Fluency_2_Min_Z_Score</v>
      </c>
    </row>
    <row r="149" spans="1:6" x14ac:dyDescent="0.25">
      <c r="A149" t="s">
        <v>162</v>
      </c>
      <c r="B149" t="str">
        <f t="shared" si="4"/>
        <v>Letter fluency F A S</v>
      </c>
      <c r="C149" s="1">
        <v>2000000148</v>
      </c>
      <c r="D149">
        <f>VLOOKUP(C149,Ontology!H149:J497,2,FALSE)</f>
        <v>2000000148</v>
      </c>
      <c r="E149">
        <f t="shared" si="5"/>
        <v>2000000148</v>
      </c>
      <c r="F149" t="str">
        <f>VLOOKUP(E149,Ontology!$I$2:$J$350,2,FALSE)</f>
        <v>http://www.emif.eu/ekol#Letter_Fluency_FAS</v>
      </c>
    </row>
    <row r="150" spans="1:6" x14ac:dyDescent="0.25">
      <c r="A150" t="s">
        <v>163</v>
      </c>
      <c r="B150" t="str">
        <f t="shared" si="4"/>
        <v>Letter fluency F A S z score</v>
      </c>
      <c r="C150" s="1">
        <v>2000000149</v>
      </c>
      <c r="D150">
        <f>VLOOKUP(C150,Ontology!H150:J498,2,FALSE)</f>
        <v>2000000149</v>
      </c>
      <c r="E150">
        <f t="shared" si="5"/>
        <v>2000000149</v>
      </c>
      <c r="F150" t="str">
        <f>VLOOKUP(E150,Ontology!$I$2:$J$350,2,FALSE)</f>
        <v>http://www.emif.eu/ekol#Letter_Fluency_FAS_Z_Score</v>
      </c>
    </row>
    <row r="151" spans="1:6" x14ac:dyDescent="0.25">
      <c r="A151" t="s">
        <v>164</v>
      </c>
      <c r="B151" t="str">
        <f t="shared" si="4"/>
        <v>Letter fluency N A K</v>
      </c>
      <c r="C151" s="1">
        <v>2000000150</v>
      </c>
      <c r="D151">
        <f>VLOOKUP(C151,Ontology!H151:J499,2,FALSE)</f>
        <v>2000000150</v>
      </c>
      <c r="E151">
        <f t="shared" si="5"/>
        <v>2000000150</v>
      </c>
      <c r="F151" t="str">
        <f>VLOOKUP(E151,Ontology!$I$2:$J$350,2,FALSE)</f>
        <v>http://www.emif.eu/ekol#Letter_Fluency_NAK</v>
      </c>
    </row>
    <row r="152" spans="1:6" x14ac:dyDescent="0.25">
      <c r="A152" t="s">
        <v>165</v>
      </c>
      <c r="B152" t="str">
        <f t="shared" si="4"/>
        <v>Living situation</v>
      </c>
      <c r="C152" s="1">
        <v>2000000151</v>
      </c>
      <c r="D152">
        <f>VLOOKUP(C152,Ontology!H152:J500,2,FALSE)</f>
        <v>2000000151</v>
      </c>
      <c r="E152">
        <f t="shared" si="5"/>
        <v>2000000151</v>
      </c>
      <c r="F152" t="str">
        <f>VLOOKUP(E152,Ontology!$I$2:$J$350,2,FALSE)</f>
        <v>http://www.emif.eu/ekol#Living_Situation</v>
      </c>
    </row>
    <row r="153" spans="1:6" x14ac:dyDescent="0.25">
      <c r="A153" t="s">
        <v>166</v>
      </c>
      <c r="B153" t="str">
        <f t="shared" si="4"/>
        <v>Logical memory delayed</v>
      </c>
      <c r="C153" s="1">
        <v>2000000152</v>
      </c>
      <c r="D153">
        <f>VLOOKUP(C153,Ontology!H153:J501,2,FALSE)</f>
        <v>2000000152</v>
      </c>
      <c r="E153">
        <f t="shared" si="5"/>
        <v>2000000152</v>
      </c>
      <c r="F153" t="str">
        <f>VLOOKUP(E153,Ontology!$I$2:$J$350,2,FALSE)</f>
        <v>http://www.emif.eu/ekol#Logical_Memory_Delayed_Z_Score</v>
      </c>
    </row>
    <row r="154" spans="1:6" x14ac:dyDescent="0.25">
      <c r="A154" t="s">
        <v>167</v>
      </c>
      <c r="B154" t="str">
        <f t="shared" si="4"/>
        <v>Logical memory delayed z score</v>
      </c>
      <c r="C154" s="1">
        <v>2000000153</v>
      </c>
      <c r="D154">
        <f>VLOOKUP(C154,Ontology!H154:J502,2,FALSE)</f>
        <v>2000000153</v>
      </c>
      <c r="E154">
        <f t="shared" si="5"/>
        <v>2000000153</v>
      </c>
      <c r="F154" t="str">
        <f>VLOOKUP(E154,Ontology!$I$2:$J$350,2,FALSE)</f>
        <v>http://www.emif.eu/ekol#Logical_Memory_Immediate</v>
      </c>
    </row>
    <row r="155" spans="1:6" x14ac:dyDescent="0.25">
      <c r="A155" t="s">
        <v>168</v>
      </c>
      <c r="B155" t="str">
        <f t="shared" si="4"/>
        <v>Logical memory immediate</v>
      </c>
      <c r="C155" s="1">
        <v>2000000154</v>
      </c>
      <c r="D155">
        <f>VLOOKUP(C155,Ontology!H155:J503,2,FALSE)</f>
        <v>2000000154</v>
      </c>
      <c r="E155">
        <f t="shared" si="5"/>
        <v>2000000154</v>
      </c>
      <c r="F155" t="str">
        <f>VLOOKUP(E155,Ontology!$I$2:$J$350,2,FALSE)</f>
        <v>http://www.emif.eu/ekol#Logical_Memory_Immediate_Z_Score</v>
      </c>
    </row>
    <row r="156" spans="1:6" x14ac:dyDescent="0.25">
      <c r="A156" t="s">
        <v>169</v>
      </c>
      <c r="B156" t="str">
        <f t="shared" si="4"/>
        <v>Logical memory immediate z score</v>
      </c>
      <c r="C156" s="1">
        <v>2000000155</v>
      </c>
      <c r="D156">
        <f>VLOOKUP(C156,Ontology!H156:J504,2,FALSE)</f>
        <v>2000000155</v>
      </c>
      <c r="E156">
        <f t="shared" si="5"/>
        <v>2000000155</v>
      </c>
      <c r="F156" t="str">
        <f>VLOOKUP(E156,Ontology!$I$2:$J$350,2,FALSE)</f>
        <v>http://www.emif.eu/ekol#Logical_Memory_Learning_Slope</v>
      </c>
    </row>
    <row r="157" spans="1:6" x14ac:dyDescent="0.25">
      <c r="A157" t="s">
        <v>170</v>
      </c>
      <c r="B157" t="str">
        <f t="shared" si="4"/>
        <v>Logical memory learning slope</v>
      </c>
      <c r="C157" s="1">
        <v>2000000156</v>
      </c>
      <c r="D157">
        <f>VLOOKUP(C157,Ontology!H157:J505,2,FALSE)</f>
        <v>2000000156</v>
      </c>
      <c r="E157">
        <f t="shared" si="5"/>
        <v>2000000156</v>
      </c>
      <c r="F157" t="str">
        <f>VLOOKUP(E157,Ontology!$I$2:$J$350,2,FALSE)</f>
        <v>http://www.emif.eu/ekol#Logical_Memory_Recognition</v>
      </c>
    </row>
    <row r="158" spans="1:6" x14ac:dyDescent="0.25">
      <c r="A158" t="s">
        <v>171</v>
      </c>
      <c r="B158" t="str">
        <f t="shared" si="4"/>
        <v>Logical memory recognition</v>
      </c>
      <c r="C158" s="1">
        <v>2000000157</v>
      </c>
      <c r="D158">
        <f>VLOOKUP(C158,Ontology!H158:J506,2,FALSE)</f>
        <v>2000000157</v>
      </c>
      <c r="E158">
        <f t="shared" si="5"/>
        <v>2000000157</v>
      </c>
      <c r="F158" t="str">
        <f>VLOOKUP(E158,Ontology!$I$2:$J$350,2,FALSE)</f>
        <v>http://www.emif.eu/ekol#Logical_Menory_Delayed</v>
      </c>
    </row>
    <row r="159" spans="1:6" x14ac:dyDescent="0.25">
      <c r="A159" t="s">
        <v>172</v>
      </c>
      <c r="B159" t="str">
        <f t="shared" si="4"/>
        <v>Montgomery Asberg Depression Rating Scale</v>
      </c>
      <c r="C159" s="1">
        <v>2000000158</v>
      </c>
      <c r="D159">
        <f>VLOOKUP(C159,Ontology!H159:J507,2,FALSE)</f>
        <v>2000000158</v>
      </c>
      <c r="E159">
        <f t="shared" si="5"/>
        <v>2000000158</v>
      </c>
      <c r="F159" t="str">
        <f>VLOOKUP(E159,Ontology!$I$2:$J$350,2,FALSE)</f>
        <v>http://www.emif.eu/ekol#MADRS</v>
      </c>
    </row>
    <row r="160" spans="1:6" x14ac:dyDescent="0.25">
      <c r="A160" t="s">
        <v>173</v>
      </c>
      <c r="B160" t="str">
        <f t="shared" si="4"/>
        <v>Montgomery Asberg Depression Rating Scale abnormality</v>
      </c>
      <c r="C160" s="1">
        <v>2000000159</v>
      </c>
      <c r="D160">
        <f>VLOOKUP(C160,Ontology!H160:J508,2,FALSE)</f>
        <v>2000000159</v>
      </c>
      <c r="E160">
        <f t="shared" si="5"/>
        <v>2000000159</v>
      </c>
      <c r="F160" t="str">
        <f>VLOOKUP(E160,Ontology!$I$2:$J$350,2,FALSE)</f>
        <v>http://www.emif.eu/ekol#MADRS_Abnormality</v>
      </c>
    </row>
    <row r="161" spans="1:6" x14ac:dyDescent="0.25">
      <c r="A161" t="s">
        <v>174</v>
      </c>
      <c r="B161" t="str">
        <f t="shared" si="4"/>
        <v>Marital status</v>
      </c>
      <c r="C161" s="1">
        <v>2000000160</v>
      </c>
      <c r="D161">
        <f>VLOOKUP(C161,Ontology!H161:J509,2,FALSE)</f>
        <v>2000000160</v>
      </c>
      <c r="E161">
        <f t="shared" si="5"/>
        <v>2000000160</v>
      </c>
      <c r="F161" t="str">
        <f>VLOOKUP(E161,Ontology!$I$2:$J$350,2,FALSE)</f>
        <v>http://www.emif.eu/ekol#Marital_Status</v>
      </c>
    </row>
    <row r="162" spans="1:6" x14ac:dyDescent="0.25">
      <c r="A162" t="s">
        <v>175</v>
      </c>
      <c r="B162" t="str">
        <f t="shared" si="4"/>
        <v>MAT score</v>
      </c>
      <c r="C162" s="1">
        <v>2000000161</v>
      </c>
      <c r="D162">
        <f>VLOOKUP(C162,Ontology!H162:J510,2,FALSE)</f>
        <v>2000000161</v>
      </c>
      <c r="E162">
        <f t="shared" si="5"/>
        <v>2000000161</v>
      </c>
      <c r="F162" t="str">
        <f>VLOOKUP(E162,Ontology!$I$2:$J$350,2,FALSE)</f>
        <v>http://www.emif.eu/ekol#MAT_Score</v>
      </c>
    </row>
    <row r="163" spans="1:6" x14ac:dyDescent="0.25">
      <c r="A163" t="s">
        <v>176</v>
      </c>
      <c r="B163" t="str">
        <f t="shared" si="4"/>
        <v>Mattis Dementia Rating Scale</v>
      </c>
      <c r="C163" s="1">
        <v>2000000162</v>
      </c>
      <c r="D163">
        <f>VLOOKUP(C163,Ontology!H163:J511,2,FALSE)</f>
        <v>2000000162</v>
      </c>
      <c r="E163">
        <f t="shared" si="5"/>
        <v>2000000162</v>
      </c>
      <c r="F163" t="str">
        <f>VLOOKUP(E163,Ontology!$I$2:$J$350,2,FALSE)</f>
        <v>http://www.emif.eu/ekol#MDRS</v>
      </c>
    </row>
    <row r="164" spans="1:6" x14ac:dyDescent="0.25">
      <c r="A164" t="s">
        <v>177</v>
      </c>
      <c r="B164" t="str">
        <f t="shared" si="4"/>
        <v>Mattis Dementia Rating Scale Abnormality</v>
      </c>
      <c r="C164" s="1">
        <v>2000000163</v>
      </c>
      <c r="D164">
        <f>VLOOKUP(C164,Ontology!H164:J512,2,FALSE)</f>
        <v>2000000163</v>
      </c>
      <c r="E164">
        <f t="shared" si="5"/>
        <v>2000000163</v>
      </c>
      <c r="F164" t="str">
        <f>VLOOKUP(E164,Ontology!$I$2:$J$350,2,FALSE)</f>
        <v>http://www.emif.eu/ekol#MDRS_Abnormality</v>
      </c>
    </row>
    <row r="165" spans="1:6" x14ac:dyDescent="0.25">
      <c r="A165" t="s">
        <v>178</v>
      </c>
      <c r="B165" t="str">
        <f t="shared" si="4"/>
        <v>Mini mental state exam memory score</v>
      </c>
      <c r="C165" s="1">
        <v>2000000164</v>
      </c>
      <c r="D165">
        <f>VLOOKUP(C165,Ontology!H165:J513,2,FALSE)</f>
        <v>2000000164</v>
      </c>
      <c r="E165">
        <f t="shared" si="5"/>
        <v>2000000164</v>
      </c>
      <c r="F165" t="str">
        <f>VLOOKUP(E165,Ontology!$I$2:$J$350,2,FALSE)</f>
        <v>http://www.emif.eu/ekol#MMSE_Memory</v>
      </c>
    </row>
    <row r="166" spans="1:6" x14ac:dyDescent="0.25">
      <c r="A166" t="s">
        <v>179</v>
      </c>
      <c r="B166" t="str">
        <f t="shared" si="4"/>
        <v>Mini mental state exam memory z score</v>
      </c>
      <c r="C166" s="1">
        <v>2000000165</v>
      </c>
      <c r="D166">
        <f>VLOOKUP(C166,Ontology!H166:J514,2,FALSE)</f>
        <v>2000000165</v>
      </c>
      <c r="E166">
        <f t="shared" si="5"/>
        <v>2000000165</v>
      </c>
      <c r="F166" t="str">
        <f>VLOOKUP(E166,Ontology!$I$2:$J$350,2,FALSE)</f>
        <v>http://www.emif.eu/ekol#MMSE_Memory_Z_Score</v>
      </c>
    </row>
    <row r="167" spans="1:6" x14ac:dyDescent="0.25">
      <c r="A167" t="s">
        <v>180</v>
      </c>
      <c r="B167" t="str">
        <f t="shared" si="4"/>
        <v>Mini mental state exam total score</v>
      </c>
      <c r="C167" s="1">
        <v>2000000166</v>
      </c>
      <c r="D167">
        <f>VLOOKUP(C167,Ontology!H167:J515,2,FALSE)</f>
        <v>2000000166</v>
      </c>
      <c r="E167">
        <f t="shared" si="5"/>
        <v>2000000166</v>
      </c>
      <c r="F167" t="str">
        <f>VLOOKUP(E167,Ontology!$I$2:$J$350,2,FALSE)</f>
        <v>http://www.emif.eu/ekol#MMSE_Total_Score</v>
      </c>
    </row>
    <row r="168" spans="1:6" x14ac:dyDescent="0.25">
      <c r="A168" s="9" t="s">
        <v>181</v>
      </c>
      <c r="B168" s="9" t="str">
        <f t="shared" si="4"/>
        <v>MRI</v>
      </c>
      <c r="C168" s="10">
        <v>2000000167</v>
      </c>
      <c r="D168" s="9" t="e">
        <f>VLOOKUP(C168,Ontology!H168:J516,2,FALSE)</f>
        <v>#N/A</v>
      </c>
      <c r="E168" s="9">
        <f t="shared" si="5"/>
        <v>2000000167</v>
      </c>
      <c r="F168" s="9" t="e">
        <f>VLOOKUP(E168,Ontology!$I$2:$J$350,2,FALSE)</f>
        <v>#N/A</v>
      </c>
    </row>
    <row r="169" spans="1:6" x14ac:dyDescent="0.25">
      <c r="A169" t="s">
        <v>182</v>
      </c>
      <c r="B169" t="str">
        <f t="shared" si="4"/>
        <v>Medial temporal lobe atrophy bilateral</v>
      </c>
      <c r="C169" s="1">
        <v>2000000168</v>
      </c>
      <c r="D169">
        <f>VLOOKUP(C169,Ontology!H169:J517,2,FALSE)</f>
        <v>2000000168</v>
      </c>
      <c r="E169">
        <f t="shared" si="5"/>
        <v>2000000168</v>
      </c>
      <c r="F169" t="str">
        <f>VLOOKUP(E169,Ontology!$I$2:$J$350,2,FALSE)</f>
        <v>http://www.emif.eu/ekol#MTA_Bilateral</v>
      </c>
    </row>
    <row r="170" spans="1:6" x14ac:dyDescent="0.25">
      <c r="A170" t="s">
        <v>183</v>
      </c>
      <c r="B170" t="str">
        <f t="shared" si="4"/>
        <v>Medial temporal lobe atrophy bilateral abnormality</v>
      </c>
      <c r="C170" s="1">
        <v>2000000169</v>
      </c>
      <c r="D170">
        <f>VLOOKUP(C170,Ontology!H170:J518,2,FALSE)</f>
        <v>2000000169</v>
      </c>
      <c r="E170">
        <f t="shared" si="5"/>
        <v>2000000169</v>
      </c>
      <c r="F170" t="str">
        <f>VLOOKUP(E170,Ontology!$I$2:$J$350,2,FALSE)</f>
        <v>http://www.emif.eu/ekol#MTA_Bilateral_Abnormality</v>
      </c>
    </row>
    <row r="171" spans="1:6" x14ac:dyDescent="0.25">
      <c r="A171" t="s">
        <v>184</v>
      </c>
      <c r="B171" t="str">
        <f t="shared" si="4"/>
        <v>Medial temporal lobe atrophy left</v>
      </c>
      <c r="C171" s="1">
        <v>2000000170</v>
      </c>
      <c r="D171">
        <f>VLOOKUP(C171,Ontology!H171:J519,2,FALSE)</f>
        <v>2000000170</v>
      </c>
      <c r="E171">
        <f t="shared" si="5"/>
        <v>2000000170</v>
      </c>
      <c r="F171" t="str">
        <f>VLOOKUP(E171,Ontology!$I$2:$J$350,2,FALSE)</f>
        <v>http://www.emif.eu/ekol#MTA_Left</v>
      </c>
    </row>
    <row r="172" spans="1:6" x14ac:dyDescent="0.25">
      <c r="A172" t="s">
        <v>185</v>
      </c>
      <c r="B172" t="str">
        <f t="shared" si="4"/>
        <v>Medial temporal lobe atrophy right</v>
      </c>
      <c r="C172" s="1">
        <v>2000000171</v>
      </c>
      <c r="D172">
        <f>VLOOKUP(C172,Ontology!H172:J520,2,FALSE)</f>
        <v>2000000171</v>
      </c>
      <c r="E172">
        <f t="shared" si="5"/>
        <v>2000000171</v>
      </c>
      <c r="F172" t="str">
        <f>VLOOKUP(E172,Ontology!$I$2:$J$350,2,FALSE)</f>
        <v>http://www.emif.eu/ekol#MTA_Right</v>
      </c>
    </row>
    <row r="173" spans="1:6" x14ac:dyDescent="0.25">
      <c r="A173" t="s">
        <v>186</v>
      </c>
      <c r="B173" t="str">
        <f t="shared" si="4"/>
        <v>National adult reading test total</v>
      </c>
      <c r="C173" s="1">
        <v>2000000172</v>
      </c>
      <c r="D173">
        <f>VLOOKUP(C173,Ontology!H173:J521,2,FALSE)</f>
        <v>2000000172</v>
      </c>
      <c r="E173">
        <f t="shared" si="5"/>
        <v>2000000172</v>
      </c>
      <c r="F173" t="str">
        <f>VLOOKUP(E173,Ontology!$I$2:$J$350,2,FALSE)</f>
        <v>http://www.emif.eu/ekol#NART_Total</v>
      </c>
    </row>
    <row r="174" spans="1:6" x14ac:dyDescent="0.25">
      <c r="A174" t="s">
        <v>187</v>
      </c>
      <c r="B174" t="str">
        <f t="shared" si="4"/>
        <v>Neuropsychiatric Inventory</v>
      </c>
      <c r="C174" s="1">
        <v>2000000173</v>
      </c>
      <c r="D174">
        <f>VLOOKUP(C174,Ontology!H174:J522,2,FALSE)</f>
        <v>2000000173</v>
      </c>
      <c r="E174">
        <f t="shared" si="5"/>
        <v>2000000173</v>
      </c>
      <c r="F174" t="str">
        <f>VLOOKUP(E174,Ontology!$I$2:$J$350,2,FALSE)</f>
        <v>http://www.emif.eu/ekol#NPI_Total</v>
      </c>
    </row>
    <row r="175" spans="1:6" x14ac:dyDescent="0.25">
      <c r="A175" t="s">
        <v>188</v>
      </c>
      <c r="B175" t="str">
        <f t="shared" si="4"/>
        <v>NPI Q total</v>
      </c>
      <c r="C175" s="1">
        <v>2000000174</v>
      </c>
      <c r="D175">
        <f>VLOOKUP(C175,Ontology!H175:J523,2,FALSE)</f>
        <v>2000000174</v>
      </c>
      <c r="E175">
        <f t="shared" si="5"/>
        <v>2000000174</v>
      </c>
      <c r="F175" t="str">
        <f>VLOOKUP(E175,Ontology!$I$2:$J$350,2,FALSE)</f>
        <v>http://www.emif.eu/ekol#NPI_Q_Total</v>
      </c>
    </row>
    <row r="176" spans="1:6" x14ac:dyDescent="0.25">
      <c r="A176" t="s">
        <v>189</v>
      </c>
      <c r="B176" t="str">
        <f t="shared" si="4"/>
        <v>Palpa 49</v>
      </c>
      <c r="C176" s="1">
        <v>2000000175</v>
      </c>
      <c r="D176">
        <f>VLOOKUP(C176,Ontology!H176:J524,2,FALSE)</f>
        <v>2000000175</v>
      </c>
      <c r="E176">
        <f t="shared" si="5"/>
        <v>2000000175</v>
      </c>
      <c r="F176" t="str">
        <f>VLOOKUP(E176,Ontology!$I$2:$J$350,2,FALSE)</f>
        <v>http://www.emif.eu/ekol#Palpa_49</v>
      </c>
    </row>
    <row r="177" spans="1:6" x14ac:dyDescent="0.25">
      <c r="A177" t="s">
        <v>190</v>
      </c>
      <c r="B177" t="str">
        <f t="shared" si="4"/>
        <v>PET SUVR</v>
      </c>
      <c r="C177" s="1">
        <v>2000000176</v>
      </c>
      <c r="D177" t="e">
        <f>VLOOKUP(C177,Ontology!H177:J525,2,FALSE)</f>
        <v>#N/A</v>
      </c>
      <c r="E177">
        <f t="shared" si="5"/>
        <v>2000000176</v>
      </c>
      <c r="F177" s="4" t="s">
        <v>900</v>
      </c>
    </row>
    <row r="178" spans="1:6" x14ac:dyDescent="0.25">
      <c r="A178" t="s">
        <v>191</v>
      </c>
      <c r="B178" t="str">
        <f t="shared" si="4"/>
        <v>PET SUVR abnormality present</v>
      </c>
      <c r="C178" s="1">
        <v>2000000177</v>
      </c>
      <c r="D178" t="e">
        <f>VLOOKUP(C178,Ontology!H178:J526,2,FALSE)</f>
        <v>#N/A</v>
      </c>
      <c r="E178">
        <f t="shared" si="5"/>
        <v>2000000177</v>
      </c>
      <c r="F178" s="4" t="s">
        <v>902</v>
      </c>
    </row>
    <row r="179" spans="1:6" x14ac:dyDescent="0.25">
      <c r="A179" s="9" t="s">
        <v>192</v>
      </c>
      <c r="B179" s="9" t="str">
        <f t="shared" si="4"/>
        <v>Plasma amyloid beta peptide 1 40</v>
      </c>
      <c r="C179" s="10">
        <v>2000000178</v>
      </c>
      <c r="D179" s="9" t="e">
        <f>VLOOKUP(C179,Ontology!H179:J527,2,FALSE)</f>
        <v>#N/A</v>
      </c>
      <c r="E179" s="9">
        <f t="shared" si="5"/>
        <v>2000000178</v>
      </c>
      <c r="F179" s="9" t="e">
        <f>VLOOKUP(E179,Ontology!$I$2:$J$350,2,FALSE)</f>
        <v>#N/A</v>
      </c>
    </row>
    <row r="180" spans="1:6" x14ac:dyDescent="0.25">
      <c r="A180" s="9" t="s">
        <v>193</v>
      </c>
      <c r="B180" s="9" t="str">
        <f t="shared" si="4"/>
        <v>Plasma level of amyloid beta peptide 1 42</v>
      </c>
      <c r="C180" s="10">
        <v>2000000179</v>
      </c>
      <c r="D180" s="9" t="e">
        <f>VLOOKUP(C180,Ontology!H180:J528,2,FALSE)</f>
        <v>#N/A</v>
      </c>
      <c r="E180" s="9">
        <f t="shared" si="5"/>
        <v>2000000179</v>
      </c>
      <c r="F180" s="9" t="e">
        <f>VLOOKUP(E180,Ontology!$I$2:$J$350,2,FALSE)</f>
        <v>#N/A</v>
      </c>
    </row>
    <row r="181" spans="1:6" x14ac:dyDescent="0.25">
      <c r="A181" t="s">
        <v>194</v>
      </c>
      <c r="B181" t="str">
        <f t="shared" si="4"/>
        <v>Priority attention</v>
      </c>
      <c r="C181" s="1">
        <v>2000000180</v>
      </c>
      <c r="D181">
        <f>VLOOKUP(C181,Ontology!H181:J529,2,FALSE)</f>
        <v>2000000180</v>
      </c>
      <c r="E181">
        <f t="shared" si="5"/>
        <v>2000000180</v>
      </c>
      <c r="F181" t="str">
        <f>VLOOKUP(E181,Ontology!$I$2:$J$350,2,FALSE)</f>
        <v>http://www.emif.eu/ekol#Priority_Attention</v>
      </c>
    </row>
    <row r="182" spans="1:6" x14ac:dyDescent="0.25">
      <c r="A182" t="s">
        <v>195</v>
      </c>
      <c r="B182" t="str">
        <f t="shared" si="4"/>
        <v>Priority attention z score</v>
      </c>
      <c r="C182" s="1">
        <v>2000000181</v>
      </c>
      <c r="D182">
        <f>VLOOKUP(C182,Ontology!H182:J530,2,FALSE)</f>
        <v>2000000181</v>
      </c>
      <c r="E182">
        <f t="shared" si="5"/>
        <v>2000000181</v>
      </c>
      <c r="F182" t="str">
        <f>VLOOKUP(E182,Ontology!$I$2:$J$350,2,FALSE)</f>
        <v>http://www.emif.eu/ekol#Priority_Attention_Z_Score</v>
      </c>
    </row>
    <row r="183" spans="1:6" x14ac:dyDescent="0.25">
      <c r="A183" t="s">
        <v>196</v>
      </c>
      <c r="B183" t="str">
        <f t="shared" si="4"/>
        <v>Priority executive</v>
      </c>
      <c r="C183" s="1">
        <v>2000000182</v>
      </c>
      <c r="D183">
        <f>VLOOKUP(C183,Ontology!H183:J531,2,FALSE)</f>
        <v>2000000182</v>
      </c>
      <c r="E183">
        <f t="shared" si="5"/>
        <v>2000000182</v>
      </c>
      <c r="F183" t="str">
        <f>VLOOKUP(E183,Ontology!$I$2:$J$350,2,FALSE)</f>
        <v>http://www.emif.eu/ekol#Priority_Executive</v>
      </c>
    </row>
    <row r="184" spans="1:6" x14ac:dyDescent="0.25">
      <c r="A184" t="s">
        <v>197</v>
      </c>
      <c r="B184" t="str">
        <f t="shared" si="4"/>
        <v>Priority executive z score</v>
      </c>
      <c r="C184" s="1">
        <v>2000000183</v>
      </c>
      <c r="D184">
        <f>VLOOKUP(C184,Ontology!H184:J532,2,FALSE)</f>
        <v>2000000183</v>
      </c>
      <c r="E184">
        <f t="shared" si="5"/>
        <v>2000000183</v>
      </c>
      <c r="F184" t="str">
        <f>VLOOKUP(E184,Ontology!$I$2:$J$350,2,FALSE)</f>
        <v>http://www.emif.eu/ekol#Priority_Executive_Z_Score</v>
      </c>
    </row>
    <row r="185" spans="1:6" x14ac:dyDescent="0.25">
      <c r="A185" t="s">
        <v>198</v>
      </c>
      <c r="B185" t="str">
        <f t="shared" si="4"/>
        <v>Priority language</v>
      </c>
      <c r="C185" s="1">
        <v>2000000184</v>
      </c>
      <c r="D185">
        <f>VLOOKUP(C185,Ontology!H185:J533,2,FALSE)</f>
        <v>2000000184</v>
      </c>
      <c r="E185">
        <f t="shared" si="5"/>
        <v>2000000184</v>
      </c>
      <c r="F185" t="str">
        <f>VLOOKUP(E185,Ontology!$I$2:$J$350,2,FALSE)</f>
        <v>http://www.emif.eu/ekol#Priority_Language</v>
      </c>
    </row>
    <row r="186" spans="1:6" x14ac:dyDescent="0.25">
      <c r="A186" t="s">
        <v>199</v>
      </c>
      <c r="B186" t="str">
        <f t="shared" si="4"/>
        <v>Priority language z score</v>
      </c>
      <c r="C186" s="1">
        <v>2000000185</v>
      </c>
      <c r="D186">
        <f>VLOOKUP(C186,Ontology!H186:J534,2,FALSE)</f>
        <v>2000000185</v>
      </c>
      <c r="E186">
        <f t="shared" si="5"/>
        <v>2000000185</v>
      </c>
      <c r="F186" t="str">
        <f>VLOOKUP(E186,Ontology!$I$2:$J$350,2,FALSE)</f>
        <v>http://www.emif.eu/ekol#Priority_Language_Z_Score</v>
      </c>
    </row>
    <row r="187" spans="1:6" x14ac:dyDescent="0.25">
      <c r="A187" t="s">
        <v>200</v>
      </c>
      <c r="B187" t="str">
        <f t="shared" si="4"/>
        <v>Priority memory delayed</v>
      </c>
      <c r="C187" s="1">
        <v>2000000186</v>
      </c>
      <c r="D187">
        <f>VLOOKUP(C187,Ontology!H187:J535,2,FALSE)</f>
        <v>2000000186</v>
      </c>
      <c r="E187">
        <f t="shared" si="5"/>
        <v>2000000186</v>
      </c>
      <c r="F187" t="str">
        <f>VLOOKUP(E187,Ontology!$I$2:$J$350,2,FALSE)</f>
        <v>http://www.emif.eu/ekol#Priority_Memory_Delayed</v>
      </c>
    </row>
    <row r="188" spans="1:6" x14ac:dyDescent="0.25">
      <c r="A188" t="s">
        <v>201</v>
      </c>
      <c r="B188" t="str">
        <f t="shared" si="4"/>
        <v>Priority memory delayed z score</v>
      </c>
      <c r="C188" s="1">
        <v>2000000187</v>
      </c>
      <c r="D188">
        <f>VLOOKUP(C188,Ontology!H188:J536,2,FALSE)</f>
        <v>2000000187</v>
      </c>
      <c r="E188">
        <f t="shared" si="5"/>
        <v>2000000187</v>
      </c>
      <c r="F188" t="str">
        <f>VLOOKUP(E188,Ontology!$I$2:$J$350,2,FALSE)</f>
        <v>http://www.emif.eu/ekol#Priority_Memory_Delayed_Z_Score</v>
      </c>
    </row>
    <row r="189" spans="1:6" x14ac:dyDescent="0.25">
      <c r="A189" t="s">
        <v>202</v>
      </c>
      <c r="B189" t="str">
        <f t="shared" si="4"/>
        <v>Priority memory immediate</v>
      </c>
      <c r="C189" s="1">
        <v>2000000188</v>
      </c>
      <c r="D189">
        <f>VLOOKUP(C189,Ontology!H189:J537,2,FALSE)</f>
        <v>2000000188</v>
      </c>
      <c r="E189">
        <f t="shared" si="5"/>
        <v>2000000188</v>
      </c>
      <c r="F189" t="str">
        <f>VLOOKUP(E189,Ontology!$I$2:$J$350,2,FALSE)</f>
        <v>http://www.emif.eu/ekol#Priority_Memory_Immediate</v>
      </c>
    </row>
    <row r="190" spans="1:6" x14ac:dyDescent="0.25">
      <c r="A190" t="s">
        <v>203</v>
      </c>
      <c r="B190" t="str">
        <f t="shared" si="4"/>
        <v>Priority memory immediate z score</v>
      </c>
      <c r="C190" s="1">
        <v>2000000189</v>
      </c>
      <c r="D190">
        <f>VLOOKUP(C190,Ontology!H190:J538,2,FALSE)</f>
        <v>2000000189</v>
      </c>
      <c r="E190">
        <f t="shared" si="5"/>
        <v>2000000189</v>
      </c>
      <c r="F190" t="str">
        <f>VLOOKUP(E190,Ontology!$I$2:$J$350,2,FALSE)</f>
        <v>http://www.emif.eu/ekol#Priority_Memory_Immediate_Z_Score</v>
      </c>
    </row>
    <row r="191" spans="1:6" x14ac:dyDescent="0.25">
      <c r="A191" t="s">
        <v>204</v>
      </c>
      <c r="B191" t="str">
        <f t="shared" si="4"/>
        <v>Rey Auditory Verbal Learning Functional Test</v>
      </c>
      <c r="C191" s="1">
        <v>2000000190</v>
      </c>
      <c r="D191" t="e">
        <f>VLOOKUP(C191,Ontology!H191:J539,2,FALSE)</f>
        <v>#N/A</v>
      </c>
      <c r="E191">
        <f t="shared" si="5"/>
        <v>2000000190</v>
      </c>
      <c r="F191" s="4" t="s">
        <v>1043</v>
      </c>
    </row>
    <row r="192" spans="1:6" x14ac:dyDescent="0.25">
      <c r="A192" s="7" t="s">
        <v>205</v>
      </c>
      <c r="B192" s="7" t="str">
        <f t="shared" si="4"/>
        <v>Auditory Verbal Learning Test   The number of List A words recalled from a trial.</v>
      </c>
      <c r="C192" s="8">
        <v>2000000191</v>
      </c>
      <c r="D192" s="7" t="e">
        <f>VLOOKUP(C192,Ontology!H192:J540,2,FALSE)</f>
        <v>#N/A</v>
      </c>
      <c r="E192" s="7">
        <f t="shared" si="5"/>
        <v>2000000191</v>
      </c>
      <c r="F192" s="7" t="e">
        <f>VLOOKUP(E192,Ontology!$I$2:$J$350,2,FALSE)</f>
        <v>#N/A</v>
      </c>
    </row>
    <row r="193" spans="1:6" x14ac:dyDescent="0.25">
      <c r="A193" s="7" t="s">
        <v>206</v>
      </c>
      <c r="B193" s="7" t="str">
        <f t="shared" si="4"/>
        <v>Auditory Verbal Learning Test   The number of words recalled from List B trial.</v>
      </c>
      <c r="C193" s="8">
        <v>2000000192</v>
      </c>
      <c r="D193" s="7" t="e">
        <f>VLOOKUP(C193,Ontology!H193:J541,2,FALSE)</f>
        <v>#N/A</v>
      </c>
      <c r="E193" s="7">
        <f t="shared" si="5"/>
        <v>2000000192</v>
      </c>
      <c r="F193" s="7" t="e">
        <f>VLOOKUP(E193,Ontology!$I$2:$J$350,2,FALSE)</f>
        <v>#N/A</v>
      </c>
    </row>
    <row r="194" spans="1:6" x14ac:dyDescent="0.25">
      <c r="A194" t="s">
        <v>207</v>
      </c>
      <c r="B194" t="str">
        <f t="shared" si="4"/>
        <v>Respiratory rate</v>
      </c>
      <c r="C194" s="1">
        <v>2000000193</v>
      </c>
      <c r="D194">
        <f>VLOOKUP(C194,Ontology!H194:J542,2,FALSE)</f>
        <v>2000000193</v>
      </c>
      <c r="E194">
        <f t="shared" si="5"/>
        <v>2000000193</v>
      </c>
      <c r="F194" t="str">
        <f>VLOOKUP(E194,Ontology!$I$2:$J$350,2,FALSE)</f>
        <v>http://www.emif.eu/ekol#Respiratory_Rate</v>
      </c>
    </row>
    <row r="195" spans="1:6" x14ac:dyDescent="0.25">
      <c r="A195" t="s">
        <v>208</v>
      </c>
      <c r="B195" t="str">
        <f t="shared" ref="B195:B258" si="6">SUBSTITUTE(A195,"-"," ")</f>
        <v>RI 48 cued recall test delayed</v>
      </c>
      <c r="C195" s="1">
        <v>2000000194</v>
      </c>
      <c r="D195" t="e">
        <f>VLOOKUP(C195,Ontology!H195:J543,2,FALSE)</f>
        <v>#N/A</v>
      </c>
      <c r="E195">
        <f t="shared" ref="E195:E258" si="7">VALUE(C195)</f>
        <v>2000000194</v>
      </c>
      <c r="F195" s="4" t="s">
        <v>1044</v>
      </c>
    </row>
    <row r="196" spans="1:6" x14ac:dyDescent="0.25">
      <c r="A196" t="s">
        <v>209</v>
      </c>
      <c r="B196" t="str">
        <f t="shared" si="6"/>
        <v>RI 48 cued recall test immediate</v>
      </c>
      <c r="C196" s="1">
        <v>2000000195</v>
      </c>
      <c r="D196" t="e">
        <f>VLOOKUP(C196,Ontology!H196:J544,2,FALSE)</f>
        <v>#N/A</v>
      </c>
      <c r="E196">
        <f t="shared" si="7"/>
        <v>2000000195</v>
      </c>
      <c r="F196" s="4" t="s">
        <v>1045</v>
      </c>
    </row>
    <row r="197" spans="1:6" x14ac:dyDescent="0.25">
      <c r="A197" t="s">
        <v>210</v>
      </c>
      <c r="B197" t="str">
        <f t="shared" si="6"/>
        <v>RI 48 cued recall test intrusions</v>
      </c>
      <c r="C197" s="1">
        <v>2000000196</v>
      </c>
      <c r="D197" t="e">
        <f>VLOOKUP(C197,Ontology!H197:J545,2,FALSE)</f>
        <v>#N/A</v>
      </c>
      <c r="E197">
        <f t="shared" si="7"/>
        <v>2000000196</v>
      </c>
      <c r="F197" s="4" t="s">
        <v>1046</v>
      </c>
    </row>
    <row r="198" spans="1:6" x14ac:dyDescent="0.25">
      <c r="A198" t="s">
        <v>211</v>
      </c>
      <c r="B198" t="str">
        <f t="shared" si="6"/>
        <v>RL/RI 16 delayed free</v>
      </c>
      <c r="C198" s="1">
        <v>2000000197</v>
      </c>
      <c r="D198">
        <f>VLOOKUP(C198,Ontology!H198:J546,2,FALSE)</f>
        <v>2000000197</v>
      </c>
      <c r="E198">
        <f t="shared" si="7"/>
        <v>2000000197</v>
      </c>
      <c r="F198" t="str">
        <f>VLOOKUP(E198,Ontology!$I$2:$J$350,2,FALSE)</f>
        <v>http://www.emif.eu/ekol#RLRI_16_Delayed_Free</v>
      </c>
    </row>
    <row r="199" spans="1:6" x14ac:dyDescent="0.25">
      <c r="A199" t="s">
        <v>212</v>
      </c>
      <c r="B199" t="str">
        <f t="shared" si="6"/>
        <v>RL/RI 16 delayed free z score</v>
      </c>
      <c r="C199" s="1">
        <v>2000000198</v>
      </c>
      <c r="D199">
        <f>VLOOKUP(C199,Ontology!H199:J547,2,FALSE)</f>
        <v>2000000198</v>
      </c>
      <c r="E199">
        <f t="shared" si="7"/>
        <v>2000000198</v>
      </c>
      <c r="F199" t="str">
        <f>VLOOKUP(E199,Ontology!$I$2:$J$350,2,FALSE)</f>
        <v>http://www.emif.eu/ekol#RLRI_16__Z_Score</v>
      </c>
    </row>
    <row r="200" spans="1:6" x14ac:dyDescent="0.25">
      <c r="A200" t="s">
        <v>213</v>
      </c>
      <c r="B200" t="str">
        <f t="shared" si="6"/>
        <v>RL/RI 16 delayed total</v>
      </c>
      <c r="C200" s="1">
        <v>2000000199</v>
      </c>
      <c r="D200">
        <f>VLOOKUP(C200,Ontology!H200:J548,2,FALSE)</f>
        <v>2000000199</v>
      </c>
      <c r="E200">
        <f t="shared" si="7"/>
        <v>2000000199</v>
      </c>
      <c r="F200" t="str">
        <f>VLOOKUP(E200,Ontology!$I$2:$J$350,2,FALSE)</f>
        <v>http://www.emif.eu/ekol#RLRI_16_Delayed_Total</v>
      </c>
    </row>
    <row r="201" spans="1:6" x14ac:dyDescent="0.25">
      <c r="A201" t="s">
        <v>214</v>
      </c>
      <c r="B201" t="str">
        <f t="shared" si="6"/>
        <v>RL/RI 16 immediate free</v>
      </c>
      <c r="C201" s="1">
        <v>2000000200</v>
      </c>
      <c r="D201">
        <f>VLOOKUP(C201,Ontology!H201:J549,2,FALSE)</f>
        <v>2000000200</v>
      </c>
      <c r="E201">
        <f t="shared" si="7"/>
        <v>2000000200</v>
      </c>
      <c r="F201" t="str">
        <f>VLOOKUP(E201,Ontology!$I$2:$J$350,2,FALSE)</f>
        <v>http://www.emif.eu/ekol#RLRI_16_Immediate_Free</v>
      </c>
    </row>
    <row r="202" spans="1:6" x14ac:dyDescent="0.25">
      <c r="A202" t="s">
        <v>215</v>
      </c>
      <c r="B202" t="str">
        <f t="shared" si="6"/>
        <v>RL/RI 16 immediate free z score</v>
      </c>
      <c r="C202" s="1">
        <v>2000000201</v>
      </c>
      <c r="D202">
        <f>VLOOKUP(C202,Ontology!H202:J550,2,FALSE)</f>
        <v>2000000201</v>
      </c>
      <c r="E202">
        <f t="shared" si="7"/>
        <v>2000000201</v>
      </c>
      <c r="F202" t="str">
        <f>VLOOKUP(E202,Ontology!$I$2:$J$350,2,FALSE)</f>
        <v>http://www.emif.eu/ekol#RLRI_16_Immediate_Free_Z_Score</v>
      </c>
    </row>
    <row r="203" spans="1:6" x14ac:dyDescent="0.25">
      <c r="A203" t="s">
        <v>216</v>
      </c>
      <c r="B203" t="str">
        <f t="shared" si="6"/>
        <v>RL/RI 16 immediate total</v>
      </c>
      <c r="C203" s="1">
        <v>2000000202</v>
      </c>
      <c r="D203">
        <f>VLOOKUP(C203,Ontology!H203:J551,2,FALSE)</f>
        <v>2000000202</v>
      </c>
      <c r="E203">
        <f t="shared" si="7"/>
        <v>2000000202</v>
      </c>
      <c r="F203" t="str">
        <f>VLOOKUP(E203,Ontology!$I$2:$J$350,2,FALSE)</f>
        <v>http://www.emif.eu/ekol#RLRI_16_Immediate_Total</v>
      </c>
    </row>
    <row r="204" spans="1:6" x14ac:dyDescent="0.25">
      <c r="A204" t="s">
        <v>217</v>
      </c>
      <c r="B204" t="str">
        <f t="shared" si="6"/>
        <v>RL/RI 16 recognition</v>
      </c>
      <c r="C204" s="1">
        <v>2000000203</v>
      </c>
      <c r="D204">
        <f>VLOOKUP(C204,Ontology!H204:J552,2,FALSE)</f>
        <v>2000000203</v>
      </c>
      <c r="E204">
        <f t="shared" si="7"/>
        <v>2000000203</v>
      </c>
      <c r="F204" t="str">
        <f>VLOOKUP(E204,Ontology!$I$2:$J$350,2,FALSE)</f>
        <v>http://www.emif.eu/ekol#RLRI_16_Recognition</v>
      </c>
    </row>
    <row r="205" spans="1:6" x14ac:dyDescent="0.25">
      <c r="A205" t="s">
        <v>218</v>
      </c>
      <c r="B205" t="str">
        <f t="shared" si="6"/>
        <v>Raven progressive matrices</v>
      </c>
      <c r="C205" s="1">
        <v>2000000204</v>
      </c>
      <c r="D205">
        <f>VLOOKUP(C205,Ontology!H205:J553,2,FALSE)</f>
        <v>2000000204</v>
      </c>
      <c r="E205">
        <f t="shared" si="7"/>
        <v>2000000204</v>
      </c>
      <c r="F205" t="str">
        <f>VLOOKUP(E205,Ontology!$I$2:$J$350,2,FALSE)</f>
        <v>http://www.emif.eu/ekol#RPM</v>
      </c>
    </row>
    <row r="206" spans="1:6" x14ac:dyDescent="0.25">
      <c r="A206" t="s">
        <v>219</v>
      </c>
      <c r="B206" t="str">
        <f t="shared" si="6"/>
        <v>Second degree dementia</v>
      </c>
      <c r="C206" s="1">
        <v>2000000205</v>
      </c>
      <c r="D206">
        <f>VLOOKUP(C206,Ontology!H206:J554,2,FALSE)</f>
        <v>2000000205</v>
      </c>
      <c r="E206">
        <f t="shared" si="7"/>
        <v>2000000205</v>
      </c>
      <c r="F206" t="str">
        <f>VLOOKUP(E206,Ontology!$I$2:$J$350,2,FALSE)</f>
        <v>http://www.emif.eu/ekol#Second_Degree_Relatives_Dementia</v>
      </c>
    </row>
    <row r="207" spans="1:6" x14ac:dyDescent="0.25">
      <c r="A207" t="s">
        <v>220</v>
      </c>
      <c r="B207" t="str">
        <f t="shared" si="6"/>
        <v>Story delayed</v>
      </c>
      <c r="C207" s="1">
        <v>2000000206</v>
      </c>
      <c r="D207">
        <f>VLOOKUP(C207,Ontology!H207:J555,2,FALSE)</f>
        <v>2000000206</v>
      </c>
      <c r="E207">
        <f t="shared" si="7"/>
        <v>2000000206</v>
      </c>
      <c r="F207" t="str">
        <f>VLOOKUP(E207,Ontology!$I$2:$J$350,2,FALSE)</f>
        <v>http://www.emif.eu/ekol#Story_Delayed</v>
      </c>
    </row>
    <row r="208" spans="1:6" x14ac:dyDescent="0.25">
      <c r="A208" t="s">
        <v>221</v>
      </c>
      <c r="B208" t="str">
        <f t="shared" si="6"/>
        <v>Story delayed z score</v>
      </c>
      <c r="C208" s="1">
        <v>2000000207</v>
      </c>
      <c r="D208">
        <f>VLOOKUP(C208,Ontology!H208:J556,2,FALSE)</f>
        <v>2000000207</v>
      </c>
      <c r="E208">
        <f t="shared" si="7"/>
        <v>2000000207</v>
      </c>
      <c r="F208" t="str">
        <f>VLOOKUP(E208,Ontology!$I$2:$J$350,2,FALSE)</f>
        <v>http://www.emif.eu/ekol#Story_Delayed_Z_Score</v>
      </c>
    </row>
    <row r="209" spans="1:6" x14ac:dyDescent="0.25">
      <c r="A209" t="s">
        <v>222</v>
      </c>
      <c r="B209" t="str">
        <f t="shared" si="6"/>
        <v>Story immediate</v>
      </c>
      <c r="C209" s="1">
        <v>2000000208</v>
      </c>
      <c r="D209">
        <f>VLOOKUP(C209,Ontology!H209:J557,2,FALSE)</f>
        <v>2000000208</v>
      </c>
      <c r="E209">
        <f t="shared" si="7"/>
        <v>2000000208</v>
      </c>
      <c r="F209" t="str">
        <f>VLOOKUP(E209,Ontology!$I$2:$J$350,2,FALSE)</f>
        <v>http://www.emif.eu/ekol#Story_Immediate</v>
      </c>
    </row>
    <row r="210" spans="1:6" x14ac:dyDescent="0.25">
      <c r="A210" t="s">
        <v>223</v>
      </c>
      <c r="B210" t="str">
        <f t="shared" si="6"/>
        <v>Story immediate z score</v>
      </c>
      <c r="C210" s="1">
        <v>2000000209</v>
      </c>
      <c r="D210">
        <f>VLOOKUP(C210,Ontology!H210:J558,2,FALSE)</f>
        <v>2000000209</v>
      </c>
      <c r="E210">
        <f t="shared" si="7"/>
        <v>2000000209</v>
      </c>
      <c r="F210" t="str">
        <f>VLOOKUP(E210,Ontology!$I$2:$J$350,2,FALSE)</f>
        <v>http://www.emif.eu/ekol#Story_Immediate_Z_Score</v>
      </c>
    </row>
    <row r="211" spans="1:6" x14ac:dyDescent="0.25">
      <c r="A211" t="s">
        <v>224</v>
      </c>
      <c r="B211" t="str">
        <f t="shared" si="6"/>
        <v>Trail Making Test   Time (in seconds) to complete Trails A.</v>
      </c>
      <c r="C211" s="1">
        <v>2000000210</v>
      </c>
      <c r="D211">
        <f>VLOOKUP(C211,Ontology!H211:J559,2,FALSE)</f>
        <v>2000000210</v>
      </c>
      <c r="E211">
        <f t="shared" si="7"/>
        <v>2000000210</v>
      </c>
      <c r="F211" t="str">
        <f>VLOOKUP(E211,Ontology!$I$2:$J$350,2,FALSE)</f>
        <v>http://www.emif.eu/ekol#TMT_A</v>
      </c>
    </row>
    <row r="212" spans="1:6" x14ac:dyDescent="0.25">
      <c r="A212" t="s">
        <v>225</v>
      </c>
      <c r="B212" t="str">
        <f t="shared" si="6"/>
        <v>Trail Making Test   section A z score.</v>
      </c>
      <c r="C212" s="1">
        <v>2000000211</v>
      </c>
      <c r="D212">
        <f>VLOOKUP(C212,Ontology!H212:J560,2,FALSE)</f>
        <v>2000000211</v>
      </c>
      <c r="E212">
        <f t="shared" si="7"/>
        <v>2000000211</v>
      </c>
      <c r="F212" t="str">
        <f>VLOOKUP(E212,Ontology!$I$2:$J$350,2,FALSE)</f>
        <v>http://www.emif.eu/ekol#TMT_A_Z_Score</v>
      </c>
    </row>
    <row r="213" spans="1:6" x14ac:dyDescent="0.25">
      <c r="A213" t="s">
        <v>226</v>
      </c>
      <c r="B213" t="str">
        <f t="shared" si="6"/>
        <v>Trail Making Test   Time (in seconds) to complete Trails b.</v>
      </c>
      <c r="C213" s="1">
        <v>2000000212</v>
      </c>
      <c r="D213">
        <f>VLOOKUP(C213,Ontology!H213:J561,2,FALSE)</f>
        <v>2000000212</v>
      </c>
      <c r="E213">
        <f t="shared" si="7"/>
        <v>2000000212</v>
      </c>
      <c r="F213" t="str">
        <f>VLOOKUP(E213,Ontology!$I$2:$J$350,2,FALSE)</f>
        <v>http://www.emif.eu/ekol#TMT_B</v>
      </c>
    </row>
    <row r="214" spans="1:6" x14ac:dyDescent="0.25">
      <c r="A214" t="s">
        <v>227</v>
      </c>
      <c r="B214" t="str">
        <f t="shared" si="6"/>
        <v>Trail Making Test   section B z score.</v>
      </c>
      <c r="C214" s="1">
        <v>2000000213</v>
      </c>
      <c r="D214">
        <f>VLOOKUP(C214,Ontology!H214:J562,2,FALSE)</f>
        <v>2000000213</v>
      </c>
      <c r="E214">
        <f t="shared" si="7"/>
        <v>2000000213</v>
      </c>
      <c r="F214" t="str">
        <f>VLOOKUP(E214,Ontology!$I$2:$J$350,2,FALSE)</f>
        <v>http://www.emif.eu/ekol#TMT_B_Z_Score</v>
      </c>
    </row>
    <row r="215" spans="1:6" x14ac:dyDescent="0.25">
      <c r="A215" t="s">
        <v>228</v>
      </c>
      <c r="B215" t="str">
        <f t="shared" si="6"/>
        <v>Total intracranial volume</v>
      </c>
      <c r="C215" s="1">
        <v>2000000214</v>
      </c>
      <c r="D215" t="e">
        <f>VLOOKUP(C215,Ontology!H215:J563,2,FALSE)</f>
        <v>#N/A</v>
      </c>
      <c r="E215">
        <f t="shared" si="7"/>
        <v>2000000214</v>
      </c>
      <c r="F215" t="e">
        <f>VLOOKUP(E215,Ontology!$I$2:$J$350,2,FALSE)</f>
        <v>#N/A</v>
      </c>
    </row>
    <row r="216" spans="1:6" x14ac:dyDescent="0.25">
      <c r="A216" t="s">
        <v>229</v>
      </c>
      <c r="B216" t="str">
        <f t="shared" si="6"/>
        <v>VAT 12</v>
      </c>
      <c r="C216" s="1">
        <v>2000000215</v>
      </c>
      <c r="D216" t="e">
        <f>VLOOKUP(C216,Ontology!H216:J564,2,FALSE)</f>
        <v>#N/A</v>
      </c>
      <c r="E216">
        <f t="shared" si="7"/>
        <v>2000000215</v>
      </c>
      <c r="F216" s="4" t="s">
        <v>1034</v>
      </c>
    </row>
    <row r="217" spans="1:6" x14ac:dyDescent="0.25">
      <c r="A217" t="s">
        <v>230</v>
      </c>
      <c r="B217" t="str">
        <f t="shared" si="6"/>
        <v>VAT 24</v>
      </c>
      <c r="C217" s="1">
        <v>2000000216</v>
      </c>
      <c r="D217" t="e">
        <f>VLOOKUP(C217,Ontology!H217:J565,2,FALSE)</f>
        <v>#N/A</v>
      </c>
      <c r="E217">
        <f t="shared" si="7"/>
        <v>2000000216</v>
      </c>
      <c r="F217" s="4" t="s">
        <v>1035</v>
      </c>
    </row>
    <row r="218" spans="1:6" x14ac:dyDescent="0.25">
      <c r="A218" t="s">
        <v>231</v>
      </c>
      <c r="B218" t="str">
        <f t="shared" si="6"/>
        <v>Volume fourth ventricle</v>
      </c>
      <c r="C218" s="1">
        <v>2000000217</v>
      </c>
      <c r="D218">
        <f>VLOOKUP(C218,Ontology!H218:J566,2,FALSE)</f>
        <v>2000000217</v>
      </c>
      <c r="E218">
        <f t="shared" si="7"/>
        <v>2000000217</v>
      </c>
      <c r="F218" t="str">
        <f>VLOOKUP(E218,Ontology!$I$2:$J$350,2,FALSE)</f>
        <v>http://www.emif.eu/ekol#Volume_Fourth_Ventricle</v>
      </c>
    </row>
    <row r="219" spans="1:6" x14ac:dyDescent="0.25">
      <c r="A219" t="s">
        <v>232</v>
      </c>
      <c r="B219" t="str">
        <f t="shared" si="6"/>
        <v>Volume inferior lateral ventricle left</v>
      </c>
      <c r="C219" s="1">
        <v>2000000218</v>
      </c>
      <c r="D219">
        <f>VLOOKUP(C219,Ontology!H219:J567,2,FALSE)</f>
        <v>2000000218</v>
      </c>
      <c r="E219">
        <f t="shared" si="7"/>
        <v>2000000218</v>
      </c>
      <c r="F219" t="str">
        <f>VLOOKUP(E219,Ontology!$I$2:$J$350,2,FALSE)</f>
        <v>http://www.emif.eu/ekol#Volume_Inferior_Lateral_Ventricle_Left</v>
      </c>
    </row>
    <row r="220" spans="1:6" x14ac:dyDescent="0.25">
      <c r="A220" t="s">
        <v>233</v>
      </c>
      <c r="B220" t="str">
        <f t="shared" si="6"/>
        <v>Volume inferior lateral ventricle right</v>
      </c>
      <c r="C220" s="1">
        <v>2000000219</v>
      </c>
      <c r="D220">
        <f>VLOOKUP(C220,Ontology!H220:J568,2,FALSE)</f>
        <v>2000000219</v>
      </c>
      <c r="E220">
        <f t="shared" si="7"/>
        <v>2000000219</v>
      </c>
      <c r="F220" t="str">
        <f>VLOOKUP(E220,Ontology!$I$2:$J$350,2,FALSE)</f>
        <v>http://www.emif.eu/ekol#Volume_Inferior_Lateral_Ventricle_Right</v>
      </c>
    </row>
    <row r="221" spans="1:6" x14ac:dyDescent="0.25">
      <c r="A221" t="s">
        <v>234</v>
      </c>
      <c r="B221" t="str">
        <f t="shared" si="6"/>
        <v>Volume lateral ventricle left</v>
      </c>
      <c r="C221" s="1">
        <v>2000000220</v>
      </c>
      <c r="D221">
        <f>VLOOKUP(C221,Ontology!H221:J569,2,FALSE)</f>
        <v>2000000220</v>
      </c>
      <c r="E221">
        <f t="shared" si="7"/>
        <v>2000000220</v>
      </c>
      <c r="F221" t="str">
        <f>VLOOKUP(E221,Ontology!$I$2:$J$350,2,FALSE)</f>
        <v>http://www.emif.eu/ekol#Volume_Lateral_Ventricle_Left</v>
      </c>
    </row>
    <row r="222" spans="1:6" x14ac:dyDescent="0.25">
      <c r="A222" t="s">
        <v>235</v>
      </c>
      <c r="B222" t="str">
        <f t="shared" si="6"/>
        <v>Volume lateral ventricle right</v>
      </c>
      <c r="C222" s="1">
        <v>2000000221</v>
      </c>
      <c r="D222" t="e">
        <f>VLOOKUP(C222,Ontology!H222:J570,2,FALSE)</f>
        <v>#N/A</v>
      </c>
      <c r="E222">
        <f t="shared" si="7"/>
        <v>2000000221</v>
      </c>
      <c r="F222" s="4" t="s">
        <v>1036</v>
      </c>
    </row>
    <row r="223" spans="1:6" x14ac:dyDescent="0.25">
      <c r="A223" t="s">
        <v>236</v>
      </c>
      <c r="B223" t="str">
        <f t="shared" si="6"/>
        <v>Volume third ventricle</v>
      </c>
      <c r="C223" s="1">
        <v>2000000222</v>
      </c>
      <c r="D223">
        <f>VLOOKUP(C223,Ontology!H223:J571,2,FALSE)</f>
        <v>2000000222</v>
      </c>
      <c r="E223">
        <f t="shared" si="7"/>
        <v>2000000222</v>
      </c>
      <c r="F223" t="str">
        <f>VLOOKUP(E223,Ontology!$I$2:$J$350,2,FALSE)</f>
        <v>http://www.emif.eu/ekol#Volume_Third_Ventricle</v>
      </c>
    </row>
    <row r="224" spans="1:6" x14ac:dyDescent="0.25">
      <c r="A224" t="s">
        <v>237</v>
      </c>
      <c r="B224" t="str">
        <f t="shared" si="6"/>
        <v>Wechsler Adult Intelligence Scale (WAIS IV) similarities score</v>
      </c>
      <c r="C224" s="1">
        <v>2000000223</v>
      </c>
      <c r="D224">
        <f>VLOOKUP(C224,Ontology!H224:J572,2,FALSE)</f>
        <v>2000000223</v>
      </c>
      <c r="E224">
        <f t="shared" si="7"/>
        <v>2000000223</v>
      </c>
      <c r="F224" t="str">
        <f>VLOOKUP(E224,Ontology!$I$2:$J$350,2,FALSE)</f>
        <v>http://www.emif.eu/ekol#WAIS_Similarities</v>
      </c>
    </row>
    <row r="225" spans="1:6" x14ac:dyDescent="0.25">
      <c r="A225" t="s">
        <v>238</v>
      </c>
      <c r="B225" t="str">
        <f t="shared" si="6"/>
        <v>Wechsler Adult Intelligence Scale (WAIS IV) total score</v>
      </c>
      <c r="C225" s="1">
        <v>2000000224</v>
      </c>
      <c r="D225">
        <f>VLOOKUP(C225,Ontology!H225:J573,2,FALSE)</f>
        <v>2000000224</v>
      </c>
      <c r="E225">
        <f t="shared" si="7"/>
        <v>2000000224</v>
      </c>
      <c r="F225" t="str">
        <f>VLOOKUP(E225,Ontology!$I$2:$J$350,2,FALSE)</f>
        <v>http://www.emif.eu/ekol#WAIS_Similarities_Z_Score</v>
      </c>
    </row>
    <row r="226" spans="1:6" x14ac:dyDescent="0.25">
      <c r="A226" t="s">
        <v>239</v>
      </c>
      <c r="B226" t="str">
        <f t="shared" si="6"/>
        <v>WAIS vocabulary</v>
      </c>
      <c r="C226" s="1">
        <v>2000000225</v>
      </c>
      <c r="D226">
        <f>VLOOKUP(C226,Ontology!H226:J574,2,FALSE)</f>
        <v>2000000225</v>
      </c>
      <c r="E226">
        <f t="shared" si="7"/>
        <v>2000000225</v>
      </c>
      <c r="F226" t="str">
        <f>VLOOKUP(E226,Ontology!$I$2:$J$350,2,FALSE)</f>
        <v>http://www.emif.eu/ekol#WAIS_Vocabulary</v>
      </c>
    </row>
    <row r="227" spans="1:6" x14ac:dyDescent="0.25">
      <c r="A227" t="s">
        <v>240</v>
      </c>
      <c r="B227" t="str">
        <f t="shared" si="6"/>
        <v>Whole brain volume</v>
      </c>
      <c r="C227" s="1">
        <v>2000000226</v>
      </c>
      <c r="D227" t="e">
        <f>VLOOKUP(C227,Ontology!H227:J575,2,FALSE)</f>
        <v>#N/A</v>
      </c>
      <c r="E227">
        <f t="shared" si="7"/>
        <v>2000000226</v>
      </c>
      <c r="F227" t="e">
        <f>VLOOKUP(E227,Ontology!$I$2:$J$350,2,FALSE)</f>
        <v>#N/A</v>
      </c>
    </row>
    <row r="228" spans="1:6" x14ac:dyDescent="0.25">
      <c r="A228" t="s">
        <v>241</v>
      </c>
      <c r="B228" t="str">
        <f t="shared" si="6"/>
        <v>Webster scale</v>
      </c>
      <c r="C228" s="1">
        <v>2000000227</v>
      </c>
      <c r="D228" t="e">
        <f>VLOOKUP(C228,Ontology!H228:J576,2,FALSE)</f>
        <v>#N/A</v>
      </c>
      <c r="E228">
        <f t="shared" si="7"/>
        <v>2000000227</v>
      </c>
      <c r="F228" s="4" t="s">
        <v>1013</v>
      </c>
    </row>
    <row r="229" spans="1:6" x14ac:dyDescent="0.25">
      <c r="A229" t="s">
        <v>242</v>
      </c>
      <c r="B229" t="str">
        <f t="shared" si="6"/>
        <v>Less than primary education</v>
      </c>
      <c r="C229" s="1">
        <v>2000000228</v>
      </c>
      <c r="D229" t="e">
        <f>VLOOKUP(C229,Ontology!H229:J577,2,FALSE)</f>
        <v>#N/A</v>
      </c>
      <c r="E229">
        <f t="shared" si="7"/>
        <v>2000000228</v>
      </c>
      <c r="F229" t="e">
        <f>VLOOKUP(E229,Ontology!$I$2:$J$350,2,FALSE)</f>
        <v>#N/A</v>
      </c>
    </row>
    <row r="230" spans="1:6" x14ac:dyDescent="0.25">
      <c r="A230" t="s">
        <v>244</v>
      </c>
      <c r="B230" t="str">
        <f t="shared" si="6"/>
        <v>Primary education</v>
      </c>
      <c r="C230" s="1">
        <v>2000000229</v>
      </c>
      <c r="D230" t="e">
        <f>VLOOKUP(C230,Ontology!H230:J578,2,FALSE)</f>
        <v>#N/A</v>
      </c>
      <c r="E230">
        <f t="shared" si="7"/>
        <v>2000000229</v>
      </c>
      <c r="F230" t="e">
        <f>VLOOKUP(E230,Ontology!$I$2:$J$350,2,FALSE)</f>
        <v>#N/A</v>
      </c>
    </row>
    <row r="231" spans="1:6" x14ac:dyDescent="0.25">
      <c r="A231" t="s">
        <v>245</v>
      </c>
      <c r="B231" t="str">
        <f t="shared" si="6"/>
        <v>Lower secondary education</v>
      </c>
      <c r="C231" s="1">
        <v>2000000230</v>
      </c>
      <c r="D231" t="e">
        <f>VLOOKUP(C231,Ontology!H231:J579,2,FALSE)</f>
        <v>#N/A</v>
      </c>
      <c r="E231">
        <f t="shared" si="7"/>
        <v>2000000230</v>
      </c>
      <c r="F231" t="e">
        <f>VLOOKUP(E231,Ontology!$I$2:$J$350,2,FALSE)</f>
        <v>#N/A</v>
      </c>
    </row>
    <row r="232" spans="1:6" x14ac:dyDescent="0.25">
      <c r="A232" t="s">
        <v>246</v>
      </c>
      <c r="B232" t="str">
        <f t="shared" si="6"/>
        <v>Upper secondary education</v>
      </c>
      <c r="C232" s="1">
        <v>2000000231</v>
      </c>
      <c r="D232" t="e">
        <f>VLOOKUP(C232,Ontology!H232:J580,2,FALSE)</f>
        <v>#N/A</v>
      </c>
      <c r="E232">
        <f t="shared" si="7"/>
        <v>2000000231</v>
      </c>
      <c r="F232" t="e">
        <f>VLOOKUP(E232,Ontology!$I$2:$J$350,2,FALSE)</f>
        <v>#N/A</v>
      </c>
    </row>
    <row r="233" spans="1:6" x14ac:dyDescent="0.25">
      <c r="A233" t="s">
        <v>247</v>
      </c>
      <c r="B233" t="str">
        <f t="shared" si="6"/>
        <v>Post secondary non tertiary education</v>
      </c>
      <c r="C233" s="1">
        <v>2000000232</v>
      </c>
      <c r="D233" t="e">
        <f>VLOOKUP(C233,Ontology!H233:J581,2,FALSE)</f>
        <v>#N/A</v>
      </c>
      <c r="E233">
        <f t="shared" si="7"/>
        <v>2000000232</v>
      </c>
      <c r="F233" t="e">
        <f>VLOOKUP(E233,Ontology!$I$2:$J$350,2,FALSE)</f>
        <v>#N/A</v>
      </c>
    </row>
    <row r="234" spans="1:6" x14ac:dyDescent="0.25">
      <c r="A234" t="s">
        <v>248</v>
      </c>
      <c r="B234" t="str">
        <f t="shared" si="6"/>
        <v>Short cycle tertiary education</v>
      </c>
      <c r="C234" s="1">
        <v>2000000233</v>
      </c>
      <c r="D234" t="e">
        <f>VLOOKUP(C234,Ontology!H234:J582,2,FALSE)</f>
        <v>#N/A</v>
      </c>
      <c r="E234">
        <f t="shared" si="7"/>
        <v>2000000233</v>
      </c>
      <c r="F234" t="e">
        <f>VLOOKUP(E234,Ontology!$I$2:$J$350,2,FALSE)</f>
        <v>#N/A</v>
      </c>
    </row>
    <row r="235" spans="1:6" x14ac:dyDescent="0.25">
      <c r="A235" t="s">
        <v>249</v>
      </c>
      <c r="B235" t="str">
        <f t="shared" si="6"/>
        <v>Bachelor’s or equivalent level</v>
      </c>
      <c r="C235" s="1">
        <v>2000000234</v>
      </c>
      <c r="D235" t="e">
        <f>VLOOKUP(C235,Ontology!H235:J583,2,FALSE)</f>
        <v>#N/A</v>
      </c>
      <c r="E235">
        <f t="shared" si="7"/>
        <v>2000000234</v>
      </c>
      <c r="F235" t="e">
        <f>VLOOKUP(E235,Ontology!$I$2:$J$350,2,FALSE)</f>
        <v>#N/A</v>
      </c>
    </row>
    <row r="236" spans="1:6" x14ac:dyDescent="0.25">
      <c r="A236" t="s">
        <v>250</v>
      </c>
      <c r="B236" t="str">
        <f t="shared" si="6"/>
        <v>Master’s or equivalent level</v>
      </c>
      <c r="C236" s="1">
        <v>2000000235</v>
      </c>
      <c r="D236" t="e">
        <f>VLOOKUP(C236,Ontology!H236:J584,2,FALSE)</f>
        <v>#N/A</v>
      </c>
      <c r="E236">
        <f t="shared" si="7"/>
        <v>2000000235</v>
      </c>
      <c r="F236" t="e">
        <f>VLOOKUP(E236,Ontology!$I$2:$J$350,2,FALSE)</f>
        <v>#N/A</v>
      </c>
    </row>
    <row r="237" spans="1:6" x14ac:dyDescent="0.25">
      <c r="A237" t="s">
        <v>251</v>
      </c>
      <c r="B237" t="str">
        <f t="shared" si="6"/>
        <v>Doctoral or equivalent level</v>
      </c>
      <c r="C237" s="1">
        <v>2000000236</v>
      </c>
      <c r="D237" t="e">
        <f>VLOOKUP(C237,Ontology!H237:J585,2,FALSE)</f>
        <v>#N/A</v>
      </c>
      <c r="E237">
        <f t="shared" si="7"/>
        <v>2000000236</v>
      </c>
      <c r="F237" t="e">
        <f>VLOOKUP(E237,Ontology!$I$2:$J$350,2,FALSE)</f>
        <v>#N/A</v>
      </c>
    </row>
    <row r="238" spans="1:6" x14ac:dyDescent="0.25">
      <c r="A238" t="s">
        <v>252</v>
      </c>
      <c r="B238" t="str">
        <f t="shared" si="6"/>
        <v>Not elsewhere classified</v>
      </c>
      <c r="C238" s="1">
        <v>2000000237</v>
      </c>
      <c r="D238" t="e">
        <f>VLOOKUP(C238,Ontology!H238:J586,2,FALSE)</f>
        <v>#N/A</v>
      </c>
      <c r="E238">
        <f t="shared" si="7"/>
        <v>2000000237</v>
      </c>
      <c r="F238" t="e">
        <f>VLOOKUP(E238,Ontology!$I$2:$J$350,2,FALSE)</f>
        <v>#N/A</v>
      </c>
    </row>
    <row r="239" spans="1:6" x14ac:dyDescent="0.25">
      <c r="A239" t="s">
        <v>253</v>
      </c>
      <c r="B239" t="str">
        <f t="shared" si="6"/>
        <v>Yes</v>
      </c>
      <c r="C239" s="1">
        <v>2000000238</v>
      </c>
      <c r="D239" t="e">
        <f>VLOOKUP(C239,Ontology!H239:J587,2,FALSE)</f>
        <v>#N/A</v>
      </c>
      <c r="E239">
        <f t="shared" si="7"/>
        <v>2000000238</v>
      </c>
      <c r="F239" t="e">
        <f>VLOOKUP(E239,Ontology!$I$2:$J$350,2,FALSE)</f>
        <v>#N/A</v>
      </c>
    </row>
    <row r="240" spans="1:6" x14ac:dyDescent="0.25">
      <c r="A240" t="s">
        <v>254</v>
      </c>
      <c r="B240" t="str">
        <f t="shared" si="6"/>
        <v>No</v>
      </c>
      <c r="C240" s="1">
        <v>2000000239</v>
      </c>
      <c r="D240" t="e">
        <f>VLOOKUP(C240,Ontology!H240:J588,2,FALSE)</f>
        <v>#N/A</v>
      </c>
      <c r="E240">
        <f t="shared" si="7"/>
        <v>2000000239</v>
      </c>
      <c r="F240" t="e">
        <f>VLOOKUP(E240,Ontology!$I$2:$J$350,2,FALSE)</f>
        <v>#N/A</v>
      </c>
    </row>
    <row r="241" spans="1:6" x14ac:dyDescent="0.25">
      <c r="A241" t="s">
        <v>255</v>
      </c>
      <c r="B241" t="str">
        <f t="shared" si="6"/>
        <v>E2/E2</v>
      </c>
      <c r="C241" s="1">
        <v>2000000240</v>
      </c>
      <c r="D241" t="e">
        <f>VLOOKUP(C241,Ontology!H241:J589,2,FALSE)</f>
        <v>#N/A</v>
      </c>
      <c r="E241">
        <f t="shared" si="7"/>
        <v>2000000240</v>
      </c>
      <c r="F241" t="e">
        <f>VLOOKUP(E241,Ontology!$I$2:$J$350,2,FALSE)</f>
        <v>#N/A</v>
      </c>
    </row>
    <row r="242" spans="1:6" x14ac:dyDescent="0.25">
      <c r="A242" t="s">
        <v>256</v>
      </c>
      <c r="B242" t="str">
        <f t="shared" si="6"/>
        <v>E2/E3</v>
      </c>
      <c r="C242" s="1">
        <v>2000000241</v>
      </c>
      <c r="D242" t="e">
        <f>VLOOKUP(C242,Ontology!H242:J590,2,FALSE)</f>
        <v>#N/A</v>
      </c>
      <c r="E242">
        <f t="shared" si="7"/>
        <v>2000000241</v>
      </c>
      <c r="F242" t="e">
        <f>VLOOKUP(E242,Ontology!$I$2:$J$350,2,FALSE)</f>
        <v>#N/A</v>
      </c>
    </row>
    <row r="243" spans="1:6" x14ac:dyDescent="0.25">
      <c r="A243" t="s">
        <v>257</v>
      </c>
      <c r="B243" t="str">
        <f t="shared" si="6"/>
        <v>E2/E4</v>
      </c>
      <c r="C243" s="1">
        <v>2000000242</v>
      </c>
      <c r="D243" t="e">
        <f>VLOOKUP(C243,Ontology!H243:J591,2,FALSE)</f>
        <v>#N/A</v>
      </c>
      <c r="E243">
        <f t="shared" si="7"/>
        <v>2000000242</v>
      </c>
      <c r="F243" t="e">
        <f>VLOOKUP(E243,Ontology!$I$2:$J$350,2,FALSE)</f>
        <v>#N/A</v>
      </c>
    </row>
    <row r="244" spans="1:6" x14ac:dyDescent="0.25">
      <c r="A244" t="s">
        <v>258</v>
      </c>
      <c r="B244" t="str">
        <f t="shared" si="6"/>
        <v>E3/E3</v>
      </c>
      <c r="C244" s="1">
        <v>2000000243</v>
      </c>
      <c r="D244" t="e">
        <f>VLOOKUP(C244,Ontology!H244:J592,2,FALSE)</f>
        <v>#N/A</v>
      </c>
      <c r="E244">
        <f t="shared" si="7"/>
        <v>2000000243</v>
      </c>
      <c r="F244" t="e">
        <f>VLOOKUP(E244,Ontology!$I$2:$J$350,2,FALSE)</f>
        <v>#N/A</v>
      </c>
    </row>
    <row r="245" spans="1:6" x14ac:dyDescent="0.25">
      <c r="A245" t="s">
        <v>259</v>
      </c>
      <c r="B245" t="str">
        <f t="shared" si="6"/>
        <v>E3/E4</v>
      </c>
      <c r="C245" s="1">
        <v>2000000244</v>
      </c>
      <c r="D245" t="e">
        <f>VLOOKUP(C245,Ontology!H245:J593,2,FALSE)</f>
        <v>#N/A</v>
      </c>
      <c r="E245">
        <f t="shared" si="7"/>
        <v>2000000244</v>
      </c>
      <c r="F245" t="e">
        <f>VLOOKUP(E245,Ontology!$I$2:$J$350,2,FALSE)</f>
        <v>#N/A</v>
      </c>
    </row>
    <row r="246" spans="1:6" x14ac:dyDescent="0.25">
      <c r="A246" t="s">
        <v>260</v>
      </c>
      <c r="B246" t="str">
        <f t="shared" si="6"/>
        <v>E4/E4</v>
      </c>
      <c r="C246" s="1">
        <v>2000000245</v>
      </c>
      <c r="D246" t="e">
        <f>VLOOKUP(C246,Ontology!H246:J594,2,FALSE)</f>
        <v>#N/A</v>
      </c>
      <c r="E246">
        <f t="shared" si="7"/>
        <v>2000000245</v>
      </c>
      <c r="F246" t="e">
        <f>VLOOKUP(E246,Ontology!$I$2:$J$350,2,FALSE)</f>
        <v>#N/A</v>
      </c>
    </row>
    <row r="247" spans="1:6" x14ac:dyDescent="0.25">
      <c r="A247" t="s">
        <v>261</v>
      </c>
      <c r="B247" t="str">
        <f t="shared" si="6"/>
        <v>Homozygote</v>
      </c>
      <c r="C247" s="1">
        <v>2000000246</v>
      </c>
      <c r="D247" t="e">
        <f>VLOOKUP(C247,Ontology!H247:J595,2,FALSE)</f>
        <v>#N/A</v>
      </c>
      <c r="E247">
        <f t="shared" si="7"/>
        <v>2000000246</v>
      </c>
      <c r="F247" t="e">
        <f>VLOOKUP(E247,Ontology!$I$2:$J$350,2,FALSE)</f>
        <v>#N/A</v>
      </c>
    </row>
    <row r="248" spans="1:6" x14ac:dyDescent="0.25">
      <c r="A248" t="s">
        <v>262</v>
      </c>
      <c r="B248" t="str">
        <f t="shared" si="6"/>
        <v>Heterozygote</v>
      </c>
      <c r="C248" s="1">
        <v>2000000247</v>
      </c>
      <c r="D248" t="e">
        <f>VLOOKUP(C248,Ontology!H248:J596,2,FALSE)</f>
        <v>#N/A</v>
      </c>
      <c r="E248">
        <f t="shared" si="7"/>
        <v>2000000247</v>
      </c>
      <c r="F248" t="e">
        <f>VLOOKUP(E248,Ontology!$I$2:$J$350,2,FALSE)</f>
        <v>#N/A</v>
      </c>
    </row>
    <row r="249" spans="1:6" x14ac:dyDescent="0.25">
      <c r="A249" t="s">
        <v>263</v>
      </c>
      <c r="B249" t="str">
        <f t="shared" si="6"/>
        <v>Non carrier</v>
      </c>
      <c r="C249" s="1">
        <v>2000000248</v>
      </c>
      <c r="D249" t="e">
        <f>VLOOKUP(C249,Ontology!H249:J597,2,FALSE)</f>
        <v>#N/A</v>
      </c>
      <c r="E249">
        <f t="shared" si="7"/>
        <v>2000000248</v>
      </c>
      <c r="F249" t="e">
        <f>VLOOKUP(E249,Ontology!$I$2:$J$350,2,FALSE)</f>
        <v>#N/A</v>
      </c>
    </row>
    <row r="250" spans="1:6" x14ac:dyDescent="0.25">
      <c r="A250" t="s">
        <v>264</v>
      </c>
      <c r="B250" t="str">
        <f t="shared" si="6"/>
        <v>Left handed</v>
      </c>
      <c r="C250" s="1">
        <v>2000000249</v>
      </c>
      <c r="D250" t="e">
        <f>VLOOKUP(C250,Ontology!H250:J598,2,FALSE)</f>
        <v>#N/A</v>
      </c>
      <c r="E250">
        <f t="shared" si="7"/>
        <v>2000000249</v>
      </c>
      <c r="F250" t="e">
        <f>VLOOKUP(E250,Ontology!$I$2:$J$350,2,FALSE)</f>
        <v>#N/A</v>
      </c>
    </row>
    <row r="251" spans="1:6" x14ac:dyDescent="0.25">
      <c r="A251" t="s">
        <v>265</v>
      </c>
      <c r="B251" t="str">
        <f t="shared" si="6"/>
        <v>Right handed</v>
      </c>
      <c r="C251" s="1">
        <v>2000000250</v>
      </c>
      <c r="D251" t="e">
        <f>VLOOKUP(C251,Ontology!H251:J599,2,FALSE)</f>
        <v>#N/A</v>
      </c>
      <c r="E251">
        <f t="shared" si="7"/>
        <v>2000000250</v>
      </c>
      <c r="F251" t="e">
        <f>VLOOKUP(E251,Ontology!$I$2:$J$350,2,FALSE)</f>
        <v>#N/A</v>
      </c>
    </row>
    <row r="252" spans="1:6" x14ac:dyDescent="0.25">
      <c r="A252" t="s">
        <v>266</v>
      </c>
      <c r="B252" t="str">
        <f t="shared" si="6"/>
        <v>Ambidextrous</v>
      </c>
      <c r="C252" s="1">
        <v>2000000251</v>
      </c>
      <c r="D252" t="e">
        <f>VLOOKUP(C252,Ontology!H252:J600,2,FALSE)</f>
        <v>#N/A</v>
      </c>
      <c r="E252">
        <f t="shared" si="7"/>
        <v>2000000251</v>
      </c>
      <c r="F252" t="e">
        <f>VLOOKUP(E252,Ontology!$I$2:$J$350,2,FALSE)</f>
        <v>#N/A</v>
      </c>
    </row>
    <row r="253" spans="1:6" x14ac:dyDescent="0.25">
      <c r="A253" t="s">
        <v>267</v>
      </c>
      <c r="B253" t="str">
        <f t="shared" si="6"/>
        <v>Unknown handedness</v>
      </c>
      <c r="C253" s="1">
        <v>2000000252</v>
      </c>
      <c r="D253" t="e">
        <f>VLOOKUP(C253,Ontology!H253:J601,2,FALSE)</f>
        <v>#N/A</v>
      </c>
      <c r="E253">
        <f t="shared" si="7"/>
        <v>2000000252</v>
      </c>
      <c r="F253" t="e">
        <f>VLOOKUP(E253,Ontology!$I$2:$J$350,2,FALSE)</f>
        <v>#N/A</v>
      </c>
    </row>
    <row r="254" spans="1:6" x14ac:dyDescent="0.25">
      <c r="A254" t="s">
        <v>268</v>
      </c>
      <c r="B254" t="str">
        <f t="shared" si="6"/>
        <v>Normal</v>
      </c>
      <c r="C254" s="1">
        <v>2000000253</v>
      </c>
      <c r="D254" t="e">
        <f>VLOOKUP(C254,Ontology!H254:J602,2,FALSE)</f>
        <v>#N/A</v>
      </c>
      <c r="E254">
        <f t="shared" si="7"/>
        <v>2000000253</v>
      </c>
      <c r="F254" t="str">
        <f>VLOOKUP(E254,Ontology!$I$2:$J$350,2,FALSE)</f>
        <v>http://www.emif.eu/ekol#Normal</v>
      </c>
    </row>
    <row r="255" spans="1:6" x14ac:dyDescent="0.25">
      <c r="A255" t="s">
        <v>269</v>
      </c>
      <c r="B255" t="str">
        <f t="shared" si="6"/>
        <v>MCI</v>
      </c>
      <c r="C255" s="1">
        <v>2000000254</v>
      </c>
      <c r="D255" t="e">
        <f>VLOOKUP(C255,Ontology!H255:J603,2,FALSE)</f>
        <v>#N/A</v>
      </c>
      <c r="E255">
        <f t="shared" si="7"/>
        <v>2000000254</v>
      </c>
      <c r="F255" t="str">
        <f>VLOOKUP(E255,Ontology!$I$2:$J$350,2,FALSE)</f>
        <v>http://www.emif.eu/ekol#MCI</v>
      </c>
    </row>
    <row r="256" spans="1:6" x14ac:dyDescent="0.25">
      <c r="A256" t="s">
        <v>270</v>
      </c>
      <c r="B256" t="str">
        <f t="shared" si="6"/>
        <v>AD</v>
      </c>
      <c r="C256" s="1">
        <v>2000000255</v>
      </c>
      <c r="D256" t="e">
        <f>VLOOKUP(C256,Ontology!H256:J604,2,FALSE)</f>
        <v>#N/A</v>
      </c>
      <c r="E256">
        <f t="shared" si="7"/>
        <v>2000000255</v>
      </c>
      <c r="F256" t="str">
        <f>VLOOKUP(E256,Ontology!$I$2:$J$350,2,FALSE)</f>
        <v>http://www.emif.eu/ekol#AD</v>
      </c>
    </row>
    <row r="257" spans="1:6" x14ac:dyDescent="0.25">
      <c r="A257" t="s">
        <v>271</v>
      </c>
      <c r="B257" t="str">
        <f t="shared" si="6"/>
        <v>SCI</v>
      </c>
      <c r="C257" s="1">
        <v>2000000256</v>
      </c>
      <c r="D257">
        <f>VLOOKUP(C257,Ontology!H257:J605,2,FALSE)</f>
        <v>2000000256</v>
      </c>
      <c r="E257">
        <f t="shared" si="7"/>
        <v>2000000256</v>
      </c>
      <c r="F257" t="str">
        <f>VLOOKUP(E257,Ontology!$I$2:$J$350,2,FALSE)</f>
        <v>http://www.emif.eu/ekol#SCI</v>
      </c>
    </row>
    <row r="258" spans="1:6" x14ac:dyDescent="0.25">
      <c r="A258" t="s">
        <v>268</v>
      </c>
      <c r="B258" t="str">
        <f t="shared" si="6"/>
        <v>Normal</v>
      </c>
      <c r="C258" s="1">
        <v>2000000257</v>
      </c>
      <c r="D258" t="e">
        <f>VLOOKUP(C258,Ontology!H258:J606,2,FALSE)</f>
        <v>#N/A</v>
      </c>
      <c r="E258">
        <f t="shared" si="7"/>
        <v>2000000257</v>
      </c>
      <c r="F258" t="e">
        <f>VLOOKUP(E258,Ontology!$I$2:$J$350,2,FALSE)</f>
        <v>#N/A</v>
      </c>
    </row>
    <row r="259" spans="1:6" x14ac:dyDescent="0.25">
      <c r="A259" t="s">
        <v>272</v>
      </c>
      <c r="B259" t="str">
        <f t="shared" ref="B259:B317" si="8">SUBSTITUTE(A259,"-"," ")</f>
        <v>Abnormal</v>
      </c>
      <c r="C259" s="1">
        <v>2000000258</v>
      </c>
      <c r="D259" t="e">
        <f>VLOOKUP(C259,Ontology!H259:J607,2,FALSE)</f>
        <v>#N/A</v>
      </c>
      <c r="E259">
        <f t="shared" ref="E259:E317" si="9">VALUE(C259)</f>
        <v>2000000258</v>
      </c>
      <c r="F259" t="e">
        <f>VLOOKUP(E259,Ontology!$I$2:$J$350,2,FALSE)</f>
        <v>#N/A</v>
      </c>
    </row>
    <row r="260" spans="1:6" x14ac:dyDescent="0.25">
      <c r="A260" t="s">
        <v>273</v>
      </c>
      <c r="B260" t="str">
        <f t="shared" si="8"/>
        <v>Fact</v>
      </c>
      <c r="C260" s="1">
        <v>2000000259</v>
      </c>
      <c r="D260" t="e">
        <f>VLOOKUP(C260,Ontology!H260:J608,2,FALSE)</f>
        <v>#N/A</v>
      </c>
      <c r="E260">
        <f t="shared" si="9"/>
        <v>2000000259</v>
      </c>
      <c r="F260" t="e">
        <f>VLOOKUP(E260,Ontology!$I$2:$J$350,2,FALSE)</f>
        <v>#N/A</v>
      </c>
    </row>
    <row r="261" spans="1:6" x14ac:dyDescent="0.25">
      <c r="A261" t="s">
        <v>275</v>
      </c>
      <c r="B261" t="str">
        <f t="shared" si="8"/>
        <v>Baseline</v>
      </c>
      <c r="C261" s="1">
        <v>2000000260</v>
      </c>
      <c r="D261" t="e">
        <f>VLOOKUP(C261,Ontology!H261:J609,2,FALSE)</f>
        <v>#N/A</v>
      </c>
      <c r="E261">
        <f t="shared" si="9"/>
        <v>2000000260</v>
      </c>
      <c r="F261" t="e">
        <f>VLOOKUP(E261,Ontology!$I$2:$J$350,2,FALSE)</f>
        <v>#N/A</v>
      </c>
    </row>
    <row r="262" spans="1:6" x14ac:dyDescent="0.25">
      <c r="A262" t="s">
        <v>278</v>
      </c>
      <c r="B262" t="str">
        <f t="shared" si="8"/>
        <v>Month 6</v>
      </c>
      <c r="C262" s="1">
        <v>2000000261</v>
      </c>
      <c r="D262" t="e">
        <f>VLOOKUP(C262,Ontology!H262:J610,2,FALSE)</f>
        <v>#N/A</v>
      </c>
      <c r="E262">
        <f t="shared" si="9"/>
        <v>2000000261</v>
      </c>
      <c r="F262" t="e">
        <f>VLOOKUP(E262,Ontology!$I$2:$J$350,2,FALSE)</f>
        <v>#N/A</v>
      </c>
    </row>
    <row r="263" spans="1:6" x14ac:dyDescent="0.25">
      <c r="A263" t="s">
        <v>279</v>
      </c>
      <c r="B263" t="str">
        <f t="shared" si="8"/>
        <v>Month 12</v>
      </c>
      <c r="C263" s="1">
        <v>2000000262</v>
      </c>
      <c r="D263" t="e">
        <f>VLOOKUP(C263,Ontology!H263:J611,2,FALSE)</f>
        <v>#N/A</v>
      </c>
      <c r="E263">
        <f t="shared" si="9"/>
        <v>2000000262</v>
      </c>
      <c r="F263" t="e">
        <f>VLOOKUP(E263,Ontology!$I$2:$J$350,2,FALSE)</f>
        <v>#N/A</v>
      </c>
    </row>
    <row r="264" spans="1:6" x14ac:dyDescent="0.25">
      <c r="A264" t="s">
        <v>280</v>
      </c>
      <c r="B264" t="str">
        <f t="shared" si="8"/>
        <v>Month 18</v>
      </c>
      <c r="C264" s="1">
        <v>2000000263</v>
      </c>
      <c r="D264" t="e">
        <f>VLOOKUP(C264,Ontology!H264:J612,2,FALSE)</f>
        <v>#N/A</v>
      </c>
      <c r="E264">
        <f t="shared" si="9"/>
        <v>2000000263</v>
      </c>
      <c r="F264" t="e">
        <f>VLOOKUP(E264,Ontology!$I$2:$J$350,2,FALSE)</f>
        <v>#N/A</v>
      </c>
    </row>
    <row r="265" spans="1:6" x14ac:dyDescent="0.25">
      <c r="A265" t="s">
        <v>281</v>
      </c>
      <c r="B265" t="str">
        <f t="shared" si="8"/>
        <v>Month 24</v>
      </c>
      <c r="C265" s="1">
        <v>2000000264</v>
      </c>
      <c r="D265" t="e">
        <f>VLOOKUP(C265,Ontology!H265:J613,2,FALSE)</f>
        <v>#N/A</v>
      </c>
      <c r="E265">
        <f t="shared" si="9"/>
        <v>2000000264</v>
      </c>
      <c r="F265" t="e">
        <f>VLOOKUP(E265,Ontology!$I$2:$J$350,2,FALSE)</f>
        <v>#N/A</v>
      </c>
    </row>
    <row r="266" spans="1:6" x14ac:dyDescent="0.25">
      <c r="A266" t="s">
        <v>277</v>
      </c>
      <c r="B266" t="str">
        <f t="shared" si="8"/>
        <v>Fact Type</v>
      </c>
      <c r="C266" s="1">
        <v>2000000265</v>
      </c>
      <c r="D266" t="e">
        <f>VLOOKUP(C266,Ontology!H266:J614,2,FALSE)</f>
        <v>#N/A</v>
      </c>
      <c r="E266">
        <f t="shared" si="9"/>
        <v>2000000265</v>
      </c>
      <c r="F266" t="e">
        <f>VLOOKUP(E266,Ontology!$I$2:$J$350,2,FALSE)</f>
        <v>#N/A</v>
      </c>
    </row>
    <row r="267" spans="1:6" x14ac:dyDescent="0.25">
      <c r="A267" t="s">
        <v>284</v>
      </c>
      <c r="B267" t="str">
        <f t="shared" si="8"/>
        <v>Defined by</v>
      </c>
      <c r="C267" s="1">
        <v>2000000266</v>
      </c>
      <c r="D267" t="e">
        <f>VLOOKUP(C267,Ontology!H267:J615,2,FALSE)</f>
        <v>#N/A</v>
      </c>
      <c r="E267">
        <f t="shared" si="9"/>
        <v>2000000266</v>
      </c>
      <c r="F267" t="e">
        <f>VLOOKUP(E267,Ontology!$I$2:$J$350,2,FALSE)</f>
        <v>#N/A</v>
      </c>
    </row>
    <row r="268" spans="1:6" x14ac:dyDescent="0.25">
      <c r="A268" t="s">
        <v>286</v>
      </c>
      <c r="B268" t="str">
        <f t="shared" si="8"/>
        <v>Defines</v>
      </c>
      <c r="C268" s="1">
        <v>2000000267</v>
      </c>
      <c r="D268" t="e">
        <f>VLOOKUP(C268,Ontology!H268:J616,2,FALSE)</f>
        <v>#N/A</v>
      </c>
      <c r="E268">
        <f t="shared" si="9"/>
        <v>2000000267</v>
      </c>
      <c r="F268" t="e">
        <f>VLOOKUP(E268,Ontology!$I$2:$J$350,2,FALSE)</f>
        <v>#N/A</v>
      </c>
    </row>
    <row r="269" spans="1:6" x14ac:dyDescent="0.25">
      <c r="A269" t="s">
        <v>15</v>
      </c>
      <c r="B269" t="str">
        <f t="shared" si="8"/>
        <v>fact</v>
      </c>
      <c r="C269" s="1">
        <v>2000000268</v>
      </c>
      <c r="D269" t="e">
        <f>VLOOKUP(C269,Ontology!H269:J617,2,FALSE)</f>
        <v>#N/A</v>
      </c>
      <c r="E269">
        <f t="shared" si="9"/>
        <v>2000000268</v>
      </c>
      <c r="F269" t="e">
        <f>VLOOKUP(E269,Ontology!$I$2:$J$350,2,FALSE)</f>
        <v>#N/A</v>
      </c>
    </row>
    <row r="270" spans="1:6" x14ac:dyDescent="0.25">
      <c r="A270" t="s">
        <v>243</v>
      </c>
      <c r="B270" t="str">
        <f t="shared" si="8"/>
        <v>fact_value</v>
      </c>
      <c r="C270" s="1">
        <v>2000000269</v>
      </c>
      <c r="D270" t="e">
        <f>VLOOKUP(C270,Ontology!H270:J618,2,FALSE)</f>
        <v>#N/A</v>
      </c>
      <c r="E270">
        <f t="shared" si="9"/>
        <v>2000000269</v>
      </c>
      <c r="F270" t="e">
        <f>VLOOKUP(E270,Ontology!$I$2:$J$350,2,FALSE)</f>
        <v>#N/A</v>
      </c>
    </row>
    <row r="271" spans="1:6" x14ac:dyDescent="0.25">
      <c r="A271" t="s">
        <v>287</v>
      </c>
      <c r="B271" t="str">
        <f t="shared" si="8"/>
        <v>Month 30</v>
      </c>
      <c r="C271" s="1">
        <v>2000000270</v>
      </c>
      <c r="D271" t="e">
        <f>VLOOKUP(C271,Ontology!H271:J619,2,FALSE)</f>
        <v>#N/A</v>
      </c>
      <c r="E271">
        <f t="shared" si="9"/>
        <v>2000000270</v>
      </c>
      <c r="F271" t="e">
        <f>VLOOKUP(E271,Ontology!$I$2:$J$350,2,FALSE)</f>
        <v>#N/A</v>
      </c>
    </row>
    <row r="272" spans="1:6" x14ac:dyDescent="0.25">
      <c r="A272" t="s">
        <v>288</v>
      </c>
      <c r="B272" t="str">
        <f t="shared" si="8"/>
        <v>Month 36</v>
      </c>
      <c r="C272" s="1">
        <v>2000000271</v>
      </c>
      <c r="D272" t="e">
        <f>VLOOKUP(C272,Ontology!H272:J620,2,FALSE)</f>
        <v>#N/A</v>
      </c>
      <c r="E272">
        <f t="shared" si="9"/>
        <v>2000000271</v>
      </c>
      <c r="F272" t="e">
        <f>VLOOKUP(E272,Ontology!$I$2:$J$350,2,FALSE)</f>
        <v>#N/A</v>
      </c>
    </row>
    <row r="273" spans="1:6" x14ac:dyDescent="0.25">
      <c r="A273" t="s">
        <v>289</v>
      </c>
      <c r="B273" t="str">
        <f t="shared" si="8"/>
        <v>Month 42</v>
      </c>
      <c r="C273" s="1">
        <v>2000000272</v>
      </c>
      <c r="D273" t="e">
        <f>VLOOKUP(C273,Ontology!H273:J621,2,FALSE)</f>
        <v>#N/A</v>
      </c>
      <c r="E273">
        <f t="shared" si="9"/>
        <v>2000000272</v>
      </c>
      <c r="F273" t="e">
        <f>VLOOKUP(E273,Ontology!$I$2:$J$350,2,FALSE)</f>
        <v>#N/A</v>
      </c>
    </row>
    <row r="274" spans="1:6" x14ac:dyDescent="0.25">
      <c r="A274" t="s">
        <v>290</v>
      </c>
      <c r="B274" t="str">
        <f t="shared" si="8"/>
        <v>Month 48</v>
      </c>
      <c r="C274" s="1">
        <v>2000000273</v>
      </c>
      <c r="D274" t="e">
        <f>VLOOKUP(C274,Ontology!H274:J622,2,FALSE)</f>
        <v>#N/A</v>
      </c>
      <c r="E274">
        <f t="shared" si="9"/>
        <v>2000000273</v>
      </c>
      <c r="F274" t="e">
        <f>VLOOKUP(E274,Ontology!$I$2:$J$350,2,FALSE)</f>
        <v>#N/A</v>
      </c>
    </row>
    <row r="275" spans="1:6" x14ac:dyDescent="0.25">
      <c r="A275" t="s">
        <v>291</v>
      </c>
      <c r="B275" t="str">
        <f t="shared" si="8"/>
        <v>Trail Making Test   Time (in seconds) to complete Trails C.</v>
      </c>
      <c r="C275" s="1">
        <v>2000000274</v>
      </c>
      <c r="D275" t="e">
        <f>VLOOKUP(C275,Ontology!H275:J623,2,FALSE)</f>
        <v>#N/A</v>
      </c>
      <c r="E275">
        <f t="shared" si="9"/>
        <v>2000000274</v>
      </c>
      <c r="F275" t="e">
        <f>VLOOKUP(E275,Ontology!$I$2:$J$350,2,FALSE)</f>
        <v>#N/A</v>
      </c>
    </row>
    <row r="276" spans="1:6" x14ac:dyDescent="0.25">
      <c r="A276" t="s">
        <v>292</v>
      </c>
      <c r="B276" t="str">
        <f t="shared" si="8"/>
        <v>Trail Making Test   section C z score.</v>
      </c>
      <c r="C276" s="1">
        <v>2000000275</v>
      </c>
      <c r="D276" t="e">
        <f>VLOOKUP(C276,Ontology!H276:J624,2,FALSE)</f>
        <v>#N/A</v>
      </c>
      <c r="E276">
        <f t="shared" si="9"/>
        <v>2000000275</v>
      </c>
      <c r="F276" t="e">
        <f>VLOOKUP(E276,Ontology!$I$2:$J$350,2,FALSE)</f>
        <v>#N/A</v>
      </c>
    </row>
    <row r="277" spans="1:6" x14ac:dyDescent="0.25">
      <c r="A277" t="s">
        <v>293</v>
      </c>
      <c r="B277" t="str">
        <f t="shared" si="8"/>
        <v>Stroop Part 1</v>
      </c>
      <c r="C277" s="1">
        <v>2000000276</v>
      </c>
      <c r="D277">
        <f>VLOOKUP(C277,Ontology!H277:J625,2,FALSE)</f>
        <v>2000000276</v>
      </c>
      <c r="E277">
        <f t="shared" si="9"/>
        <v>2000000276</v>
      </c>
      <c r="F277" t="str">
        <f>VLOOKUP(E277,Ontology!$I$2:$J$350,2,FALSE)</f>
        <v>http://www.emif.eu/ekol#Stroop_Part_1</v>
      </c>
    </row>
    <row r="278" spans="1:6" x14ac:dyDescent="0.25">
      <c r="A278" t="s">
        <v>294</v>
      </c>
      <c r="B278" t="str">
        <f t="shared" si="8"/>
        <v>Stroop Part 1   Z scor</v>
      </c>
      <c r="C278" s="1">
        <v>2000000277</v>
      </c>
      <c r="D278">
        <f>VLOOKUP(C278,Ontology!H278:J626,2,FALSE)</f>
        <v>2000000277</v>
      </c>
      <c r="E278">
        <f t="shared" si="9"/>
        <v>2000000277</v>
      </c>
      <c r="F278" t="str">
        <f>VLOOKUP(E278,Ontology!$I$2:$J$350,2,FALSE)</f>
        <v>http://www.emif.eu/ekol#Stroop_Part_1_Z_Score</v>
      </c>
    </row>
    <row r="279" spans="1:6" x14ac:dyDescent="0.25">
      <c r="A279" t="s">
        <v>295</v>
      </c>
      <c r="B279" t="str">
        <f t="shared" si="8"/>
        <v>Stroop Part 2</v>
      </c>
      <c r="C279" s="1">
        <v>2000000278</v>
      </c>
      <c r="D279">
        <f>VLOOKUP(C279,Ontology!H279:J627,2,FALSE)</f>
        <v>2000000278</v>
      </c>
      <c r="E279">
        <f t="shared" si="9"/>
        <v>2000000278</v>
      </c>
      <c r="F279" t="str">
        <f>VLOOKUP(E279,Ontology!$I$2:$J$350,2,FALSE)</f>
        <v>http://www.emif.eu/ekol#Stroop_Part_2</v>
      </c>
    </row>
    <row r="280" spans="1:6" x14ac:dyDescent="0.25">
      <c r="A280" t="s">
        <v>296</v>
      </c>
      <c r="B280" t="str">
        <f t="shared" si="8"/>
        <v>Stroop Part 2   Z scor</v>
      </c>
      <c r="C280" s="1">
        <v>2000000279</v>
      </c>
      <c r="D280">
        <f>VLOOKUP(C280,Ontology!H280:J628,2,FALSE)</f>
        <v>2000000279</v>
      </c>
      <c r="E280">
        <f t="shared" si="9"/>
        <v>2000000279</v>
      </c>
      <c r="F280" t="str">
        <f>VLOOKUP(E280,Ontology!$I$2:$J$350,2,FALSE)</f>
        <v>http://www.emif.eu/ekol#Stroop_Part_2_Z_Score</v>
      </c>
    </row>
    <row r="281" spans="1:6" x14ac:dyDescent="0.25">
      <c r="A281" t="s">
        <v>297</v>
      </c>
      <c r="B281" t="str">
        <f t="shared" si="8"/>
        <v>Stroop Part 3</v>
      </c>
      <c r="C281" s="1">
        <v>2000000280</v>
      </c>
      <c r="D281">
        <f>VLOOKUP(C281,Ontology!H281:J629,2,FALSE)</f>
        <v>2000000280</v>
      </c>
      <c r="E281">
        <f t="shared" si="9"/>
        <v>2000000280</v>
      </c>
      <c r="F281" t="str">
        <f>VLOOKUP(E281,Ontology!$I$2:$J$350,2,FALSE)</f>
        <v>http://www.emif.eu/ekol#Stroop_Part_3</v>
      </c>
    </row>
    <row r="282" spans="1:6" x14ac:dyDescent="0.25">
      <c r="A282" t="s">
        <v>298</v>
      </c>
      <c r="B282" t="str">
        <f t="shared" si="8"/>
        <v>Stroop Part 3   Z scor</v>
      </c>
      <c r="C282" s="1">
        <v>2000000281</v>
      </c>
      <c r="D282">
        <f>VLOOKUP(C282,Ontology!H282:J630,2,FALSE)</f>
        <v>2000000281</v>
      </c>
      <c r="E282">
        <f t="shared" si="9"/>
        <v>2000000281</v>
      </c>
      <c r="F282" t="str">
        <f>VLOOKUP(E282,Ontology!$I$2:$J$350,2,FALSE)</f>
        <v>http://www.emif.eu/ekol#Stroop_Part_3_Z_Score</v>
      </c>
    </row>
    <row r="283" spans="1:6" x14ac:dyDescent="0.25">
      <c r="A283" t="s">
        <v>299</v>
      </c>
      <c r="B283" t="str">
        <f t="shared" si="8"/>
        <v>Priority attention test type</v>
      </c>
      <c r="C283" s="1">
        <v>2000000282</v>
      </c>
      <c r="D283" t="e">
        <f>VLOOKUP(C283,Ontology!H283:J631,2,FALSE)</f>
        <v>#N/A</v>
      </c>
      <c r="E283">
        <f t="shared" si="9"/>
        <v>2000000282</v>
      </c>
      <c r="F283" t="e">
        <f>VLOOKUP(E283,Ontology!$I$2:$J$350,2,FALSE)</f>
        <v>#N/A</v>
      </c>
    </row>
    <row r="284" spans="1:6" x14ac:dyDescent="0.25">
      <c r="A284" t="s">
        <v>301</v>
      </c>
      <c r="B284" t="str">
        <f t="shared" si="8"/>
        <v>Priority executive test type</v>
      </c>
      <c r="C284" s="1">
        <v>2000000283</v>
      </c>
      <c r="D284" t="e">
        <f>VLOOKUP(C284,Ontology!H284:J632,2,FALSE)</f>
        <v>#N/A</v>
      </c>
      <c r="E284">
        <f t="shared" si="9"/>
        <v>2000000283</v>
      </c>
      <c r="F284" t="e">
        <f>VLOOKUP(E284,Ontology!$I$2:$J$350,2,FALSE)</f>
        <v>#N/A</v>
      </c>
    </row>
    <row r="285" spans="1:6" x14ac:dyDescent="0.25">
      <c r="A285" t="s">
        <v>302</v>
      </c>
      <c r="B285" t="str">
        <f t="shared" si="8"/>
        <v>Priority language test type</v>
      </c>
      <c r="C285" s="1">
        <v>2000000284</v>
      </c>
      <c r="D285" t="e">
        <f>VLOOKUP(C285,Ontology!H285:J633,2,FALSE)</f>
        <v>#N/A</v>
      </c>
      <c r="E285">
        <f t="shared" si="9"/>
        <v>2000000284</v>
      </c>
      <c r="F285" t="e">
        <f>VLOOKUP(E285,Ontology!$I$2:$J$350,2,FALSE)</f>
        <v>#N/A</v>
      </c>
    </row>
    <row r="286" spans="1:6" x14ac:dyDescent="0.25">
      <c r="A286" t="s">
        <v>303</v>
      </c>
      <c r="B286" t="str">
        <f t="shared" si="8"/>
        <v>Priority memory test type</v>
      </c>
      <c r="C286" s="1">
        <v>2000000285</v>
      </c>
      <c r="D286" t="e">
        <f>VLOOKUP(C286,Ontology!H286:J634,2,FALSE)</f>
        <v>#N/A</v>
      </c>
      <c r="E286">
        <f t="shared" si="9"/>
        <v>2000000285</v>
      </c>
      <c r="F286" t="e">
        <f>VLOOKUP(E286,Ontology!$I$2:$J$350,2,FALSE)</f>
        <v>#N/A</v>
      </c>
    </row>
    <row r="287" spans="1:6" x14ac:dyDescent="0.25">
      <c r="A287" t="s">
        <v>304</v>
      </c>
      <c r="B287" t="str">
        <f t="shared" si="8"/>
        <v>Priority visuoconstruction test type</v>
      </c>
      <c r="C287" s="1">
        <v>2000000286</v>
      </c>
      <c r="D287" t="e">
        <f>VLOOKUP(C287,Ontology!H287:J635,2,FALSE)</f>
        <v>#N/A</v>
      </c>
      <c r="E287">
        <f t="shared" si="9"/>
        <v>2000000286</v>
      </c>
      <c r="F287" t="e">
        <f>VLOOKUP(E287,Ontology!$I$2:$J$350,2,FALSE)</f>
        <v>#N/A</v>
      </c>
    </row>
    <row r="288" spans="1:6" x14ac:dyDescent="0.25">
      <c r="A288" t="s">
        <v>305</v>
      </c>
      <c r="B288" t="str">
        <f t="shared" si="8"/>
        <v>1000 Sample Study CSF Sample Volume</v>
      </c>
      <c r="C288" s="1">
        <v>2000000287</v>
      </c>
      <c r="D288" t="e">
        <f>VLOOKUP(C288,Ontology!H288:J636,2,FALSE)</f>
        <v>#N/A</v>
      </c>
      <c r="E288">
        <f t="shared" si="9"/>
        <v>2000000287</v>
      </c>
      <c r="F288" t="e">
        <f>VLOOKUP(E288,Ontology!$I$2:$J$350,2,FALSE)</f>
        <v>#N/A</v>
      </c>
    </row>
    <row r="289" spans="1:6" x14ac:dyDescent="0.25">
      <c r="A289" t="s">
        <v>306</v>
      </c>
      <c r="B289" t="str">
        <f t="shared" si="8"/>
        <v>1000 Sample Study DNA Volume</v>
      </c>
      <c r="C289" s="1">
        <v>2000000288</v>
      </c>
      <c r="D289" t="e">
        <f>VLOOKUP(C289,Ontology!H289:J637,2,FALSE)</f>
        <v>#N/A</v>
      </c>
      <c r="E289">
        <f t="shared" si="9"/>
        <v>2000000288</v>
      </c>
      <c r="F289" t="e">
        <f>VLOOKUP(E289,Ontology!$I$2:$J$350,2,FALSE)</f>
        <v>#N/A</v>
      </c>
    </row>
    <row r="290" spans="1:6" x14ac:dyDescent="0.25">
      <c r="A290" t="s">
        <v>307</v>
      </c>
      <c r="B290" t="str">
        <f t="shared" si="8"/>
        <v>1000 Sample Study Plasma Volume</v>
      </c>
      <c r="C290" s="1">
        <v>2000000289</v>
      </c>
      <c r="D290" t="e">
        <f>VLOOKUP(C290,Ontology!H290:J638,2,FALSE)</f>
        <v>#N/A</v>
      </c>
      <c r="E290">
        <f t="shared" si="9"/>
        <v>2000000289</v>
      </c>
      <c r="F290" t="e">
        <f>VLOOKUP(E290,Ontology!$I$2:$J$350,2,FALSE)</f>
        <v>#N/A</v>
      </c>
    </row>
    <row r="291" spans="1:6" x14ac:dyDescent="0.25">
      <c r="A291" t="s">
        <v>308</v>
      </c>
      <c r="B291" t="str">
        <f t="shared" si="8"/>
        <v>Amyloid PET Method</v>
      </c>
      <c r="C291" s="1">
        <v>2000000290</v>
      </c>
      <c r="D291" t="e">
        <f>VLOOKUP(C291,Ontology!H291:J639,2,FALSE)</f>
        <v>#N/A</v>
      </c>
      <c r="E291">
        <f t="shared" si="9"/>
        <v>2000000290</v>
      </c>
      <c r="F291" t="e">
        <f>VLOOKUP(E291,Ontology!$I$2:$J$350,2,FALSE)</f>
        <v>#N/A</v>
      </c>
    </row>
    <row r="292" spans="1:6" x14ac:dyDescent="0.25">
      <c r="A292" t="s">
        <v>309</v>
      </c>
      <c r="B292" t="str">
        <f t="shared" si="8"/>
        <v>Amyloid PET Tracer</v>
      </c>
      <c r="C292" s="1">
        <v>2000000291</v>
      </c>
      <c r="D292" t="e">
        <f>VLOOKUP(C292,Ontology!H292:J640,2,FALSE)</f>
        <v>#N/A</v>
      </c>
      <c r="E292">
        <f t="shared" si="9"/>
        <v>2000000291</v>
      </c>
      <c r="F292" t="e">
        <f>VLOOKUP(E292,Ontology!$I$2:$J$350,2,FALSE)</f>
        <v>#N/A</v>
      </c>
    </row>
    <row r="293" spans="1:6" x14ac:dyDescent="0.25">
      <c r="A293" t="s">
        <v>310</v>
      </c>
      <c r="B293" t="str">
        <f t="shared" si="8"/>
        <v>Amyloid PET Manufacturer</v>
      </c>
      <c r="C293" s="1">
        <v>2000000292</v>
      </c>
      <c r="D293" t="e">
        <f>VLOOKUP(C293,Ontology!H293:J641,2,FALSE)</f>
        <v>#N/A</v>
      </c>
      <c r="E293">
        <f t="shared" si="9"/>
        <v>2000000292</v>
      </c>
      <c r="F293" t="e">
        <f>VLOOKUP(E293,Ontology!$I$2:$J$350,2,FALSE)</f>
        <v>#N/A</v>
      </c>
    </row>
    <row r="294" spans="1:6" x14ac:dyDescent="0.25">
      <c r="A294" t="s">
        <v>311</v>
      </c>
      <c r="B294" t="str">
        <f t="shared" si="8"/>
        <v>Assay CSF</v>
      </c>
      <c r="C294" s="1">
        <v>2000000293</v>
      </c>
      <c r="D294" t="e">
        <f>VLOOKUP(C294,Ontology!H294:J642,2,FALSE)</f>
        <v>#N/A</v>
      </c>
      <c r="E294">
        <f t="shared" si="9"/>
        <v>2000000293</v>
      </c>
      <c r="F294" t="e">
        <f>VLOOKUP(E294,Ontology!$I$2:$J$350,2,FALSE)</f>
        <v>#N/A</v>
      </c>
    </row>
    <row r="295" spans="1:6" x14ac:dyDescent="0.25">
      <c r="A295" t="s">
        <v>312</v>
      </c>
      <c r="B295" t="str">
        <f t="shared" si="8"/>
        <v>Blood Freeze Thaw Cycles</v>
      </c>
      <c r="C295" s="1">
        <v>2000000294</v>
      </c>
      <c r="D295" t="e">
        <f>VLOOKUP(C295,Ontology!H295:J643,2,FALSE)</f>
        <v>#N/A</v>
      </c>
      <c r="E295">
        <f t="shared" si="9"/>
        <v>2000000294</v>
      </c>
      <c r="F295" t="e">
        <f>VLOOKUP(E295,Ontology!$I$2:$J$350,2,FALSE)</f>
        <v>#N/A</v>
      </c>
    </row>
    <row r="296" spans="1:6" x14ac:dyDescent="0.25">
      <c r="A296" t="s">
        <v>313</v>
      </c>
      <c r="B296" t="str">
        <f t="shared" si="8"/>
        <v>Company CSF Assay</v>
      </c>
      <c r="C296" s="1">
        <v>2000000295</v>
      </c>
      <c r="D296" t="e">
        <f>VLOOKUP(C296,Ontology!H296:J644,2,FALSE)</f>
        <v>#N/A</v>
      </c>
      <c r="E296">
        <f t="shared" si="9"/>
        <v>2000000295</v>
      </c>
      <c r="F296" t="e">
        <f>VLOOKUP(E296,Ontology!$I$2:$J$350,2,FALSE)</f>
        <v>#N/A</v>
      </c>
    </row>
    <row r="297" spans="1:6" x14ac:dyDescent="0.25">
      <c r="A297" t="s">
        <v>314</v>
      </c>
      <c r="B297" t="str">
        <f t="shared" si="8"/>
        <v>Condition Code</v>
      </c>
      <c r="C297" s="1">
        <v>2000000296</v>
      </c>
      <c r="D297" t="e">
        <f>VLOOKUP(C297,Ontology!H297:J645,2,FALSE)</f>
        <v>#N/A</v>
      </c>
      <c r="E297">
        <f t="shared" si="9"/>
        <v>2000000296</v>
      </c>
      <c r="F297" t="e">
        <f>VLOOKUP(E297,Ontology!$I$2:$J$350,2,FALSE)</f>
        <v>#N/A</v>
      </c>
    </row>
    <row r="298" spans="1:6" x14ac:dyDescent="0.25">
      <c r="A298" t="s">
        <v>315</v>
      </c>
      <c r="B298" t="str">
        <f t="shared" si="8"/>
        <v>CSF Amyloid Beta 1 42 Cut Off</v>
      </c>
      <c r="C298" s="1">
        <v>2000000297</v>
      </c>
      <c r="D298" t="e">
        <f>VLOOKUP(C298,Ontology!H298:J646,2,FALSE)</f>
        <v>#N/A</v>
      </c>
      <c r="E298">
        <f t="shared" si="9"/>
        <v>2000000297</v>
      </c>
      <c r="F298" t="e">
        <f>VLOOKUP(E298,Ontology!$I$2:$J$350,2,FALSE)</f>
        <v>#N/A</v>
      </c>
    </row>
    <row r="299" spans="1:6" x14ac:dyDescent="0.25">
      <c r="A299" t="s">
        <v>316</v>
      </c>
      <c r="B299" t="str">
        <f t="shared" si="8"/>
        <v>CSF Total Tau Cutoff</v>
      </c>
      <c r="C299" s="1">
        <v>2000000298</v>
      </c>
      <c r="D299" t="e">
        <f>VLOOKUP(C299,Ontology!H299:J647,2,FALSE)</f>
        <v>#N/A</v>
      </c>
      <c r="E299">
        <f t="shared" si="9"/>
        <v>2000000298</v>
      </c>
      <c r="F299" t="e">
        <f>VLOOKUP(E299,Ontology!$I$2:$J$350,2,FALSE)</f>
        <v>#N/A</v>
      </c>
    </row>
    <row r="300" spans="1:6" x14ac:dyDescent="0.25">
      <c r="A300" t="s">
        <v>317</v>
      </c>
      <c r="B300" t="str">
        <f t="shared" si="8"/>
        <v>Entorhinal Cortex Method</v>
      </c>
      <c r="C300" s="1">
        <v>2000000299</v>
      </c>
      <c r="D300" t="e">
        <f>VLOOKUP(C300,Ontology!H300:J648,2,FALSE)</f>
        <v>#N/A</v>
      </c>
      <c r="E300">
        <f t="shared" si="9"/>
        <v>2000000299</v>
      </c>
      <c r="F300" t="e">
        <f>VLOOKUP(E300,Ontology!$I$2:$J$350,2,FALSE)</f>
        <v>#N/A</v>
      </c>
    </row>
    <row r="301" spans="1:6" x14ac:dyDescent="0.25">
      <c r="A301" t="s">
        <v>318</v>
      </c>
      <c r="B301" t="str">
        <f t="shared" si="8"/>
        <v>FDG PET Manufacturer</v>
      </c>
      <c r="C301" s="1">
        <v>2000000300</v>
      </c>
      <c r="D301" t="e">
        <f>VLOOKUP(C301,Ontology!H301:J649,2,FALSE)</f>
        <v>#N/A</v>
      </c>
      <c r="E301">
        <f t="shared" si="9"/>
        <v>2000000300</v>
      </c>
      <c r="F301" t="e">
        <f>VLOOKUP(E301,Ontology!$I$2:$J$350,2,FALSE)</f>
        <v>#N/A</v>
      </c>
    </row>
    <row r="302" spans="1:6" x14ac:dyDescent="0.25">
      <c r="A302" t="s">
        <v>319</v>
      </c>
      <c r="B302" t="str">
        <f t="shared" si="8"/>
        <v>FDG PET Method</v>
      </c>
      <c r="C302" s="1">
        <v>2000000301</v>
      </c>
      <c r="D302" t="e">
        <f>VLOOKUP(C302,Ontology!H302:J650,2,FALSE)</f>
        <v>#N/A</v>
      </c>
      <c r="E302">
        <f t="shared" si="9"/>
        <v>2000000301</v>
      </c>
      <c r="F302" t="e">
        <f>VLOOKUP(E302,Ontology!$I$2:$J$350,2,FALSE)</f>
        <v>#N/A</v>
      </c>
    </row>
    <row r="303" spans="1:6" x14ac:dyDescent="0.25">
      <c r="A303" t="s">
        <v>320</v>
      </c>
      <c r="B303" t="str">
        <f t="shared" si="8"/>
        <v>FDG PET Tracer</v>
      </c>
      <c r="C303" s="1">
        <v>2000000302</v>
      </c>
      <c r="D303" t="e">
        <f>VLOOKUP(C303,Ontology!H303:J651,2,FALSE)</f>
        <v>#N/A</v>
      </c>
      <c r="E303">
        <f t="shared" si="9"/>
        <v>2000000302</v>
      </c>
      <c r="F303" t="e">
        <f>VLOOKUP(E303,Ontology!$I$2:$J$350,2,FALSE)</f>
        <v>#N/A</v>
      </c>
    </row>
    <row r="304" spans="1:6" x14ac:dyDescent="0.25">
      <c r="A304" t="s">
        <v>321</v>
      </c>
      <c r="B304" t="str">
        <f t="shared" si="8"/>
        <v xml:space="preserve">Freezing Temperature </v>
      </c>
      <c r="C304" s="1">
        <v>2000000303</v>
      </c>
      <c r="D304" t="e">
        <f>VLOOKUP(C304,Ontology!H304:J652,2,FALSE)</f>
        <v>#N/A</v>
      </c>
      <c r="E304">
        <f t="shared" si="9"/>
        <v>2000000303</v>
      </c>
      <c r="F304" t="e">
        <f>VLOOKUP(E304,Ontology!$I$2:$J$350,2,FALSE)</f>
        <v>#N/A</v>
      </c>
    </row>
    <row r="305" spans="1:6" x14ac:dyDescent="0.25">
      <c r="A305" t="s">
        <v>322</v>
      </c>
      <c r="B305" t="str">
        <f t="shared" si="8"/>
        <v>HCV Auto Method</v>
      </c>
      <c r="C305" s="1">
        <v>2000000304</v>
      </c>
      <c r="D305" t="e">
        <f>VLOOKUP(C305,Ontology!H305:J653,2,FALSE)</f>
        <v>#N/A</v>
      </c>
      <c r="E305">
        <f t="shared" si="9"/>
        <v>2000000304</v>
      </c>
      <c r="F305" t="e">
        <f>VLOOKUP(E305,Ontology!$I$2:$J$350,2,FALSE)</f>
        <v>#N/A</v>
      </c>
    </row>
    <row r="306" spans="1:6" x14ac:dyDescent="0.25">
      <c r="A306" t="s">
        <v>323</v>
      </c>
      <c r="B306" t="str">
        <f t="shared" si="8"/>
        <v>HCV Bilateral Cutoff Value</v>
      </c>
      <c r="C306" s="1">
        <v>2000000305</v>
      </c>
      <c r="D306" t="e">
        <f>VLOOKUP(C306,Ontology!H306:J654,2,FALSE)</f>
        <v>#N/A</v>
      </c>
      <c r="E306">
        <f t="shared" si="9"/>
        <v>2000000305</v>
      </c>
      <c r="F306" t="e">
        <f>VLOOKUP(E306,Ontology!$I$2:$J$350,2,FALSE)</f>
        <v>#N/A</v>
      </c>
    </row>
    <row r="307" spans="1:6" x14ac:dyDescent="0.25">
      <c r="A307" t="s">
        <v>324</v>
      </c>
      <c r="B307" t="str">
        <f t="shared" si="8"/>
        <v>ICV Correction</v>
      </c>
      <c r="C307" s="1">
        <v>2000000306</v>
      </c>
      <c r="D307" t="e">
        <f>VLOOKUP(C307,Ontology!H307:J655,2,FALSE)</f>
        <v>#N/A</v>
      </c>
      <c r="E307">
        <f t="shared" si="9"/>
        <v>2000000306</v>
      </c>
      <c r="F307" t="e">
        <f>VLOOKUP(E307,Ontology!$I$2:$J$350,2,FALSE)</f>
        <v>#N/A</v>
      </c>
    </row>
    <row r="308" spans="1:6" x14ac:dyDescent="0.25">
      <c r="A308" t="s">
        <v>325</v>
      </c>
      <c r="B308" t="str">
        <f t="shared" si="8"/>
        <v>Manufacturer MRI</v>
      </c>
      <c r="C308" s="1">
        <v>2000000307</v>
      </c>
      <c r="D308" t="e">
        <f>VLOOKUP(C308,Ontology!H308:J656,2,FALSE)</f>
        <v>#N/A</v>
      </c>
      <c r="E308">
        <f t="shared" si="9"/>
        <v>2000000307</v>
      </c>
      <c r="F308" t="e">
        <f>VLOOKUP(E308,Ontology!$I$2:$J$350,2,FALSE)</f>
        <v>#N/A</v>
      </c>
    </row>
    <row r="309" spans="1:6" x14ac:dyDescent="0.25">
      <c r="A309" t="s">
        <v>326</v>
      </c>
      <c r="B309" t="str">
        <f t="shared" si="8"/>
        <v>Material CSF Sample Tubes</v>
      </c>
      <c r="C309" s="1">
        <v>2000000308</v>
      </c>
      <c r="D309" t="e">
        <f>VLOOKUP(C309,Ontology!H309:J657,2,FALSE)</f>
        <v>#N/A</v>
      </c>
      <c r="E309">
        <f t="shared" si="9"/>
        <v>2000000308</v>
      </c>
      <c r="F309" t="e">
        <f>VLOOKUP(E309,Ontology!$I$2:$J$350,2,FALSE)</f>
        <v>#N/A</v>
      </c>
    </row>
    <row r="310" spans="1:6" x14ac:dyDescent="0.25">
      <c r="A310" t="s">
        <v>327</v>
      </c>
      <c r="B310" t="str">
        <f t="shared" si="8"/>
        <v>MRI Field Strength (T)</v>
      </c>
      <c r="C310" s="1">
        <v>2000000309</v>
      </c>
      <c r="D310" t="e">
        <f>VLOOKUP(C310,Ontology!H310:J658,2,FALSE)</f>
        <v>#N/A</v>
      </c>
      <c r="E310">
        <f t="shared" si="9"/>
        <v>2000000309</v>
      </c>
      <c r="F310" t="e">
        <f>VLOOKUP(E310,Ontology!$I$2:$J$350,2,FALSE)</f>
        <v>#N/A</v>
      </c>
    </row>
    <row r="311" spans="1:6" x14ac:dyDescent="0.25">
      <c r="A311" t="s">
        <v>328</v>
      </c>
      <c r="B311" t="str">
        <f t="shared" si="8"/>
        <v>MTA Bilateral Cut Off</v>
      </c>
      <c r="C311" s="1">
        <v>2000000310</v>
      </c>
      <c r="D311" t="e">
        <f>VLOOKUP(C311,Ontology!H311:J659,2,FALSE)</f>
        <v>#N/A</v>
      </c>
      <c r="E311">
        <f t="shared" si="9"/>
        <v>2000000310</v>
      </c>
      <c r="F311" t="e">
        <f>VLOOKUP(E311,Ontology!$I$2:$J$350,2,FALSE)</f>
        <v>#N/A</v>
      </c>
    </row>
    <row r="312" spans="1:6" x14ac:dyDescent="0.25">
      <c r="A312" t="s">
        <v>329</v>
      </c>
      <c r="B312" t="str">
        <f t="shared" si="8"/>
        <v>PALZ Cut off</v>
      </c>
      <c r="C312" s="1">
        <v>2000000311</v>
      </c>
      <c r="D312" t="e">
        <f>VLOOKUP(C312,Ontology!H312:J660,2,FALSE)</f>
        <v>#N/A</v>
      </c>
      <c r="E312">
        <f t="shared" si="9"/>
        <v>2000000311</v>
      </c>
      <c r="F312" t="e">
        <f>VLOOKUP(E312,Ontology!$I$2:$J$350,2,FALSE)</f>
        <v>#N/A</v>
      </c>
    </row>
    <row r="313" spans="1:6" x14ac:dyDescent="0.25">
      <c r="A313" t="s">
        <v>330</v>
      </c>
      <c r="B313" t="str">
        <f t="shared" si="8"/>
        <v>Plasma Freeze Thaw Cycles</v>
      </c>
      <c r="C313" s="1">
        <v>2000000312</v>
      </c>
      <c r="D313" t="e">
        <f>VLOOKUP(C313,Ontology!H313:J661,2,FALSE)</f>
        <v>#N/A</v>
      </c>
      <c r="E313">
        <f t="shared" si="9"/>
        <v>2000000312</v>
      </c>
      <c r="F313" t="e">
        <f>VLOOKUP(E313,Ontology!$I$2:$J$350,2,FALSE)</f>
        <v>#N/A</v>
      </c>
    </row>
    <row r="314" spans="1:6" x14ac:dyDescent="0.25">
      <c r="A314" t="s">
        <v>331</v>
      </c>
      <c r="B314" t="str">
        <f t="shared" si="8"/>
        <v>SUVR Cut Off</v>
      </c>
      <c r="C314" s="1">
        <v>2000000313</v>
      </c>
      <c r="D314" t="e">
        <f>VLOOKUP(C314,Ontology!H314:J662,2,FALSE)</f>
        <v>#N/A</v>
      </c>
      <c r="E314">
        <f t="shared" si="9"/>
        <v>2000000313</v>
      </c>
      <c r="F314" t="e">
        <f>VLOOKUP(E314,Ontology!$I$2:$J$350,2,FALSE)</f>
        <v>#N/A</v>
      </c>
    </row>
    <row r="315" spans="1:6" x14ac:dyDescent="0.25">
      <c r="A315" t="s">
        <v>332</v>
      </c>
      <c r="B315" t="str">
        <f t="shared" si="8"/>
        <v>SUVR ROI</v>
      </c>
      <c r="C315" s="1">
        <v>2000000314</v>
      </c>
      <c r="D315" t="e">
        <f>VLOOKUP(C315,Ontology!H315:J663,2,FALSE)</f>
        <v>#N/A</v>
      </c>
      <c r="E315">
        <f t="shared" si="9"/>
        <v>2000000314</v>
      </c>
      <c r="F315" t="e">
        <f>VLOOKUP(E315,Ontology!$I$2:$J$350,2,FALSE)</f>
        <v>#N/A</v>
      </c>
    </row>
    <row r="316" spans="1:6" x14ac:dyDescent="0.25">
      <c r="A316" t="s">
        <v>333</v>
      </c>
      <c r="B316" t="str">
        <f t="shared" si="8"/>
        <v>Type of Dementia Father</v>
      </c>
      <c r="C316" s="1">
        <v>2000000315</v>
      </c>
      <c r="D316" t="e">
        <f>VLOOKUP(C316,Ontology!H316:J664,2,FALSE)</f>
        <v>#N/A</v>
      </c>
      <c r="E316">
        <f t="shared" si="9"/>
        <v>2000000315</v>
      </c>
      <c r="F316" t="e">
        <f>VLOOKUP(E316,Ontology!$I$2:$J$350,2,FALSE)</f>
        <v>#N/A</v>
      </c>
    </row>
    <row r="317" spans="1:6" x14ac:dyDescent="0.25">
      <c r="A317" t="s">
        <v>334</v>
      </c>
      <c r="B317" t="str">
        <f t="shared" si="8"/>
        <v>Type of Dementia Mother</v>
      </c>
      <c r="C317" s="1">
        <v>2000000316</v>
      </c>
      <c r="D317" t="e">
        <f>VLOOKUP(C317,Ontology!H317:J665,2,FALSE)</f>
        <v>#N/A</v>
      </c>
      <c r="E317">
        <f t="shared" si="9"/>
        <v>2000000316</v>
      </c>
      <c r="F317" t="e">
        <f>VLOOKUP(E317,Ontology!$I$2:$J$350,2,FALSE)</f>
        <v>#N/A</v>
      </c>
    </row>
    <row r="318" spans="1:6" x14ac:dyDescent="0.25">
      <c r="C318" s="1"/>
    </row>
  </sheetData>
  <hyperlinks>
    <hyperlink ref="F216" r:id="rId1" location="VAT12"/>
    <hyperlink ref="F217" r:id="rId2" location="VAT24"/>
    <hyperlink ref="F222" r:id="rId3" location="Volume_Lateral_Ventricle_Right"/>
    <hyperlink ref="F228" r:id="rId4" location="WS"/>
    <hyperlink ref="F64" r:id="rId5" location="Diagnosis"/>
    <hyperlink ref="F82" r:id="rId6" location="Digit_Span"/>
    <hyperlink ref="F88" r:id="rId7" location="Digit_Span_Total_Z_Score"/>
    <hyperlink ref="F89" r:id="rId8" location="DO_80_Picture_Naming_Test"/>
    <hyperlink ref="F111" r:id="rId9" location="First_Degree_Relatives_Dementia"/>
    <hyperlink ref="F134" r:id="rId10" location="Hachinski_Ischaemic_Stroke"/>
    <hyperlink ref="F177" r:id="rId11" location="SUVR"/>
    <hyperlink ref="F178" r:id="rId12" location="SUVR_Abnormality"/>
    <hyperlink ref="F191" r:id="rId13" location="Auditory_Verbal_Learning_Test"/>
    <hyperlink ref="F195" r:id="rId14" location="RI48_Delayed"/>
    <hyperlink ref="F196" r:id="rId15" location="RI48_Immediate"/>
    <hyperlink ref="F197" r:id="rId16" location="RI48_Intrusions"/>
    <hyperlink ref="F23" r:id="rId17" location="BEM144_Figure"/>
    <hyperlink ref="F24" r:id="rId18" location="BEM144_Figure_Z_Score"/>
    <hyperlink ref="F25" r:id="rId19" location="BI"/>
    <hyperlink ref="F26" r:id="rId20" location="BI_Abnormality"/>
    <hyperlink ref="F33" r:id="rId21" location="Category_Fluency"/>
    <hyperlink ref="F37" r:id="rId22" location="Clinical_Dementia_Rating"/>
    <hyperlink ref="F38" r:id="rId23" location="CDR_Community_Affairs"/>
    <hyperlink ref="F129" r:id="rId24" location="HCV_Manual_Bilateral"/>
  </hyperlinks>
  <pageMargins left="0.7" right="0.7" top="0.75" bottom="0.75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"/>
  <sheetViews>
    <sheetView topLeftCell="A106" workbookViewId="0">
      <selection activeCell="A112" sqref="A112"/>
    </sheetView>
  </sheetViews>
  <sheetFormatPr defaultRowHeight="14.4" x14ac:dyDescent="0.25"/>
  <cols>
    <col min="1" max="1" width="9.6640625" bestFit="1" customWidth="1"/>
    <col min="2" max="2" width="51.6640625" customWidth="1"/>
    <col min="7" max="7" width="20.44140625" customWidth="1"/>
    <col min="11" max="11" width="25.88671875" customWidth="1"/>
    <col min="12" max="12" width="29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1019</v>
      </c>
      <c r="L1" t="s">
        <v>1020</v>
      </c>
      <c r="M1" t="s">
        <v>1021</v>
      </c>
    </row>
    <row r="2" spans="1:13" x14ac:dyDescent="0.25">
      <c r="A2" s="1">
        <v>2000000001</v>
      </c>
      <c r="B2" t="s">
        <v>10</v>
      </c>
      <c r="C2" t="s">
        <v>11</v>
      </c>
      <c r="D2" t="s">
        <v>12</v>
      </c>
      <c r="E2" t="s">
        <v>12</v>
      </c>
      <c r="G2" t="s">
        <v>13</v>
      </c>
      <c r="H2" s="2">
        <v>25569</v>
      </c>
      <c r="I2" s="2">
        <v>73050</v>
      </c>
      <c r="K2" t="e">
        <f>VLOOKUP(B2,Ontology!$B$2:$D$350,2,FALSE)</f>
        <v>#N/A</v>
      </c>
      <c r="L2" t="str">
        <f>VLOOKUP(B2,Ontology!$B$2:$D$350,2,TRUE)</f>
        <v>AD</v>
      </c>
      <c r="M2" t="str">
        <f>IF(ISNA(K2),L2,K2)</f>
        <v>AD</v>
      </c>
    </row>
    <row r="3" spans="1:13" x14ac:dyDescent="0.25">
      <c r="A3" s="1">
        <v>2000000002</v>
      </c>
      <c r="B3" t="s">
        <v>14</v>
      </c>
      <c r="C3" t="s">
        <v>15</v>
      </c>
      <c r="D3" t="s">
        <v>10</v>
      </c>
      <c r="E3" t="s">
        <v>15</v>
      </c>
      <c r="F3" t="s">
        <v>16</v>
      </c>
      <c r="G3">
        <v>2000000002</v>
      </c>
      <c r="H3" s="2">
        <v>42370</v>
      </c>
      <c r="I3" s="2">
        <v>73050</v>
      </c>
      <c r="K3" t="e">
        <f>VLOOKUP(B3,Ontology!$B$2:$D$350,2,FALSE)</f>
        <v>#N/A</v>
      </c>
      <c r="L3" t="str">
        <f>VLOOKUP(B3,Ontology!$B$2:$D$350,2,TRUE)</f>
        <v>ADASCog 13 Total</v>
      </c>
      <c r="M3" t="str">
        <f>IF(ISNA(K3),L3,K3)</f>
        <v>ADASCog 13 Total</v>
      </c>
    </row>
    <row r="4" spans="1:13" x14ac:dyDescent="0.25">
      <c r="A4" s="1">
        <v>2000000003</v>
      </c>
      <c r="B4" t="s">
        <v>17</v>
      </c>
      <c r="C4" t="s">
        <v>15</v>
      </c>
      <c r="D4" t="s">
        <v>10</v>
      </c>
      <c r="E4" t="s">
        <v>15</v>
      </c>
      <c r="F4" t="s">
        <v>16</v>
      </c>
      <c r="G4">
        <v>2000000003</v>
      </c>
      <c r="H4" s="2">
        <v>42370</v>
      </c>
      <c r="I4" s="2">
        <v>73050</v>
      </c>
      <c r="K4" t="e">
        <f>VLOOKUP(B4,Ontology!$B$2:$D$350,2,FALSE)</f>
        <v>#N/A</v>
      </c>
      <c r="L4" t="str">
        <f>VLOOKUP(B4,Ontology!$B$2:$D$350,2,TRUE)</f>
        <v>ADASCog 13 Total</v>
      </c>
      <c r="M4" t="str">
        <f t="shared" ref="M4:M67" si="0">IF(ISNA(K4),L4,K4)</f>
        <v>ADASCog 13 Total</v>
      </c>
    </row>
    <row r="5" spans="1:13" x14ac:dyDescent="0.25">
      <c r="A5" s="1">
        <v>2000000004</v>
      </c>
      <c r="B5" t="s">
        <v>18</v>
      </c>
      <c r="C5" t="s">
        <v>15</v>
      </c>
      <c r="D5" t="s">
        <v>10</v>
      </c>
      <c r="E5" t="s">
        <v>15</v>
      </c>
      <c r="F5" t="s">
        <v>16</v>
      </c>
      <c r="G5">
        <v>2000000004</v>
      </c>
      <c r="H5" s="2">
        <v>42370</v>
      </c>
      <c r="I5" s="2">
        <v>73050</v>
      </c>
      <c r="K5" t="str">
        <f>VLOOKUP(B5,Ontology!$B$2:$D$350,2,FALSE)</f>
        <v>ADCS ADL</v>
      </c>
      <c r="L5" t="str">
        <f>VLOOKUP(B5,Ontology!$B$2:$D$350,2,TRUE)</f>
        <v>ADCS ADL</v>
      </c>
      <c r="M5" t="str">
        <f t="shared" si="0"/>
        <v>ADCS ADL</v>
      </c>
    </row>
    <row r="6" spans="1:13" x14ac:dyDescent="0.25">
      <c r="A6" s="1">
        <v>2000000005</v>
      </c>
      <c r="B6" t="s">
        <v>19</v>
      </c>
      <c r="C6" t="s">
        <v>15</v>
      </c>
      <c r="D6" t="s">
        <v>10</v>
      </c>
      <c r="E6" t="s">
        <v>15</v>
      </c>
      <c r="F6" t="s">
        <v>16</v>
      </c>
      <c r="G6">
        <v>2000000005</v>
      </c>
      <c r="H6" s="2">
        <v>42370</v>
      </c>
      <c r="I6" s="2">
        <v>73050</v>
      </c>
      <c r="K6" t="str">
        <f>VLOOKUP(B6,Ontology!$B$2:$D$350,2,FALSE)</f>
        <v>ADCS ADL Abnormality</v>
      </c>
      <c r="L6" t="str">
        <f>VLOOKUP(B6,Ontology!$B$2:$D$350,2,TRUE)</f>
        <v>AD Pattern Presence</v>
      </c>
      <c r="M6" t="str">
        <f t="shared" si="0"/>
        <v>ADCS ADL Abnormality</v>
      </c>
    </row>
    <row r="7" spans="1:13" x14ac:dyDescent="0.25">
      <c r="A7" s="1">
        <v>2000000006</v>
      </c>
      <c r="B7" t="s">
        <v>20</v>
      </c>
      <c r="C7" t="s">
        <v>15</v>
      </c>
      <c r="D7" t="s">
        <v>10</v>
      </c>
      <c r="E7" t="s">
        <v>15</v>
      </c>
      <c r="F7" t="s">
        <v>16</v>
      </c>
      <c r="G7">
        <v>2000000006</v>
      </c>
      <c r="H7" s="2">
        <v>42370</v>
      </c>
      <c r="I7" s="2">
        <v>73050</v>
      </c>
      <c r="K7" t="e">
        <f>VLOOKUP(B7,Ontology!$B$2:$D$350,2,FALSE)</f>
        <v>#N/A</v>
      </c>
      <c r="L7" t="str">
        <f>VLOOKUP(B7,Ontology!$B$2:$D$350,2,TRUE)</f>
        <v>AD Pattern Presence</v>
      </c>
      <c r="M7" t="str">
        <f t="shared" si="0"/>
        <v>AD Pattern Presence</v>
      </c>
    </row>
    <row r="8" spans="1:13" x14ac:dyDescent="0.25">
      <c r="A8" s="1">
        <v>2000000007</v>
      </c>
      <c r="B8" t="s">
        <v>21</v>
      </c>
      <c r="C8" t="s">
        <v>15</v>
      </c>
      <c r="D8" t="s">
        <v>10</v>
      </c>
      <c r="E8" t="s">
        <v>15</v>
      </c>
      <c r="F8" t="s">
        <v>16</v>
      </c>
      <c r="G8">
        <v>2000000007</v>
      </c>
      <c r="H8" s="2">
        <v>42370</v>
      </c>
      <c r="I8" s="2">
        <v>73050</v>
      </c>
      <c r="K8" t="e">
        <f>VLOOKUP(B8,Ontology!$B$2:$D$350,2,FALSE)</f>
        <v>#N/A</v>
      </c>
      <c r="L8" t="str">
        <f>VLOOKUP(B8,Ontology!$B$2:$D$350,2,TRUE)</f>
        <v>AD Pattern Presence</v>
      </c>
      <c r="M8" t="str">
        <f t="shared" si="0"/>
        <v>AD Pattern Presence</v>
      </c>
    </row>
    <row r="9" spans="1:13" x14ac:dyDescent="0.25">
      <c r="A9" s="1">
        <v>2000000008</v>
      </c>
      <c r="B9" t="s">
        <v>22</v>
      </c>
      <c r="C9" t="s">
        <v>15</v>
      </c>
      <c r="D9" t="s">
        <v>10</v>
      </c>
      <c r="E9" t="s">
        <v>15</v>
      </c>
      <c r="F9" t="s">
        <v>16</v>
      </c>
      <c r="G9">
        <v>2000000008</v>
      </c>
      <c r="H9" s="2">
        <v>42370</v>
      </c>
      <c r="I9" s="2">
        <v>73050</v>
      </c>
      <c r="K9" t="str">
        <f>VLOOKUP(B9,Ontology!$B$2:$D$350,2,FALSE)</f>
        <v>Albumin</v>
      </c>
      <c r="L9" t="str">
        <f>VLOOKUP(B9,Ontology!$B$2:$D$350,2,TRUE)</f>
        <v>AD Pattern Presence</v>
      </c>
      <c r="M9" t="str">
        <f t="shared" si="0"/>
        <v>Albumin</v>
      </c>
    </row>
    <row r="10" spans="1:13" x14ac:dyDescent="0.25">
      <c r="A10" s="1">
        <v>2000000009</v>
      </c>
      <c r="B10" t="s">
        <v>23</v>
      </c>
      <c r="C10" t="s">
        <v>15</v>
      </c>
      <c r="D10" t="s">
        <v>10</v>
      </c>
      <c r="E10" t="s">
        <v>15</v>
      </c>
      <c r="F10" t="s">
        <v>16</v>
      </c>
      <c r="G10">
        <v>2000000009</v>
      </c>
      <c r="H10" s="2">
        <v>42370</v>
      </c>
      <c r="I10" s="2">
        <v>73050</v>
      </c>
      <c r="K10" t="str">
        <f>VLOOKUP(B10,Ontology!$B$2:$D$350,2,FALSE)</f>
        <v>Animals Fluency 1 Min</v>
      </c>
      <c r="L10" t="str">
        <f>VLOOKUP(B10,Ontology!$B$2:$D$350,2,TRUE)</f>
        <v>Animals Fluency 1 Min</v>
      </c>
      <c r="M10" t="str">
        <f t="shared" si="0"/>
        <v>Animals Fluency 1 Min</v>
      </c>
    </row>
    <row r="11" spans="1:13" x14ac:dyDescent="0.25">
      <c r="A11" s="1">
        <v>2000000010</v>
      </c>
      <c r="B11" t="s">
        <v>24</v>
      </c>
      <c r="C11" t="s">
        <v>15</v>
      </c>
      <c r="D11" t="s">
        <v>10</v>
      </c>
      <c r="E11" t="s">
        <v>15</v>
      </c>
      <c r="F11" t="s">
        <v>16</v>
      </c>
      <c r="G11">
        <v>2000000010</v>
      </c>
      <c r="H11" s="2">
        <v>42370</v>
      </c>
      <c r="I11" s="2">
        <v>73050</v>
      </c>
      <c r="K11" t="str">
        <f>VLOOKUP(B11,Ontology!$B$2:$D$350,2,FALSE)</f>
        <v>Animals Fluency 1 Min Z Score</v>
      </c>
      <c r="L11" t="str">
        <f>VLOOKUP(B11,Ontology!$B$2:$D$350,2,TRUE)</f>
        <v>Animals Fluency 1 Min Z Score</v>
      </c>
      <c r="M11" t="str">
        <f t="shared" si="0"/>
        <v>Animals Fluency 1 Min Z Score</v>
      </c>
    </row>
    <row r="12" spans="1:13" x14ac:dyDescent="0.25">
      <c r="A12" s="1">
        <v>2000000011</v>
      </c>
      <c r="B12" t="s">
        <v>25</v>
      </c>
      <c r="C12" t="s">
        <v>15</v>
      </c>
      <c r="D12" t="s">
        <v>10</v>
      </c>
      <c r="E12" t="s">
        <v>15</v>
      </c>
      <c r="F12" t="s">
        <v>16</v>
      </c>
      <c r="G12">
        <v>2000000011</v>
      </c>
      <c r="H12" s="2">
        <v>42370</v>
      </c>
      <c r="I12" s="2">
        <v>73050</v>
      </c>
      <c r="K12" t="str">
        <f>VLOOKUP(B12,Ontology!$B$2:$D$350,2,FALSE)</f>
        <v>Animals Fluency 2 Min</v>
      </c>
      <c r="L12" t="str">
        <f>VLOOKUP(B12,Ontology!$B$2:$D$350,2,TRUE)</f>
        <v>Animals Fluency 2 Min</v>
      </c>
      <c r="M12" t="str">
        <f t="shared" si="0"/>
        <v>Animals Fluency 2 Min</v>
      </c>
    </row>
    <row r="13" spans="1:13" x14ac:dyDescent="0.25">
      <c r="A13" s="1">
        <v>2000000012</v>
      </c>
      <c r="B13" t="s">
        <v>26</v>
      </c>
      <c r="C13" t="s">
        <v>15</v>
      </c>
      <c r="D13" t="s">
        <v>10</v>
      </c>
      <c r="E13" t="s">
        <v>15</v>
      </c>
      <c r="F13" t="s">
        <v>16</v>
      </c>
      <c r="G13">
        <v>2000000012</v>
      </c>
      <c r="H13" s="2">
        <v>42370</v>
      </c>
      <c r="I13" s="2">
        <v>73050</v>
      </c>
      <c r="K13" t="str">
        <f>VLOOKUP(B13,Ontology!$B$2:$D$350,2,FALSE)</f>
        <v>Animals Fluency 2 Min Z Score</v>
      </c>
      <c r="L13" t="str">
        <f>VLOOKUP(B13,Ontology!$B$2:$D$350,2,TRUE)</f>
        <v>Animals Fluency 2 Min Z Score</v>
      </c>
      <c r="M13" t="str">
        <f t="shared" si="0"/>
        <v>Animals Fluency 2 Min Z Score</v>
      </c>
    </row>
    <row r="14" spans="1:13" x14ac:dyDescent="0.25">
      <c r="A14" s="1">
        <v>2000000013</v>
      </c>
      <c r="B14" t="s">
        <v>27</v>
      </c>
      <c r="C14" t="s">
        <v>15</v>
      </c>
      <c r="D14" t="s">
        <v>10</v>
      </c>
      <c r="E14" t="s">
        <v>15</v>
      </c>
      <c r="F14" t="s">
        <v>16</v>
      </c>
      <c r="G14">
        <v>2000000013</v>
      </c>
      <c r="H14" s="2">
        <v>42370</v>
      </c>
      <c r="I14" s="2">
        <v>73050</v>
      </c>
      <c r="K14" t="str">
        <f>VLOOKUP(B14,Ontology!$B$2:$D$350,2,FALSE)</f>
        <v>APOE Genotype</v>
      </c>
      <c r="L14" t="str">
        <f>VLOOKUP(B14,Ontology!$B$2:$D$350,2,TRUE)</f>
        <v>Anxiolytica Sedativa</v>
      </c>
      <c r="M14" t="str">
        <f t="shared" si="0"/>
        <v>APOE Genotype</v>
      </c>
    </row>
    <row r="15" spans="1:13" x14ac:dyDescent="0.25">
      <c r="A15" s="1">
        <v>2000000014</v>
      </c>
      <c r="B15" t="s">
        <v>28</v>
      </c>
      <c r="C15" t="s">
        <v>15</v>
      </c>
      <c r="D15" t="s">
        <v>10</v>
      </c>
      <c r="E15" t="s">
        <v>15</v>
      </c>
      <c r="F15" t="s">
        <v>16</v>
      </c>
      <c r="G15">
        <v>2000000014</v>
      </c>
      <c r="H15" s="2">
        <v>42370</v>
      </c>
      <c r="I15" s="2">
        <v>73050</v>
      </c>
      <c r="K15" t="str">
        <f>VLOOKUP(B15,Ontology!$B$2:$D$350,2,FALSE)</f>
        <v>APOE4 Carrier</v>
      </c>
      <c r="L15" t="str">
        <f>VLOOKUP(B15,Ontology!$B$2:$D$350,2,TRUE)</f>
        <v>Anxiolytica Sedativa</v>
      </c>
      <c r="M15" t="str">
        <f t="shared" si="0"/>
        <v>APOE4 Carrier</v>
      </c>
    </row>
    <row r="16" spans="1:13" x14ac:dyDescent="0.25">
      <c r="A16" s="1">
        <v>2000000015</v>
      </c>
      <c r="B16" t="s">
        <v>29</v>
      </c>
      <c r="C16" t="s">
        <v>15</v>
      </c>
      <c r="D16" t="s">
        <v>10</v>
      </c>
      <c r="E16" t="s">
        <v>15</v>
      </c>
      <c r="F16" t="s">
        <v>16</v>
      </c>
      <c r="G16">
        <v>2000000015</v>
      </c>
      <c r="H16" s="2">
        <v>42370</v>
      </c>
      <c r="I16" s="2">
        <v>73050</v>
      </c>
      <c r="K16" t="str">
        <f>VLOOKUP(B16,Ontology!$B$2:$D$350,2,FALSE)</f>
        <v>AVLT Delayed</v>
      </c>
      <c r="L16" t="str">
        <f>VLOOKUP(B16,Ontology!$B$2:$D$350,2,TRUE)</f>
        <v>Atrophy</v>
      </c>
      <c r="M16" t="str">
        <f t="shared" si="0"/>
        <v>AVLT Delayed</v>
      </c>
    </row>
    <row r="17" spans="1:13" x14ac:dyDescent="0.25">
      <c r="A17" s="1">
        <v>2000000016</v>
      </c>
      <c r="B17" t="s">
        <v>30</v>
      </c>
      <c r="C17" t="s">
        <v>15</v>
      </c>
      <c r="D17" t="s">
        <v>10</v>
      </c>
      <c r="E17" t="s">
        <v>15</v>
      </c>
      <c r="F17" t="s">
        <v>16</v>
      </c>
      <c r="G17">
        <v>2000000016</v>
      </c>
      <c r="H17" s="2">
        <v>42370</v>
      </c>
      <c r="I17" s="2">
        <v>73050</v>
      </c>
      <c r="K17" t="e">
        <f>VLOOKUP(B17,Ontology!$B$2:$D$350,2,FALSE)</f>
        <v>#N/A</v>
      </c>
      <c r="L17" t="str">
        <f>VLOOKUP(B17,Ontology!$B$2:$D$350,2,TRUE)</f>
        <v>Atrophy</v>
      </c>
      <c r="M17" t="str">
        <f t="shared" si="0"/>
        <v>Atrophy</v>
      </c>
    </row>
    <row r="18" spans="1:13" x14ac:dyDescent="0.25">
      <c r="A18" s="1">
        <v>2000000017</v>
      </c>
      <c r="B18" t="s">
        <v>31</v>
      </c>
      <c r="C18" t="s">
        <v>15</v>
      </c>
      <c r="D18" t="s">
        <v>10</v>
      </c>
      <c r="E18" t="s">
        <v>15</v>
      </c>
      <c r="F18" t="s">
        <v>16</v>
      </c>
      <c r="G18">
        <v>2000000017</v>
      </c>
      <c r="H18" s="2">
        <v>42370</v>
      </c>
      <c r="I18" s="2">
        <v>73050</v>
      </c>
      <c r="K18" t="e">
        <f>VLOOKUP(B18,Ontology!$B$2:$D$350,2,FALSE)</f>
        <v>#N/A</v>
      </c>
      <c r="L18" t="str">
        <f>VLOOKUP(B18,Ontology!$B$2:$D$350,2,TRUE)</f>
        <v>Atrophy</v>
      </c>
      <c r="M18" t="str">
        <f t="shared" si="0"/>
        <v>Atrophy</v>
      </c>
    </row>
    <row r="19" spans="1:13" x14ac:dyDescent="0.25">
      <c r="A19" s="1">
        <v>2000000018</v>
      </c>
      <c r="B19" t="s">
        <v>32</v>
      </c>
      <c r="C19" t="s">
        <v>15</v>
      </c>
      <c r="D19" t="s">
        <v>10</v>
      </c>
      <c r="E19" t="s">
        <v>15</v>
      </c>
      <c r="F19" t="s">
        <v>16</v>
      </c>
      <c r="G19">
        <v>2000000018</v>
      </c>
      <c r="H19" s="2">
        <v>42370</v>
      </c>
      <c r="I19" s="2">
        <v>73050</v>
      </c>
      <c r="K19" t="e">
        <f>VLOOKUP(B19,Ontology!$B$2:$D$350,2,FALSE)</f>
        <v>#N/A</v>
      </c>
      <c r="L19" t="str">
        <f>VLOOKUP(B19,Ontology!$B$2:$D$350,2,TRUE)</f>
        <v>Atrophy</v>
      </c>
      <c r="M19" t="str">
        <f t="shared" si="0"/>
        <v>Atrophy</v>
      </c>
    </row>
    <row r="20" spans="1:13" x14ac:dyDescent="0.25">
      <c r="A20" s="1">
        <v>2000000019</v>
      </c>
      <c r="B20" t="s">
        <v>33</v>
      </c>
      <c r="C20" t="s">
        <v>15</v>
      </c>
      <c r="D20" t="s">
        <v>10</v>
      </c>
      <c r="E20" t="s">
        <v>15</v>
      </c>
      <c r="F20" t="s">
        <v>16</v>
      </c>
      <c r="G20">
        <v>2000000019</v>
      </c>
      <c r="H20" s="2">
        <v>42370</v>
      </c>
      <c r="I20" s="2">
        <v>73050</v>
      </c>
      <c r="K20" t="str">
        <f>VLOOKUP(B20,Ontology!$B$2:$D$350,2,FALSE)</f>
        <v>BADL</v>
      </c>
      <c r="L20" t="str">
        <f>VLOOKUP(B20,Ontology!$B$2:$D$350,2,TRUE)</f>
        <v>BADL</v>
      </c>
      <c r="M20" t="str">
        <f t="shared" si="0"/>
        <v>BADL</v>
      </c>
    </row>
    <row r="21" spans="1:13" x14ac:dyDescent="0.25">
      <c r="A21" s="1">
        <v>2000000020</v>
      </c>
      <c r="B21" t="s">
        <v>34</v>
      </c>
      <c r="C21" t="s">
        <v>15</v>
      </c>
      <c r="D21" t="s">
        <v>10</v>
      </c>
      <c r="E21" t="s">
        <v>15</v>
      </c>
      <c r="F21" t="s">
        <v>16</v>
      </c>
      <c r="G21">
        <v>2000000020</v>
      </c>
      <c r="H21" s="2">
        <v>42370</v>
      </c>
      <c r="I21" s="2">
        <v>73050</v>
      </c>
      <c r="K21" t="str">
        <f>VLOOKUP(B21,Ontology!$B$2:$D$350,2,FALSE)</f>
        <v>BDI</v>
      </c>
      <c r="L21" t="str">
        <f>VLOOKUP(B21,Ontology!$B$2:$D$350,2,TRUE)</f>
        <v>BDI</v>
      </c>
      <c r="M21" t="str">
        <f t="shared" si="0"/>
        <v>BDI</v>
      </c>
    </row>
    <row r="22" spans="1:13" x14ac:dyDescent="0.25">
      <c r="A22" s="1">
        <v>2000000021</v>
      </c>
      <c r="B22" t="s">
        <v>35</v>
      </c>
      <c r="C22" t="s">
        <v>15</v>
      </c>
      <c r="D22" t="s">
        <v>10</v>
      </c>
      <c r="E22" t="s">
        <v>15</v>
      </c>
      <c r="F22" t="s">
        <v>16</v>
      </c>
      <c r="G22">
        <v>2000000021</v>
      </c>
      <c r="H22" s="2">
        <v>42370</v>
      </c>
      <c r="I22" s="2">
        <v>73050</v>
      </c>
      <c r="K22" t="str">
        <f>VLOOKUP(B22,Ontology!$B$2:$D$350,2,FALSE)</f>
        <v>BDI Abnormality</v>
      </c>
      <c r="L22" t="str">
        <f>VLOOKUP(B22,Ontology!$B$2:$D$350,2,TRUE)</f>
        <v>BDI Abnormality</v>
      </c>
      <c r="M22" t="str">
        <f t="shared" si="0"/>
        <v>BDI Abnormality</v>
      </c>
    </row>
    <row r="23" spans="1:13" x14ac:dyDescent="0.25">
      <c r="A23" s="1">
        <v>2000000022</v>
      </c>
      <c r="B23" t="s">
        <v>36</v>
      </c>
      <c r="C23" t="s">
        <v>15</v>
      </c>
      <c r="D23" t="s">
        <v>10</v>
      </c>
      <c r="E23" t="s">
        <v>15</v>
      </c>
      <c r="F23" t="s">
        <v>16</v>
      </c>
      <c r="G23">
        <v>2000000022</v>
      </c>
      <c r="H23" s="2">
        <v>42370</v>
      </c>
      <c r="I23" s="2">
        <v>73050</v>
      </c>
      <c r="K23" t="e">
        <f>VLOOKUP(B23,Ontology!$B$2:$D$350,2,FALSE)</f>
        <v>#N/A</v>
      </c>
      <c r="L23" t="str">
        <f>VLOOKUP(B23,Ontology!$B$2:$D$350,2,TRUE)</f>
        <v>BDI Abnormality</v>
      </c>
      <c r="M23" t="str">
        <f t="shared" si="0"/>
        <v>BDI Abnormality</v>
      </c>
    </row>
    <row r="24" spans="1:13" x14ac:dyDescent="0.25">
      <c r="A24" s="1">
        <v>2000000023</v>
      </c>
      <c r="B24" t="s">
        <v>37</v>
      </c>
      <c r="C24" t="s">
        <v>15</v>
      </c>
      <c r="D24" t="s">
        <v>10</v>
      </c>
      <c r="E24" t="s">
        <v>15</v>
      </c>
      <c r="F24" t="s">
        <v>16</v>
      </c>
      <c r="G24">
        <v>2000000023</v>
      </c>
      <c r="H24" s="2">
        <v>42370</v>
      </c>
      <c r="I24" s="2">
        <v>73050</v>
      </c>
      <c r="K24" t="e">
        <f>VLOOKUP(B24,Ontology!$B$2:$D$350,2,FALSE)</f>
        <v>#N/A</v>
      </c>
      <c r="L24" t="str">
        <f>VLOOKUP(B24,Ontology!$B$2:$D$350,2,TRUE)</f>
        <v>BDI Abnormality</v>
      </c>
      <c r="M24" t="str">
        <f t="shared" si="0"/>
        <v>BDI Abnormality</v>
      </c>
    </row>
    <row r="25" spans="1:13" x14ac:dyDescent="0.25">
      <c r="A25" s="1">
        <v>2000000024</v>
      </c>
      <c r="B25" t="s">
        <v>38</v>
      </c>
      <c r="C25" t="s">
        <v>15</v>
      </c>
      <c r="D25" t="s">
        <v>10</v>
      </c>
      <c r="E25" t="s">
        <v>15</v>
      </c>
      <c r="F25" t="s">
        <v>16</v>
      </c>
      <c r="G25">
        <v>2000000024</v>
      </c>
      <c r="H25" s="2">
        <v>42370</v>
      </c>
      <c r="I25" s="2">
        <v>73050</v>
      </c>
      <c r="K25" t="e">
        <f>VLOOKUP(B25,Ontology!$B$2:$D$350,2,FALSE)</f>
        <v>#N/A</v>
      </c>
      <c r="L25" t="str">
        <f>VLOOKUP(B25,Ontology!$B$2:$D$350,2,TRUE)</f>
        <v>BADL</v>
      </c>
      <c r="M25" t="str">
        <f t="shared" si="0"/>
        <v>BADL</v>
      </c>
    </row>
    <row r="26" spans="1:13" x14ac:dyDescent="0.25">
      <c r="A26" s="1">
        <v>2000000025</v>
      </c>
      <c r="B26" t="s">
        <v>39</v>
      </c>
      <c r="C26" t="s">
        <v>15</v>
      </c>
      <c r="D26" t="s">
        <v>10</v>
      </c>
      <c r="E26" t="s">
        <v>15</v>
      </c>
      <c r="F26" t="s">
        <v>16</v>
      </c>
      <c r="G26">
        <v>2000000025</v>
      </c>
      <c r="H26" s="2">
        <v>42370</v>
      </c>
      <c r="I26" s="2">
        <v>73050</v>
      </c>
      <c r="K26" t="e">
        <f>VLOOKUP(B26,Ontology!$B$2:$D$350,2,FALSE)</f>
        <v>#N/A</v>
      </c>
      <c r="L26" t="str">
        <f>VLOOKUP(B26,Ontology!$B$2:$D$350,2,TRUE)</f>
        <v>BADL</v>
      </c>
      <c r="M26" t="str">
        <f t="shared" si="0"/>
        <v>BADL</v>
      </c>
    </row>
    <row r="27" spans="1:13" x14ac:dyDescent="0.25">
      <c r="A27" s="1">
        <v>2000000026</v>
      </c>
      <c r="B27" t="s">
        <v>40</v>
      </c>
      <c r="C27" t="s">
        <v>15</v>
      </c>
      <c r="D27" t="s">
        <v>10</v>
      </c>
      <c r="E27" t="s">
        <v>15</v>
      </c>
      <c r="F27" t="s">
        <v>16</v>
      </c>
      <c r="G27">
        <v>2000000026</v>
      </c>
      <c r="H27" s="2">
        <v>42370</v>
      </c>
      <c r="I27" s="2">
        <v>73050</v>
      </c>
      <c r="K27" t="e">
        <f>VLOOKUP(B27,Ontology!$B$2:$D$350,2,FALSE)</f>
        <v>#N/A</v>
      </c>
      <c r="L27" t="str">
        <f>VLOOKUP(B27,Ontology!$B$2:$D$350,2,TRUE)</f>
        <v>Body Surface Area</v>
      </c>
      <c r="M27" t="str">
        <f t="shared" si="0"/>
        <v>Body Surface Area</v>
      </c>
    </row>
    <row r="28" spans="1:13" x14ac:dyDescent="0.25">
      <c r="A28" s="1">
        <v>2000000027</v>
      </c>
      <c r="B28" t="s">
        <v>41</v>
      </c>
      <c r="C28" t="s">
        <v>15</v>
      </c>
      <c r="D28" t="s">
        <v>10</v>
      </c>
      <c r="E28" t="s">
        <v>15</v>
      </c>
      <c r="F28" t="s">
        <v>16</v>
      </c>
      <c r="G28">
        <v>2000000027</v>
      </c>
      <c r="H28" s="2">
        <v>42370</v>
      </c>
      <c r="I28" s="2">
        <v>73050</v>
      </c>
      <c r="K28" t="e">
        <f>VLOOKUP(B28,Ontology!$B$2:$D$350,2,FALSE)</f>
        <v>#N/A</v>
      </c>
      <c r="L28" t="str">
        <f>VLOOKUP(B28,Ontology!$B$2:$D$350,2,TRUE)</f>
        <v>Body Surface Area</v>
      </c>
      <c r="M28" t="str">
        <f t="shared" si="0"/>
        <v>Body Surface Area</v>
      </c>
    </row>
    <row r="29" spans="1:13" x14ac:dyDescent="0.25">
      <c r="A29" s="1">
        <v>2000000028</v>
      </c>
      <c r="B29" t="s">
        <v>42</v>
      </c>
      <c r="C29" t="s">
        <v>15</v>
      </c>
      <c r="D29" t="s">
        <v>10</v>
      </c>
      <c r="E29" t="s">
        <v>15</v>
      </c>
      <c r="F29" t="s">
        <v>16</v>
      </c>
      <c r="G29">
        <v>2000000028</v>
      </c>
      <c r="H29" s="2">
        <v>42370</v>
      </c>
      <c r="I29" s="2">
        <v>73050</v>
      </c>
      <c r="K29" t="e">
        <f>VLOOKUP(B29,Ontology!$B$2:$D$350,2,FALSE)</f>
        <v>#N/A</v>
      </c>
      <c r="L29" t="str">
        <f>VLOOKUP(B29,Ontology!$B$2:$D$350,2,TRUE)</f>
        <v>Body Surface Area</v>
      </c>
      <c r="M29" t="str">
        <f t="shared" si="0"/>
        <v>Body Surface Area</v>
      </c>
    </row>
    <row r="30" spans="1:13" x14ac:dyDescent="0.25">
      <c r="A30" s="1">
        <v>2000000029</v>
      </c>
      <c r="B30" t="s">
        <v>43</v>
      </c>
      <c r="C30" t="s">
        <v>15</v>
      </c>
      <c r="D30" t="s">
        <v>10</v>
      </c>
      <c r="E30" t="s">
        <v>15</v>
      </c>
      <c r="F30" t="s">
        <v>16</v>
      </c>
      <c r="G30">
        <v>2000000029</v>
      </c>
      <c r="H30" s="2">
        <v>42370</v>
      </c>
      <c r="I30" s="2">
        <v>73050</v>
      </c>
      <c r="K30" t="e">
        <f>VLOOKUP(B30,Ontology!$B$2:$D$350,2,FALSE)</f>
        <v>#N/A</v>
      </c>
      <c r="L30" t="str">
        <f>VLOOKUP(B30,Ontology!$B$2:$D$350,2,TRUE)</f>
        <v>Body Surface Area</v>
      </c>
      <c r="M30" t="str">
        <f t="shared" si="0"/>
        <v>Body Surface Area</v>
      </c>
    </row>
    <row r="31" spans="1:13" x14ac:dyDescent="0.25">
      <c r="A31" s="1">
        <v>2000000030</v>
      </c>
      <c r="B31" t="s">
        <v>44</v>
      </c>
      <c r="C31" t="s">
        <v>15</v>
      </c>
      <c r="D31" t="s">
        <v>10</v>
      </c>
      <c r="E31" t="s">
        <v>15</v>
      </c>
      <c r="F31" t="s">
        <v>16</v>
      </c>
      <c r="G31">
        <v>2000000030</v>
      </c>
      <c r="H31" s="2">
        <v>42370</v>
      </c>
      <c r="I31" s="2">
        <v>73050</v>
      </c>
      <c r="K31" t="e">
        <f>VLOOKUP(B31,Ontology!$B$2:$D$350,2,FALSE)</f>
        <v>#N/A</v>
      </c>
      <c r="L31" t="str">
        <f>VLOOKUP(B31,Ontology!$B$2:$D$350,2,TRUE)</f>
        <v>Body Surface Area</v>
      </c>
      <c r="M31" t="str">
        <f t="shared" si="0"/>
        <v>Body Surface Area</v>
      </c>
    </row>
    <row r="32" spans="1:13" x14ac:dyDescent="0.25">
      <c r="A32" s="1">
        <v>2000000031</v>
      </c>
      <c r="B32" t="s">
        <v>45</v>
      </c>
      <c r="C32" t="s">
        <v>15</v>
      </c>
      <c r="D32" t="s">
        <v>10</v>
      </c>
      <c r="E32" t="s">
        <v>15</v>
      </c>
      <c r="F32" t="s">
        <v>16</v>
      </c>
      <c r="G32">
        <v>2000000031</v>
      </c>
      <c r="H32" s="2">
        <v>42370</v>
      </c>
      <c r="I32" s="2">
        <v>73050</v>
      </c>
      <c r="K32" t="e">
        <f>VLOOKUP(B32,Ontology!$B$2:$D$350,2,FALSE)</f>
        <v>#N/A</v>
      </c>
      <c r="L32" t="str">
        <f>VLOOKUP(B32,Ontology!$B$2:$D$350,2,TRUE)</f>
        <v>Body Surface Area</v>
      </c>
      <c r="M32" t="str">
        <f t="shared" si="0"/>
        <v>Body Surface Area</v>
      </c>
    </row>
    <row r="33" spans="1:13" x14ac:dyDescent="0.25">
      <c r="A33" s="1">
        <v>2000000032</v>
      </c>
      <c r="B33" t="s">
        <v>46</v>
      </c>
      <c r="C33" t="s">
        <v>15</v>
      </c>
      <c r="D33" t="s">
        <v>10</v>
      </c>
      <c r="E33" t="s">
        <v>15</v>
      </c>
      <c r="F33" t="s">
        <v>16</v>
      </c>
      <c r="G33">
        <v>2000000032</v>
      </c>
      <c r="H33" s="2">
        <v>42370</v>
      </c>
      <c r="I33" s="2">
        <v>73050</v>
      </c>
      <c r="K33" t="e">
        <f>VLOOKUP(B33,Ontology!$B$2:$D$350,2,FALSE)</f>
        <v>#N/A</v>
      </c>
      <c r="L33" t="str">
        <f>VLOOKUP(B33,Ontology!$B$2:$D$350,2,TRUE)</f>
        <v>Bypass/stent for Carotid Stenosis</v>
      </c>
      <c r="M33" t="str">
        <f t="shared" si="0"/>
        <v>Bypass/stent for Carotid Stenosis</v>
      </c>
    </row>
    <row r="34" spans="1:13" x14ac:dyDescent="0.25">
      <c r="A34" s="1">
        <v>2000000033</v>
      </c>
      <c r="B34" t="s">
        <v>47</v>
      </c>
      <c r="C34" t="s">
        <v>15</v>
      </c>
      <c r="D34" t="s">
        <v>10</v>
      </c>
      <c r="E34" t="s">
        <v>15</v>
      </c>
      <c r="F34" t="s">
        <v>16</v>
      </c>
      <c r="G34">
        <v>2000000033</v>
      </c>
      <c r="H34" s="2">
        <v>42370</v>
      </c>
      <c r="I34" s="2">
        <v>73050</v>
      </c>
      <c r="K34" t="str">
        <f>VLOOKUP(B34,Ontology!$B$2:$D$350,2,FALSE)</f>
        <v>Category Fluency Sum Of 3</v>
      </c>
      <c r="L34" t="str">
        <f>VLOOKUP(B34,Ontology!$B$2:$D$350,2,TRUE)</f>
        <v>Bypass/stent for Carotid Stenosis</v>
      </c>
      <c r="M34" t="str">
        <f t="shared" si="0"/>
        <v>Category Fluency Sum Of 3</v>
      </c>
    </row>
    <row r="35" spans="1:13" x14ac:dyDescent="0.25">
      <c r="A35" s="1">
        <v>2000000034</v>
      </c>
      <c r="B35" t="s">
        <v>48</v>
      </c>
      <c r="C35" t="s">
        <v>15</v>
      </c>
      <c r="D35" t="s">
        <v>10</v>
      </c>
      <c r="E35" t="s">
        <v>15</v>
      </c>
      <c r="F35" t="s">
        <v>16</v>
      </c>
      <c r="G35">
        <v>2000000034</v>
      </c>
      <c r="H35" s="2">
        <v>42370</v>
      </c>
      <c r="I35" s="2">
        <v>73050</v>
      </c>
      <c r="K35" t="e">
        <f>VLOOKUP(B35,Ontology!$B$2:$D$350,2,FALSE)</f>
        <v>#N/A</v>
      </c>
      <c r="L35" t="str">
        <f>VLOOKUP(B35,Ontology!$B$2:$D$350,2,TRUE)</f>
        <v>CFT Immediate Z Score</v>
      </c>
      <c r="M35" t="str">
        <f t="shared" si="0"/>
        <v>CFT Immediate Z Score</v>
      </c>
    </row>
    <row r="36" spans="1:13" x14ac:dyDescent="0.25">
      <c r="A36" s="1">
        <v>2000000035</v>
      </c>
      <c r="B36" t="s">
        <v>49</v>
      </c>
      <c r="C36" t="s">
        <v>15</v>
      </c>
      <c r="D36" t="s">
        <v>10</v>
      </c>
      <c r="E36" t="s">
        <v>15</v>
      </c>
      <c r="F36" t="s">
        <v>16</v>
      </c>
      <c r="G36">
        <v>2000000035</v>
      </c>
      <c r="H36" s="2">
        <v>42370</v>
      </c>
      <c r="I36" s="2">
        <v>73050</v>
      </c>
      <c r="K36" t="e">
        <f>VLOOKUP(B36,Ontology!$B$2:$D$350,2,FALSE)</f>
        <v>#N/A</v>
      </c>
      <c r="L36" t="str">
        <f>VLOOKUP(B36,Ontology!$B$2:$D$350,2,TRUE)</f>
        <v>CFT Immediate Z Score</v>
      </c>
      <c r="M36" t="str">
        <f t="shared" si="0"/>
        <v>CFT Immediate Z Score</v>
      </c>
    </row>
    <row r="37" spans="1:13" x14ac:dyDescent="0.25">
      <c r="A37" s="1">
        <v>2000000036</v>
      </c>
      <c r="B37" t="s">
        <v>50</v>
      </c>
      <c r="C37" t="s">
        <v>15</v>
      </c>
      <c r="D37" t="s">
        <v>10</v>
      </c>
      <c r="E37" t="s">
        <v>15</v>
      </c>
      <c r="F37" t="s">
        <v>16</v>
      </c>
      <c r="G37">
        <v>2000000036</v>
      </c>
      <c r="H37" s="2">
        <v>42370</v>
      </c>
      <c r="I37" s="2">
        <v>73050</v>
      </c>
      <c r="K37" t="e">
        <f>VLOOKUP(B37,Ontology!$B$2:$D$350,2,FALSE)</f>
        <v>#N/A</v>
      </c>
      <c r="L37" t="str">
        <f>VLOOKUP(B37,Ontology!$B$2:$D$350,2,TRUE)</f>
        <v>CFT Immediate Z Score</v>
      </c>
      <c r="M37" t="str">
        <f t="shared" si="0"/>
        <v>CFT Immediate Z Score</v>
      </c>
    </row>
    <row r="38" spans="1:13" x14ac:dyDescent="0.25">
      <c r="A38" s="1">
        <v>2000000037</v>
      </c>
      <c r="B38" t="s">
        <v>51</v>
      </c>
      <c r="C38" t="s">
        <v>15</v>
      </c>
      <c r="D38" t="s">
        <v>10</v>
      </c>
      <c r="E38" t="s">
        <v>15</v>
      </c>
      <c r="F38" t="s">
        <v>16</v>
      </c>
      <c r="G38">
        <v>2000000037</v>
      </c>
      <c r="H38" s="2">
        <v>42370</v>
      </c>
      <c r="I38" s="2">
        <v>73050</v>
      </c>
      <c r="K38" t="e">
        <f>VLOOKUP(B38,Ontology!$B$2:$D$350,2,FALSE)</f>
        <v>#N/A</v>
      </c>
      <c r="L38" t="str">
        <f>VLOOKUP(B38,Ontology!$B$2:$D$350,2,TRUE)</f>
        <v>CFT Immediate Z Score</v>
      </c>
      <c r="M38" t="str">
        <f t="shared" si="0"/>
        <v>CFT Immediate Z Score</v>
      </c>
    </row>
    <row r="39" spans="1:13" x14ac:dyDescent="0.25">
      <c r="A39" s="1">
        <v>2000000038</v>
      </c>
      <c r="B39" t="s">
        <v>52</v>
      </c>
      <c r="C39" t="s">
        <v>15</v>
      </c>
      <c r="D39" t="s">
        <v>10</v>
      </c>
      <c r="E39" t="s">
        <v>15</v>
      </c>
      <c r="F39" t="s">
        <v>16</v>
      </c>
      <c r="G39">
        <v>2000000038</v>
      </c>
      <c r="H39" s="2">
        <v>42370</v>
      </c>
      <c r="I39" s="2">
        <v>73050</v>
      </c>
      <c r="K39" t="e">
        <f>VLOOKUP(B39,Ontology!$B$2:$D$350,2,FALSE)</f>
        <v>#N/A</v>
      </c>
      <c r="L39" t="str">
        <f>VLOOKUP(B39,Ontology!$B$2:$D$350,2,TRUE)</f>
        <v>CFT Immediate Z Score</v>
      </c>
      <c r="M39" t="str">
        <f t="shared" si="0"/>
        <v>CFT Immediate Z Score</v>
      </c>
    </row>
    <row r="40" spans="1:13" x14ac:dyDescent="0.25">
      <c r="A40" s="1">
        <v>2000000039</v>
      </c>
      <c r="B40" t="s">
        <v>53</v>
      </c>
      <c r="C40" t="s">
        <v>15</v>
      </c>
      <c r="D40" t="s">
        <v>10</v>
      </c>
      <c r="E40" t="s">
        <v>15</v>
      </c>
      <c r="F40" t="s">
        <v>16</v>
      </c>
      <c r="G40">
        <v>2000000039</v>
      </c>
      <c r="H40" s="2">
        <v>42370</v>
      </c>
      <c r="I40" s="2">
        <v>73050</v>
      </c>
      <c r="K40" t="e">
        <f>VLOOKUP(B40,Ontology!$B$2:$D$350,2,FALSE)</f>
        <v>#N/A</v>
      </c>
      <c r="L40" t="str">
        <f>VLOOKUP(B40,Ontology!$B$2:$D$350,2,TRUE)</f>
        <v>CFT Immediate Z Score</v>
      </c>
      <c r="M40" t="str">
        <f t="shared" si="0"/>
        <v>CFT Immediate Z Score</v>
      </c>
    </row>
    <row r="41" spans="1:13" x14ac:dyDescent="0.25">
      <c r="A41" s="1">
        <v>2000000040</v>
      </c>
      <c r="B41" t="s">
        <v>54</v>
      </c>
      <c r="C41" t="s">
        <v>15</v>
      </c>
      <c r="D41" t="s">
        <v>10</v>
      </c>
      <c r="E41" t="s">
        <v>15</v>
      </c>
      <c r="F41" t="s">
        <v>16</v>
      </c>
      <c r="G41">
        <v>2000000040</v>
      </c>
      <c r="H41" s="2">
        <v>42370</v>
      </c>
      <c r="I41" s="2">
        <v>73050</v>
      </c>
      <c r="K41" t="e">
        <f>VLOOKUP(B41,Ontology!$B$2:$D$350,2,FALSE)</f>
        <v>#N/A</v>
      </c>
      <c r="L41" t="str">
        <f>VLOOKUP(B41,Ontology!$B$2:$D$350,2,TRUE)</f>
        <v>CFT Immediate Z Score</v>
      </c>
      <c r="M41" t="str">
        <f t="shared" si="0"/>
        <v>CFT Immediate Z Score</v>
      </c>
    </row>
    <row r="42" spans="1:13" x14ac:dyDescent="0.25">
      <c r="A42" s="1">
        <v>2000000041</v>
      </c>
      <c r="B42" t="s">
        <v>55</v>
      </c>
      <c r="C42" t="s">
        <v>15</v>
      </c>
      <c r="D42" t="s">
        <v>10</v>
      </c>
      <c r="E42" t="s">
        <v>15</v>
      </c>
      <c r="F42" t="s">
        <v>16</v>
      </c>
      <c r="G42">
        <v>2000000041</v>
      </c>
      <c r="H42" s="2">
        <v>42370</v>
      </c>
      <c r="I42" s="2">
        <v>73050</v>
      </c>
      <c r="K42" t="e">
        <f>VLOOKUP(B42,Ontology!$B$2:$D$350,2,FALSE)</f>
        <v>#N/A</v>
      </c>
      <c r="L42" t="str">
        <f>VLOOKUP(B42,Ontology!$B$2:$D$350,2,TRUE)</f>
        <v>CFT Immediate Z Score</v>
      </c>
      <c r="M42" t="str">
        <f t="shared" si="0"/>
        <v>CFT Immediate Z Score</v>
      </c>
    </row>
    <row r="43" spans="1:13" x14ac:dyDescent="0.25">
      <c r="A43" s="1">
        <v>2000000042</v>
      </c>
      <c r="B43" t="s">
        <v>56</v>
      </c>
      <c r="C43" t="s">
        <v>15</v>
      </c>
      <c r="D43" t="s">
        <v>10</v>
      </c>
      <c r="E43" t="s">
        <v>15</v>
      </c>
      <c r="F43" t="s">
        <v>16</v>
      </c>
      <c r="G43">
        <v>2000000042</v>
      </c>
      <c r="H43" s="2">
        <v>42370</v>
      </c>
      <c r="I43" s="2">
        <v>73050</v>
      </c>
      <c r="K43" t="e">
        <f>VLOOKUP(B43,Ontology!$B$2:$D$350,2,FALSE)</f>
        <v>#N/A</v>
      </c>
      <c r="L43" t="str">
        <f>VLOOKUP(B43,Ontology!$B$2:$D$350,2,TRUE)</f>
        <v>CFT Immediate Z Score</v>
      </c>
      <c r="M43" t="str">
        <f t="shared" si="0"/>
        <v>CFT Immediate Z Score</v>
      </c>
    </row>
    <row r="44" spans="1:13" x14ac:dyDescent="0.25">
      <c r="A44" s="1">
        <v>2000000043</v>
      </c>
      <c r="B44" t="s">
        <v>57</v>
      </c>
      <c r="C44" t="s">
        <v>15</v>
      </c>
      <c r="D44" t="s">
        <v>10</v>
      </c>
      <c r="E44" t="s">
        <v>15</v>
      </c>
      <c r="F44" t="s">
        <v>16</v>
      </c>
      <c r="G44">
        <v>2000000043</v>
      </c>
      <c r="H44" s="2">
        <v>42370</v>
      </c>
      <c r="I44" s="2">
        <v>73050</v>
      </c>
      <c r="K44" t="e">
        <f>VLOOKUP(B44,Ontology!$B$2:$D$350,2,FALSE)</f>
        <v>#N/A</v>
      </c>
      <c r="L44" t="str">
        <f>VLOOKUP(B44,Ontology!$B$2:$D$350,2,TRUE)</f>
        <v>CFT Immediate Z Score</v>
      </c>
      <c r="M44" t="str">
        <f t="shared" si="0"/>
        <v>CFT Immediate Z Score</v>
      </c>
    </row>
    <row r="45" spans="1:13" x14ac:dyDescent="0.25">
      <c r="A45" s="1">
        <v>2000000044</v>
      </c>
      <c r="B45" t="s">
        <v>58</v>
      </c>
      <c r="C45" t="s">
        <v>15</v>
      </c>
      <c r="D45" t="s">
        <v>10</v>
      </c>
      <c r="E45" t="s">
        <v>15</v>
      </c>
      <c r="F45" t="s">
        <v>16</v>
      </c>
      <c r="G45">
        <v>2000000044</v>
      </c>
      <c r="H45" s="2">
        <v>42370</v>
      </c>
      <c r="I45" s="2">
        <v>73050</v>
      </c>
      <c r="K45" t="e">
        <f>VLOOKUP(B45,Ontology!$B$2:$D$350,2,FALSE)</f>
        <v>#N/A</v>
      </c>
      <c r="L45" t="str">
        <f>VLOOKUP(B45,Ontology!$B$2:$D$350,2,TRUE)</f>
        <v>CFT Immediate Z Score</v>
      </c>
      <c r="M45" t="str">
        <f t="shared" si="0"/>
        <v>CFT Immediate Z Score</v>
      </c>
    </row>
    <row r="46" spans="1:13" x14ac:dyDescent="0.25">
      <c r="A46" s="1">
        <v>2000000045</v>
      </c>
      <c r="B46" t="s">
        <v>59</v>
      </c>
      <c r="C46" t="s">
        <v>15</v>
      </c>
      <c r="D46" t="s">
        <v>10</v>
      </c>
      <c r="E46" t="s">
        <v>15</v>
      </c>
      <c r="F46" t="s">
        <v>16</v>
      </c>
      <c r="G46">
        <v>2000000045</v>
      </c>
      <c r="H46" s="2">
        <v>42370</v>
      </c>
      <c r="I46" s="2">
        <v>73050</v>
      </c>
      <c r="K46" t="str">
        <f>VLOOKUP(B46,Ontology!$B$2:$D$350,2,FALSE)</f>
        <v>CERAD Figures</v>
      </c>
      <c r="L46" t="str">
        <f>VLOOKUP(B46,Ontology!$B$2:$D$350,2,TRUE)</f>
        <v>CERAD Figures</v>
      </c>
      <c r="M46" t="str">
        <f t="shared" si="0"/>
        <v>CERAD Figures</v>
      </c>
    </row>
    <row r="47" spans="1:13" x14ac:dyDescent="0.25">
      <c r="A47" s="1">
        <v>2000000046</v>
      </c>
      <c r="B47" t="s">
        <v>60</v>
      </c>
      <c r="C47" t="s">
        <v>15</v>
      </c>
      <c r="D47" t="s">
        <v>10</v>
      </c>
      <c r="E47" t="s">
        <v>15</v>
      </c>
      <c r="F47" t="s">
        <v>16</v>
      </c>
      <c r="G47">
        <v>2000000046</v>
      </c>
      <c r="H47" s="2">
        <v>42370</v>
      </c>
      <c r="I47" s="2">
        <v>73050</v>
      </c>
      <c r="K47" t="str">
        <f>VLOOKUP(B47,Ontology!$B$2:$D$350,2,FALSE)</f>
        <v>CERAD Figures Z Score</v>
      </c>
      <c r="L47" t="str">
        <f>VLOOKUP(B47,Ontology!$B$2:$D$350,2,TRUE)</f>
        <v>CERAD Figures Z Score</v>
      </c>
      <c r="M47" t="str">
        <f t="shared" si="0"/>
        <v>CERAD Figures Z Score</v>
      </c>
    </row>
    <row r="48" spans="1:13" x14ac:dyDescent="0.25">
      <c r="A48" s="1">
        <v>2000000047</v>
      </c>
      <c r="B48" t="s">
        <v>61</v>
      </c>
      <c r="C48" t="s">
        <v>15</v>
      </c>
      <c r="D48" t="s">
        <v>10</v>
      </c>
      <c r="E48" t="s">
        <v>15</v>
      </c>
      <c r="F48" t="s">
        <v>16</v>
      </c>
      <c r="G48">
        <v>2000000047</v>
      </c>
      <c r="H48" s="2">
        <v>42370</v>
      </c>
      <c r="I48" s="2">
        <v>73050</v>
      </c>
      <c r="K48" t="e">
        <f>VLOOKUP(B48,Ontology!$B$2:$D$350,2,FALSE)</f>
        <v>#N/A</v>
      </c>
      <c r="L48" t="str">
        <f>VLOOKUP(B48,Ontology!$B$2:$D$350,2,TRUE)</f>
        <v>CERAD WL Recognition</v>
      </c>
      <c r="M48" t="str">
        <f t="shared" si="0"/>
        <v>CERAD WL Recognition</v>
      </c>
    </row>
    <row r="49" spans="1:13" x14ac:dyDescent="0.25">
      <c r="A49" s="1">
        <v>2000000048</v>
      </c>
      <c r="B49" t="s">
        <v>62</v>
      </c>
      <c r="C49" t="s">
        <v>15</v>
      </c>
      <c r="D49" t="s">
        <v>10</v>
      </c>
      <c r="E49" t="s">
        <v>15</v>
      </c>
      <c r="F49" t="s">
        <v>16</v>
      </c>
      <c r="G49">
        <v>2000000048</v>
      </c>
      <c r="H49" s="2">
        <v>42370</v>
      </c>
      <c r="I49" s="2">
        <v>73050</v>
      </c>
      <c r="K49" t="e">
        <f>VLOOKUP(B49,Ontology!$B$2:$D$350,2,FALSE)</f>
        <v>#N/A</v>
      </c>
      <c r="L49" t="str">
        <f>VLOOKUP(B49,Ontology!$B$2:$D$350,2,TRUE)</f>
        <v>CERAD WL Recognition</v>
      </c>
      <c r="M49" t="str">
        <f t="shared" si="0"/>
        <v>CERAD WL Recognition</v>
      </c>
    </row>
    <row r="50" spans="1:13" x14ac:dyDescent="0.25">
      <c r="A50" s="1">
        <v>2000000049</v>
      </c>
      <c r="B50" t="s">
        <v>63</v>
      </c>
      <c r="C50" t="s">
        <v>15</v>
      </c>
      <c r="D50" t="s">
        <v>10</v>
      </c>
      <c r="E50" t="s">
        <v>15</v>
      </c>
      <c r="F50" t="s">
        <v>16</v>
      </c>
      <c r="G50">
        <v>2000000049</v>
      </c>
      <c r="H50" s="2">
        <v>42370</v>
      </c>
      <c r="I50" s="2">
        <v>73050</v>
      </c>
      <c r="K50" t="e">
        <f>VLOOKUP(B50,Ontology!$B$2:$D$350,2,FALSE)</f>
        <v>#N/A</v>
      </c>
      <c r="L50" t="str">
        <f>VLOOKUP(B50,Ontology!$B$2:$D$350,2,TRUE)</f>
        <v>CERAD WL Recognition</v>
      </c>
      <c r="M50" t="str">
        <f t="shared" si="0"/>
        <v>CERAD WL Recognition</v>
      </c>
    </row>
    <row r="51" spans="1:13" x14ac:dyDescent="0.25">
      <c r="A51" s="1">
        <v>2000000050</v>
      </c>
      <c r="B51" t="s">
        <v>64</v>
      </c>
      <c r="C51" t="s">
        <v>15</v>
      </c>
      <c r="D51" t="s">
        <v>10</v>
      </c>
      <c r="E51" t="s">
        <v>15</v>
      </c>
      <c r="F51" t="s">
        <v>16</v>
      </c>
      <c r="G51">
        <v>2000000050</v>
      </c>
      <c r="H51" s="2">
        <v>42370</v>
      </c>
      <c r="I51" s="2">
        <v>73050</v>
      </c>
      <c r="K51" t="e">
        <f>VLOOKUP(B51,Ontology!$B$2:$D$350,2,FALSE)</f>
        <v>#N/A</v>
      </c>
      <c r="L51" t="str">
        <f>VLOOKUP(B51,Ontology!$B$2:$D$350,2,TRUE)</f>
        <v>CERAD WL Recognition</v>
      </c>
      <c r="M51" t="str">
        <f t="shared" si="0"/>
        <v>CERAD WL Recognition</v>
      </c>
    </row>
    <row r="52" spans="1:13" x14ac:dyDescent="0.25">
      <c r="A52" s="1">
        <v>2000000051</v>
      </c>
      <c r="B52" t="s">
        <v>65</v>
      </c>
      <c r="C52" t="s">
        <v>15</v>
      </c>
      <c r="D52" t="s">
        <v>10</v>
      </c>
      <c r="E52" t="s">
        <v>15</v>
      </c>
      <c r="F52" t="s">
        <v>16</v>
      </c>
      <c r="G52">
        <v>2000000051</v>
      </c>
      <c r="H52" s="2">
        <v>42370</v>
      </c>
      <c r="I52" s="2">
        <v>73050</v>
      </c>
      <c r="K52" t="e">
        <f>VLOOKUP(B52,Ontology!$B$2:$D$350,2,FALSE)</f>
        <v>#N/A</v>
      </c>
      <c r="L52" t="str">
        <f>VLOOKUP(B52,Ontology!$B$2:$D$350,2,TRUE)</f>
        <v>CERAD WL Recognition</v>
      </c>
      <c r="M52" t="str">
        <f t="shared" si="0"/>
        <v>CERAD WL Recognition</v>
      </c>
    </row>
    <row r="53" spans="1:13" x14ac:dyDescent="0.25">
      <c r="A53" s="1">
        <v>2000000052</v>
      </c>
      <c r="B53" t="s">
        <v>66</v>
      </c>
      <c r="C53" t="s">
        <v>15</v>
      </c>
      <c r="D53" t="s">
        <v>10</v>
      </c>
      <c r="E53" t="s">
        <v>15</v>
      </c>
      <c r="F53" t="s">
        <v>16</v>
      </c>
      <c r="G53">
        <v>2000000052</v>
      </c>
      <c r="H53" s="2">
        <v>42370</v>
      </c>
      <c r="I53" s="2">
        <v>73050</v>
      </c>
      <c r="K53" t="e">
        <f>VLOOKUP(B53,Ontology!$B$2:$D$350,2,FALSE)</f>
        <v>#N/A</v>
      </c>
      <c r="L53" t="str">
        <f>VLOOKUP(B53,Ontology!$B$2:$D$350,2,TRUE)</f>
        <v>CDR Total</v>
      </c>
      <c r="M53" t="str">
        <f t="shared" si="0"/>
        <v>CDR Total</v>
      </c>
    </row>
    <row r="54" spans="1:13" x14ac:dyDescent="0.25">
      <c r="A54" s="1">
        <v>2000000053</v>
      </c>
      <c r="B54" t="s">
        <v>67</v>
      </c>
      <c r="C54" t="s">
        <v>15</v>
      </c>
      <c r="D54" t="s">
        <v>10</v>
      </c>
      <c r="E54" t="s">
        <v>15</v>
      </c>
      <c r="F54" t="s">
        <v>16</v>
      </c>
      <c r="G54">
        <v>2000000053</v>
      </c>
      <c r="H54" s="2">
        <v>42370</v>
      </c>
      <c r="I54" s="2">
        <v>73050</v>
      </c>
      <c r="K54" t="e">
        <f>VLOOKUP(B54,Ontology!$B$2:$D$350,2,FALSE)</f>
        <v>#N/A</v>
      </c>
      <c r="L54" t="str">
        <f>VLOOKUP(B54,Ontology!$B$2:$D$350,2,TRUE)</f>
        <v>CDR Total</v>
      </c>
      <c r="M54" t="str">
        <f t="shared" si="0"/>
        <v>CDR Total</v>
      </c>
    </row>
    <row r="55" spans="1:13" x14ac:dyDescent="0.25">
      <c r="A55" s="1">
        <v>2000000054</v>
      </c>
      <c r="B55" t="s">
        <v>68</v>
      </c>
      <c r="C55" t="s">
        <v>15</v>
      </c>
      <c r="D55" t="s">
        <v>10</v>
      </c>
      <c r="E55" t="s">
        <v>15</v>
      </c>
      <c r="F55" t="s">
        <v>16</v>
      </c>
      <c r="G55">
        <v>2000000054</v>
      </c>
      <c r="H55" s="2">
        <v>42370</v>
      </c>
      <c r="I55" s="2">
        <v>73050</v>
      </c>
      <c r="K55" t="str">
        <f>VLOOKUP(B55,Ontology!$B$2:$D$350,2,FALSE)</f>
        <v>CFT Copy</v>
      </c>
      <c r="L55" t="str">
        <f>VLOOKUP(B55,Ontology!$B$2:$D$350,2,TRUE)</f>
        <v>CFT Copy</v>
      </c>
      <c r="M55" t="str">
        <f t="shared" si="0"/>
        <v>CFT Copy</v>
      </c>
    </row>
    <row r="56" spans="1:13" x14ac:dyDescent="0.25">
      <c r="A56" s="1">
        <v>2000000055</v>
      </c>
      <c r="B56" t="s">
        <v>69</v>
      </c>
      <c r="C56" t="s">
        <v>15</v>
      </c>
      <c r="D56" t="s">
        <v>10</v>
      </c>
      <c r="E56" t="s">
        <v>15</v>
      </c>
      <c r="F56" t="s">
        <v>16</v>
      </c>
      <c r="G56">
        <v>2000000055</v>
      </c>
      <c r="H56" s="2">
        <v>42370</v>
      </c>
      <c r="I56" s="2">
        <v>73050</v>
      </c>
      <c r="K56" t="str">
        <f>VLOOKUP(B56,Ontology!$B$2:$D$350,2,FALSE)</f>
        <v>CFT Copy Z Score</v>
      </c>
      <c r="L56" t="str">
        <f>VLOOKUP(B56,Ontology!$B$2:$D$350,2,TRUE)</f>
        <v>CFT Copy Z Score</v>
      </c>
      <c r="M56" t="str">
        <f t="shared" si="0"/>
        <v>CFT Copy Z Score</v>
      </c>
    </row>
    <row r="57" spans="1:13" x14ac:dyDescent="0.25">
      <c r="A57" s="1">
        <v>2000000056</v>
      </c>
      <c r="B57" t="s">
        <v>70</v>
      </c>
      <c r="C57" t="s">
        <v>15</v>
      </c>
      <c r="D57" t="s">
        <v>10</v>
      </c>
      <c r="E57" t="s">
        <v>15</v>
      </c>
      <c r="F57" t="s">
        <v>16</v>
      </c>
      <c r="G57">
        <v>2000000056</v>
      </c>
      <c r="H57" s="2">
        <v>42370</v>
      </c>
      <c r="I57" s="2">
        <v>73050</v>
      </c>
      <c r="K57" t="str">
        <f>VLOOKUP(B57,Ontology!$B$2:$D$350,2,FALSE)</f>
        <v>CFT Delayed</v>
      </c>
      <c r="L57" t="str">
        <f>VLOOKUP(B57,Ontology!$B$2:$D$350,2,TRUE)</f>
        <v>CFT Delayed</v>
      </c>
      <c r="M57" t="str">
        <f t="shared" si="0"/>
        <v>CFT Delayed</v>
      </c>
    </row>
    <row r="58" spans="1:13" x14ac:dyDescent="0.25">
      <c r="A58" s="1">
        <v>2000000057</v>
      </c>
      <c r="B58" t="s">
        <v>71</v>
      </c>
      <c r="C58" t="s">
        <v>15</v>
      </c>
      <c r="D58" t="s">
        <v>10</v>
      </c>
      <c r="E58" t="s">
        <v>15</v>
      </c>
      <c r="F58" t="s">
        <v>16</v>
      </c>
      <c r="G58">
        <v>2000000057</v>
      </c>
      <c r="H58" s="2">
        <v>42370</v>
      </c>
      <c r="I58" s="2">
        <v>73050</v>
      </c>
      <c r="K58" t="str">
        <f>VLOOKUP(B58,Ontology!$B$2:$D$350,2,FALSE)</f>
        <v>CFT Delayed Z Score</v>
      </c>
      <c r="L58" t="str">
        <f>VLOOKUP(B58,Ontology!$B$2:$D$350,2,TRUE)</f>
        <v>CFT Delayed Z Score</v>
      </c>
      <c r="M58" t="str">
        <f t="shared" si="0"/>
        <v>CFT Delayed Z Score</v>
      </c>
    </row>
    <row r="59" spans="1:13" x14ac:dyDescent="0.25">
      <c r="A59" s="1">
        <v>2000000058</v>
      </c>
      <c r="B59" t="s">
        <v>72</v>
      </c>
      <c r="C59" t="s">
        <v>15</v>
      </c>
      <c r="D59" t="s">
        <v>10</v>
      </c>
      <c r="E59" t="s">
        <v>15</v>
      </c>
      <c r="F59" t="s">
        <v>16</v>
      </c>
      <c r="G59">
        <v>2000000058</v>
      </c>
      <c r="H59" s="2">
        <v>42370</v>
      </c>
      <c r="I59" s="2">
        <v>73050</v>
      </c>
      <c r="K59" t="str">
        <f>VLOOKUP(B59,Ontology!$B$2:$D$350,2,FALSE)</f>
        <v>CFT Immediate</v>
      </c>
      <c r="L59" t="str">
        <f>VLOOKUP(B59,Ontology!$B$2:$D$350,2,TRUE)</f>
        <v>CFT Immediate</v>
      </c>
      <c r="M59" t="str">
        <f t="shared" si="0"/>
        <v>CFT Immediate</v>
      </c>
    </row>
    <row r="60" spans="1:13" x14ac:dyDescent="0.25">
      <c r="A60" s="1">
        <v>2000000059</v>
      </c>
      <c r="B60" t="s">
        <v>73</v>
      </c>
      <c r="C60" t="s">
        <v>15</v>
      </c>
      <c r="D60" t="s">
        <v>10</v>
      </c>
      <c r="E60" t="s">
        <v>15</v>
      </c>
      <c r="F60" t="s">
        <v>16</v>
      </c>
      <c r="G60">
        <v>2000000059</v>
      </c>
      <c r="H60" s="2">
        <v>42370</v>
      </c>
      <c r="I60" s="2">
        <v>73050</v>
      </c>
      <c r="K60" t="str">
        <f>VLOOKUP(B60,Ontology!$B$2:$D$350,2,FALSE)</f>
        <v>CFT Immediate Z Score</v>
      </c>
      <c r="L60" t="str">
        <f>VLOOKUP(B60,Ontology!$B$2:$D$350,2,TRUE)</f>
        <v>CFT Immediate Z Score</v>
      </c>
      <c r="M60" t="str">
        <f t="shared" si="0"/>
        <v>CFT Immediate Z Score</v>
      </c>
    </row>
    <row r="61" spans="1:13" x14ac:dyDescent="0.25">
      <c r="A61" s="1">
        <v>2000000060</v>
      </c>
      <c r="B61" t="s">
        <v>74</v>
      </c>
      <c r="C61" t="s">
        <v>15</v>
      </c>
      <c r="D61" t="s">
        <v>10</v>
      </c>
      <c r="E61" t="s">
        <v>15</v>
      </c>
      <c r="F61" t="s">
        <v>16</v>
      </c>
      <c r="G61">
        <v>2000000060</v>
      </c>
      <c r="H61" s="2">
        <v>42370</v>
      </c>
      <c r="I61" s="2">
        <v>73050</v>
      </c>
      <c r="K61" t="str">
        <f>VLOOKUP(B61,Ontology!$B$2:$D$350,2,FALSE)</f>
        <v>Clinical Functional Impairment Abnormality</v>
      </c>
      <c r="L61" t="str">
        <f>VLOOKUP(B61,Ontology!$B$2:$D$350,2,TRUE)</f>
        <v>CFT Immediate Z Score</v>
      </c>
      <c r="M61" t="str">
        <f t="shared" si="0"/>
        <v>Clinical Functional Impairment Abnormality</v>
      </c>
    </row>
    <row r="62" spans="1:13" x14ac:dyDescent="0.25">
      <c r="A62" s="1">
        <v>2000000061</v>
      </c>
      <c r="B62" t="s">
        <v>75</v>
      </c>
      <c r="C62" t="s">
        <v>15</v>
      </c>
      <c r="D62" t="s">
        <v>10</v>
      </c>
      <c r="E62" t="s">
        <v>15</v>
      </c>
      <c r="F62" t="s">
        <v>16</v>
      </c>
      <c r="G62">
        <v>2000000061</v>
      </c>
      <c r="H62" s="2">
        <v>42370</v>
      </c>
      <c r="I62" s="2">
        <v>73050</v>
      </c>
      <c r="K62" t="str">
        <f>VLOOKUP(B62,Ontology!$B$2:$D$350,2,FALSE)</f>
        <v>Clock Drawing On Demand</v>
      </c>
      <c r="L62" t="str">
        <f>VLOOKUP(B62,Ontology!$B$2:$D$350,2,TRUE)</f>
        <v>CFT Immediate Z Score</v>
      </c>
      <c r="M62" t="str">
        <f t="shared" si="0"/>
        <v>Clock Drawing On Demand</v>
      </c>
    </row>
    <row r="63" spans="1:13" x14ac:dyDescent="0.25">
      <c r="A63" s="1">
        <v>2000000062</v>
      </c>
      <c r="B63" t="s">
        <v>76</v>
      </c>
      <c r="C63" t="s">
        <v>15</v>
      </c>
      <c r="D63" t="s">
        <v>10</v>
      </c>
      <c r="E63" t="s">
        <v>15</v>
      </c>
      <c r="F63" t="s">
        <v>16</v>
      </c>
      <c r="G63">
        <v>2000000062</v>
      </c>
      <c r="H63" s="2">
        <v>42370</v>
      </c>
      <c r="I63" s="2">
        <v>73050</v>
      </c>
      <c r="K63" t="e">
        <f>VLOOKUP(B63,Ontology!$B$2:$D$350,2,FALSE)</f>
        <v>#N/A</v>
      </c>
      <c r="L63" t="str">
        <f>VLOOKUP(B63,Ontology!$B$2:$D$350,2,TRUE)</f>
        <v>CFT Immediate Z Score</v>
      </c>
      <c r="M63" t="str">
        <f t="shared" si="0"/>
        <v>CFT Immediate Z Score</v>
      </c>
    </row>
    <row r="64" spans="1:13" x14ac:dyDescent="0.25">
      <c r="A64" s="1">
        <v>2000000063</v>
      </c>
      <c r="B64" t="s">
        <v>77</v>
      </c>
      <c r="C64" t="s">
        <v>15</v>
      </c>
      <c r="D64" t="s">
        <v>10</v>
      </c>
      <c r="E64" t="s">
        <v>15</v>
      </c>
      <c r="F64" t="s">
        <v>16</v>
      </c>
      <c r="G64">
        <v>2000000063</v>
      </c>
      <c r="H64" s="2">
        <v>42370</v>
      </c>
      <c r="I64" s="2">
        <v>73050</v>
      </c>
      <c r="K64" t="e">
        <f>VLOOKUP(B64,Ontology!$B$2:$D$350,2,FALSE)</f>
        <v>#N/A</v>
      </c>
      <c r="L64" t="str">
        <f>VLOOKUP(B64,Ontology!$B$2:$D$350,2,TRUE)</f>
        <v>CFT Immediate Z Score</v>
      </c>
      <c r="M64" t="str">
        <f t="shared" si="0"/>
        <v>CFT Immediate Z Score</v>
      </c>
    </row>
    <row r="65" spans="1:13" x14ac:dyDescent="0.25">
      <c r="A65" s="1">
        <v>2000000064</v>
      </c>
      <c r="B65" t="s">
        <v>78</v>
      </c>
      <c r="C65" t="s">
        <v>15</v>
      </c>
      <c r="D65" t="s">
        <v>10</v>
      </c>
      <c r="E65" t="s">
        <v>15</v>
      </c>
      <c r="F65" t="s">
        <v>16</v>
      </c>
      <c r="G65">
        <v>2000000064</v>
      </c>
      <c r="H65" s="2">
        <v>42370</v>
      </c>
      <c r="I65" s="2">
        <v>73050</v>
      </c>
      <c r="K65" t="e">
        <f>VLOOKUP(B65,Ontology!$B$2:$D$350,2,FALSE)</f>
        <v>#N/A</v>
      </c>
      <c r="L65" t="str">
        <f>VLOOKUP(B65,Ontology!$B$2:$D$350,2,TRUE)</f>
        <v>CFT Immediate Z Score</v>
      </c>
      <c r="M65" t="str">
        <f t="shared" si="0"/>
        <v>CFT Immediate Z Score</v>
      </c>
    </row>
    <row r="66" spans="1:13" x14ac:dyDescent="0.25">
      <c r="A66" s="1">
        <v>2000000065</v>
      </c>
      <c r="B66" t="s">
        <v>79</v>
      </c>
      <c r="C66" t="s">
        <v>15</v>
      </c>
      <c r="D66" t="s">
        <v>10</v>
      </c>
      <c r="E66" t="s">
        <v>15</v>
      </c>
      <c r="F66" t="s">
        <v>16</v>
      </c>
      <c r="G66">
        <v>2000000065</v>
      </c>
      <c r="H66" s="2">
        <v>42370</v>
      </c>
      <c r="I66" s="2">
        <v>73050</v>
      </c>
      <c r="K66" t="e">
        <f>VLOOKUP(B66,Ontology!$B$2:$D$350,2,FALSE)</f>
        <v>#N/A</v>
      </c>
      <c r="L66" t="str">
        <f>VLOOKUP(B66,Ontology!$B$2:$D$350,2,TRUE)</f>
        <v>COPD</v>
      </c>
      <c r="M66" t="str">
        <f t="shared" si="0"/>
        <v>COPD</v>
      </c>
    </row>
    <row r="67" spans="1:13" x14ac:dyDescent="0.25">
      <c r="A67" s="1">
        <v>2000000066</v>
      </c>
      <c r="B67" t="s">
        <v>80</v>
      </c>
      <c r="C67" t="s">
        <v>15</v>
      </c>
      <c r="D67" t="s">
        <v>10</v>
      </c>
      <c r="E67" t="s">
        <v>15</v>
      </c>
      <c r="F67" t="s">
        <v>16</v>
      </c>
      <c r="G67">
        <v>2000000066</v>
      </c>
      <c r="H67" s="2">
        <v>42370</v>
      </c>
      <c r="I67" s="2">
        <v>73050</v>
      </c>
      <c r="K67" t="e">
        <f>VLOOKUP(B67,Ontology!$B$2:$D$350,2,FALSE)</f>
        <v>#N/A</v>
      </c>
      <c r="L67" t="str">
        <f>VLOOKUP(B67,Ontology!$B$2:$D$350,2,TRUE)</f>
        <v>COPD</v>
      </c>
      <c r="M67" t="str">
        <f t="shared" si="0"/>
        <v>COPD</v>
      </c>
    </row>
    <row r="68" spans="1:13" x14ac:dyDescent="0.25">
      <c r="A68" s="1">
        <v>2000000067</v>
      </c>
      <c r="B68" t="s">
        <v>81</v>
      </c>
      <c r="C68" t="s">
        <v>15</v>
      </c>
      <c r="D68" t="s">
        <v>10</v>
      </c>
      <c r="E68" t="s">
        <v>15</v>
      </c>
      <c r="F68" t="s">
        <v>16</v>
      </c>
      <c r="G68">
        <v>2000000067</v>
      </c>
      <c r="H68" s="2">
        <v>42370</v>
      </c>
      <c r="I68" s="2">
        <v>73050</v>
      </c>
      <c r="K68" t="e">
        <f>VLOOKUP(B68,Ontology!$B$2:$D$350,2,FALSE)</f>
        <v>#N/A</v>
      </c>
      <c r="L68" t="str">
        <f>VLOOKUP(B68,Ontology!$B$2:$D$350,2,TRUE)</f>
        <v>COPD</v>
      </c>
      <c r="M68" t="str">
        <f t="shared" ref="M68:M131" si="1">IF(ISNA(K68),L68,K68)</f>
        <v>COPD</v>
      </c>
    </row>
    <row r="69" spans="1:13" x14ac:dyDescent="0.25">
      <c r="A69" s="1">
        <v>2000000068</v>
      </c>
      <c r="B69" t="s">
        <v>82</v>
      </c>
      <c r="C69" t="s">
        <v>15</v>
      </c>
      <c r="D69" t="s">
        <v>10</v>
      </c>
      <c r="E69" t="s">
        <v>15</v>
      </c>
      <c r="F69" t="s">
        <v>16</v>
      </c>
      <c r="G69">
        <v>2000000068</v>
      </c>
      <c r="H69" s="2">
        <v>42370</v>
      </c>
      <c r="I69" s="2">
        <v>73050</v>
      </c>
      <c r="K69" t="str">
        <f>VLOOKUP(B69,Ontology!$B$2:$D$350,2,FALSE)</f>
        <v>CSF Amyloid Beta 1 38</v>
      </c>
      <c r="L69" t="str">
        <f>VLOOKUP(B69,Ontology!$B$2:$D$350,2,TRUE)</f>
        <v>CSF Amyloid Beta 1 38</v>
      </c>
      <c r="M69" t="str">
        <f t="shared" si="1"/>
        <v>CSF Amyloid Beta 1 38</v>
      </c>
    </row>
    <row r="70" spans="1:13" x14ac:dyDescent="0.25">
      <c r="A70" s="1">
        <v>2000000069</v>
      </c>
      <c r="B70" t="s">
        <v>83</v>
      </c>
      <c r="C70" t="s">
        <v>15</v>
      </c>
      <c r="D70" t="s">
        <v>10</v>
      </c>
      <c r="E70" t="s">
        <v>15</v>
      </c>
      <c r="F70" t="s">
        <v>16</v>
      </c>
      <c r="G70">
        <v>2000000069</v>
      </c>
      <c r="H70" s="2">
        <v>42370</v>
      </c>
      <c r="I70" s="2">
        <v>73050</v>
      </c>
      <c r="K70" t="str">
        <f>VLOOKUP(B70,Ontology!$B$2:$D$350,2,FALSE)</f>
        <v>CSF Amyloid Beta 1 40</v>
      </c>
      <c r="L70" t="str">
        <f>VLOOKUP(B70,Ontology!$B$2:$D$350,2,TRUE)</f>
        <v>CSF Amyloid Beta 1 40</v>
      </c>
      <c r="M70" t="str">
        <f t="shared" si="1"/>
        <v>CSF Amyloid Beta 1 40</v>
      </c>
    </row>
    <row r="71" spans="1:13" x14ac:dyDescent="0.25">
      <c r="A71" s="1">
        <v>2000000070</v>
      </c>
      <c r="B71" t="s">
        <v>84</v>
      </c>
      <c r="C71" t="s">
        <v>15</v>
      </c>
      <c r="D71" t="s">
        <v>10</v>
      </c>
      <c r="E71" t="s">
        <v>15</v>
      </c>
      <c r="F71" t="s">
        <v>16</v>
      </c>
      <c r="G71">
        <v>2000000070</v>
      </c>
      <c r="H71" s="2">
        <v>42370</v>
      </c>
      <c r="I71" s="2">
        <v>73050</v>
      </c>
      <c r="K71" t="e">
        <f>VLOOKUP(B71,Ontology!$B$2:$D$350,2,FALSE)</f>
        <v>#N/A</v>
      </c>
      <c r="L71" t="str">
        <f>VLOOKUP(B71,Ontology!$B$2:$D$350,2,TRUE)</f>
        <v>CSF Amyloid Beta 1 40</v>
      </c>
      <c r="M71" t="str">
        <f t="shared" si="1"/>
        <v>CSF Amyloid Beta 1 40</v>
      </c>
    </row>
    <row r="72" spans="1:13" x14ac:dyDescent="0.25">
      <c r="A72" s="1">
        <v>2000000071</v>
      </c>
      <c r="B72" t="s">
        <v>85</v>
      </c>
      <c r="C72" t="s">
        <v>15</v>
      </c>
      <c r="D72" t="s">
        <v>10</v>
      </c>
      <c r="E72" t="s">
        <v>15</v>
      </c>
      <c r="F72" t="s">
        <v>16</v>
      </c>
      <c r="G72">
        <v>2000000071</v>
      </c>
      <c r="H72" s="2">
        <v>42370</v>
      </c>
      <c r="I72" s="2">
        <v>73050</v>
      </c>
      <c r="K72" t="str">
        <f>VLOOKUP(B72,Ontology!$B$2:$D$350,2,FALSE)</f>
        <v>CSF Amyloid Beta 1 42 Abnormality</v>
      </c>
      <c r="L72" t="str">
        <f>VLOOKUP(B72,Ontology!$B$2:$D$350,2,TRUE)</f>
        <v>CSF Amyloid Beta 1 42 Abnormality</v>
      </c>
      <c r="M72" t="str">
        <f t="shared" si="1"/>
        <v>CSF Amyloid Beta 1 42 Abnormality</v>
      </c>
    </row>
    <row r="73" spans="1:13" x14ac:dyDescent="0.25">
      <c r="A73" s="1">
        <v>2000000072</v>
      </c>
      <c r="B73" t="s">
        <v>86</v>
      </c>
      <c r="C73" t="s">
        <v>15</v>
      </c>
      <c r="D73" t="s">
        <v>10</v>
      </c>
      <c r="E73" t="s">
        <v>15</v>
      </c>
      <c r="F73" t="s">
        <v>16</v>
      </c>
      <c r="G73">
        <v>2000000072</v>
      </c>
      <c r="H73" s="2">
        <v>42370</v>
      </c>
      <c r="I73" s="2">
        <v>73050</v>
      </c>
      <c r="K73" t="e">
        <f>VLOOKUP(B73,Ontology!$B$2:$D$350,2,FALSE)</f>
        <v>#N/A</v>
      </c>
      <c r="L73" t="str">
        <f>VLOOKUP(B73,Ontology!$B$2:$D$350,2,TRUE)</f>
        <v>CSF Amyloid Beta 1 42 Abnormality</v>
      </c>
      <c r="M73" t="str">
        <f t="shared" si="1"/>
        <v>CSF Amyloid Beta 1 42 Abnormality</v>
      </c>
    </row>
    <row r="74" spans="1:13" x14ac:dyDescent="0.25">
      <c r="A74" s="1">
        <v>2000000073</v>
      </c>
      <c r="B74" t="s">
        <v>87</v>
      </c>
      <c r="C74" t="s">
        <v>15</v>
      </c>
      <c r="D74" t="s">
        <v>10</v>
      </c>
      <c r="E74" t="s">
        <v>15</v>
      </c>
      <c r="F74" t="s">
        <v>16</v>
      </c>
      <c r="G74">
        <v>2000000073</v>
      </c>
      <c r="H74" s="2">
        <v>42370</v>
      </c>
      <c r="I74" s="2">
        <v>73050</v>
      </c>
      <c r="K74" t="e">
        <f>VLOOKUP(B74,Ontology!$B$2:$D$350,2,FALSE)</f>
        <v>#N/A</v>
      </c>
      <c r="L74" t="str">
        <f>VLOOKUP(B74,Ontology!$B$2:$D$350,2,TRUE)</f>
        <v>CSF Amyloid Beta 1 42 Abnormality</v>
      </c>
      <c r="M74" t="str">
        <f t="shared" si="1"/>
        <v>CSF Amyloid Beta 1 42 Abnormality</v>
      </c>
    </row>
    <row r="75" spans="1:13" x14ac:dyDescent="0.25">
      <c r="A75" s="1">
        <v>2000000074</v>
      </c>
      <c r="B75" t="s">
        <v>88</v>
      </c>
      <c r="C75" t="s">
        <v>15</v>
      </c>
      <c r="D75" t="s">
        <v>10</v>
      </c>
      <c r="E75" t="s">
        <v>15</v>
      </c>
      <c r="F75" t="s">
        <v>16</v>
      </c>
      <c r="G75">
        <v>2000000074</v>
      </c>
      <c r="H75" s="2">
        <v>42370</v>
      </c>
      <c r="I75" s="2">
        <v>73050</v>
      </c>
      <c r="K75" t="e">
        <f>VLOOKUP(B75,Ontology!$B$2:$D$350,2,FALSE)</f>
        <v>#N/A</v>
      </c>
      <c r="L75" t="str">
        <f>VLOOKUP(B75,Ontology!$B$2:$D$350,2,TRUE)</f>
        <v>CSF Amyloid Beta 1 42 Abnormality</v>
      </c>
      <c r="M75" t="str">
        <f t="shared" si="1"/>
        <v>CSF Amyloid Beta 1 42 Abnormality</v>
      </c>
    </row>
    <row r="76" spans="1:13" x14ac:dyDescent="0.25">
      <c r="A76" s="1">
        <v>2000000075</v>
      </c>
      <c r="B76" t="s">
        <v>89</v>
      </c>
      <c r="C76" t="s">
        <v>15</v>
      </c>
      <c r="D76" t="s">
        <v>10</v>
      </c>
      <c r="E76" t="s">
        <v>15</v>
      </c>
      <c r="F76" t="s">
        <v>16</v>
      </c>
      <c r="G76">
        <v>2000000075</v>
      </c>
      <c r="H76" s="2">
        <v>42370</v>
      </c>
      <c r="I76" s="2">
        <v>73050</v>
      </c>
      <c r="K76" t="e">
        <f>VLOOKUP(B76,Ontology!$B$2:$D$350,2,FALSE)</f>
        <v>#N/A</v>
      </c>
      <c r="L76" t="str">
        <f>VLOOKUP(B76,Ontology!$B$2:$D$350,2,TRUE)</f>
        <v>CSF Amyloid Beta 1 42 Abnormality</v>
      </c>
      <c r="M76" t="str">
        <f t="shared" si="1"/>
        <v>CSF Amyloid Beta 1 42 Abnormality</v>
      </c>
    </row>
    <row r="77" spans="1:13" x14ac:dyDescent="0.25">
      <c r="A77" s="1">
        <v>2000000076</v>
      </c>
      <c r="B77" t="s">
        <v>90</v>
      </c>
      <c r="C77" t="s">
        <v>15</v>
      </c>
      <c r="D77" t="s">
        <v>10</v>
      </c>
      <c r="E77" t="s">
        <v>15</v>
      </c>
      <c r="F77" t="s">
        <v>16</v>
      </c>
      <c r="G77">
        <v>2000000076</v>
      </c>
      <c r="H77" s="2">
        <v>42370</v>
      </c>
      <c r="I77" s="2">
        <v>73050</v>
      </c>
      <c r="K77" t="e">
        <f>VLOOKUP(B77,Ontology!$B$2:$D$350,2,FALSE)</f>
        <v>#N/A</v>
      </c>
      <c r="L77" t="str">
        <f>VLOOKUP(B77,Ontology!$B$2:$D$350,2,TRUE)</f>
        <v>CSF Amyloid Beta 1 42 Abnormality</v>
      </c>
      <c r="M77" t="str">
        <f t="shared" si="1"/>
        <v>CSF Amyloid Beta 1 42 Abnormality</v>
      </c>
    </row>
    <row r="78" spans="1:13" x14ac:dyDescent="0.25">
      <c r="A78" s="1">
        <v>2000000077</v>
      </c>
      <c r="B78" t="s">
        <v>91</v>
      </c>
      <c r="C78" t="s">
        <v>15</v>
      </c>
      <c r="D78" t="s">
        <v>10</v>
      </c>
      <c r="E78" t="s">
        <v>15</v>
      </c>
      <c r="F78" t="s">
        <v>16</v>
      </c>
      <c r="G78">
        <v>2000000077</v>
      </c>
      <c r="H78" s="2">
        <v>42370</v>
      </c>
      <c r="I78" s="2">
        <v>73050</v>
      </c>
      <c r="K78" t="e">
        <f>VLOOKUP(B78,Ontology!$B$2:$D$350,2,FALSE)</f>
        <v>#N/A</v>
      </c>
      <c r="L78" t="str">
        <f>VLOOKUP(B78,Ontology!$B$2:$D$350,2,TRUE)</f>
        <v>CSF Amyloid Beta 1 42 Abnormality</v>
      </c>
      <c r="M78" t="str">
        <f t="shared" si="1"/>
        <v>CSF Amyloid Beta 1 42 Abnormality</v>
      </c>
    </row>
    <row r="79" spans="1:13" x14ac:dyDescent="0.25">
      <c r="A79" s="1">
        <v>2000000078</v>
      </c>
      <c r="B79" t="s">
        <v>92</v>
      </c>
      <c r="C79" t="s">
        <v>15</v>
      </c>
      <c r="D79" t="s">
        <v>10</v>
      </c>
      <c r="E79" t="s">
        <v>15</v>
      </c>
      <c r="F79" t="s">
        <v>16</v>
      </c>
      <c r="G79">
        <v>2000000078</v>
      </c>
      <c r="H79" s="2">
        <v>42370</v>
      </c>
      <c r="I79" s="2">
        <v>73050</v>
      </c>
      <c r="K79" t="e">
        <f>VLOOKUP(B79,Ontology!$B$2:$D$350,2,FALSE)</f>
        <v>#N/A</v>
      </c>
      <c r="L79" t="str">
        <f>VLOOKUP(B79,Ontology!$B$2:$D$350,2,TRUE)</f>
        <v>CSF Amyloid Beta 1 42 Abnormality</v>
      </c>
      <c r="M79" t="str">
        <f t="shared" si="1"/>
        <v>CSF Amyloid Beta 1 42 Abnormality</v>
      </c>
    </row>
    <row r="80" spans="1:13" x14ac:dyDescent="0.25">
      <c r="A80" s="1">
        <v>2000000079</v>
      </c>
      <c r="B80" t="s">
        <v>93</v>
      </c>
      <c r="C80" t="s">
        <v>15</v>
      </c>
      <c r="D80" t="s">
        <v>10</v>
      </c>
      <c r="E80" t="s">
        <v>15</v>
      </c>
      <c r="F80" t="s">
        <v>16</v>
      </c>
      <c r="G80">
        <v>2000000079</v>
      </c>
      <c r="H80" s="2">
        <v>42370</v>
      </c>
      <c r="I80" s="2">
        <v>73050</v>
      </c>
      <c r="K80" t="str">
        <f>VLOOKUP(B80,Ontology!$B$2:$D$350,2,FALSE)</f>
        <v>Dementia Father</v>
      </c>
      <c r="L80" t="str">
        <f>VLOOKUP(B80,Ontology!$B$2:$D$350,2,TRUE)</f>
        <v>CSF Amyloid Beta 1 42 Abnormality</v>
      </c>
      <c r="M80" t="str">
        <f t="shared" si="1"/>
        <v>Dementia Father</v>
      </c>
    </row>
    <row r="81" spans="1:13" x14ac:dyDescent="0.25">
      <c r="A81" s="1">
        <v>2000000080</v>
      </c>
      <c r="B81" t="s">
        <v>94</v>
      </c>
      <c r="C81" t="s">
        <v>15</v>
      </c>
      <c r="D81" t="s">
        <v>10</v>
      </c>
      <c r="E81" t="s">
        <v>15</v>
      </c>
      <c r="F81" t="s">
        <v>16</v>
      </c>
      <c r="G81">
        <v>2000000080</v>
      </c>
      <c r="H81" s="2">
        <v>42370</v>
      </c>
      <c r="I81" s="2">
        <v>73050</v>
      </c>
      <c r="K81" t="str">
        <f>VLOOKUP(B81,Ontology!$B$2:$D$350,2,FALSE)</f>
        <v>Dementia Mother</v>
      </c>
      <c r="L81" t="str">
        <f>VLOOKUP(B81,Ontology!$B$2:$D$350,2,TRUE)</f>
        <v>CSF Amyloid Beta 1 42 Abnormality</v>
      </c>
      <c r="M81" t="str">
        <f t="shared" si="1"/>
        <v>Dementia Mother</v>
      </c>
    </row>
    <row r="82" spans="1:13" x14ac:dyDescent="0.25">
      <c r="A82" s="1">
        <v>2000000081</v>
      </c>
      <c r="B82" t="s">
        <v>95</v>
      </c>
      <c r="C82" t="s">
        <v>15</v>
      </c>
      <c r="D82" t="s">
        <v>10</v>
      </c>
      <c r="E82" t="s">
        <v>15</v>
      </c>
      <c r="F82" t="s">
        <v>16</v>
      </c>
      <c r="G82">
        <v>2000000081</v>
      </c>
      <c r="H82" s="2">
        <v>42370</v>
      </c>
      <c r="I82" s="2">
        <v>73050</v>
      </c>
      <c r="K82" t="e">
        <f>VLOOKUP(B82,Ontology!$B$2:$D$350,2,FALSE)</f>
        <v>#N/A</v>
      </c>
      <c r="L82" t="str">
        <f>VLOOKUP(B82,Ontology!$B$2:$D$350,2,TRUE)</f>
        <v>CSF Amyloid Beta 1 42 Abnormality</v>
      </c>
      <c r="M82" t="str">
        <f t="shared" si="1"/>
        <v>CSF Amyloid Beta 1 42 Abnormality</v>
      </c>
    </row>
    <row r="83" spans="1:13" x14ac:dyDescent="0.25">
      <c r="A83" s="1">
        <v>2000000082</v>
      </c>
      <c r="B83" t="s">
        <v>96</v>
      </c>
      <c r="C83" t="s">
        <v>15</v>
      </c>
      <c r="D83" t="s">
        <v>10</v>
      </c>
      <c r="E83" t="s">
        <v>15</v>
      </c>
      <c r="F83" t="s">
        <v>16</v>
      </c>
      <c r="G83">
        <v>2000000082</v>
      </c>
      <c r="H83" s="2">
        <v>42370</v>
      </c>
      <c r="I83" s="2">
        <v>73050</v>
      </c>
      <c r="K83" t="str">
        <f>VLOOKUP(B83,Ontology!$B$2:$D$350,2,FALSE)</f>
        <v>Digit span backward</v>
      </c>
      <c r="L83" t="str">
        <f>VLOOKUP(B83,Ontology!$B$2:$D$350,2,TRUE)</f>
        <v>CSF Amyloid Beta 1 42 Abnormality</v>
      </c>
      <c r="M83" t="str">
        <f t="shared" si="1"/>
        <v>Digit span backward</v>
      </c>
    </row>
    <row r="84" spans="1:13" x14ac:dyDescent="0.25">
      <c r="A84" s="1">
        <v>2000000083</v>
      </c>
      <c r="B84" t="s">
        <v>97</v>
      </c>
      <c r="C84" t="s">
        <v>15</v>
      </c>
      <c r="D84" t="s">
        <v>10</v>
      </c>
      <c r="E84" t="s">
        <v>15</v>
      </c>
      <c r="F84" t="s">
        <v>16</v>
      </c>
      <c r="G84">
        <v>2000000083</v>
      </c>
      <c r="H84" s="2">
        <v>42370</v>
      </c>
      <c r="I84" s="2">
        <v>73050</v>
      </c>
      <c r="K84" t="str">
        <f>VLOOKUP(B84,Ontology!$B$2:$D$350,2,FALSE)</f>
        <v>Digit Span Backward Z score</v>
      </c>
      <c r="L84" t="str">
        <f>VLOOKUP(B84,Ontology!$B$2:$D$350,2,TRUE)</f>
        <v>CSF Amyloid Beta 1 42 Abnormality</v>
      </c>
      <c r="M84" t="str">
        <f t="shared" si="1"/>
        <v>Digit Span Backward Z score</v>
      </c>
    </row>
    <row r="85" spans="1:13" x14ac:dyDescent="0.25">
      <c r="A85" s="1">
        <v>2000000084</v>
      </c>
      <c r="B85" t="s">
        <v>98</v>
      </c>
      <c r="C85" t="s">
        <v>15</v>
      </c>
      <c r="D85" t="s">
        <v>10</v>
      </c>
      <c r="E85" t="s">
        <v>15</v>
      </c>
      <c r="F85" t="s">
        <v>16</v>
      </c>
      <c r="G85">
        <v>2000000084</v>
      </c>
      <c r="H85" s="2">
        <v>42370</v>
      </c>
      <c r="I85" s="2">
        <v>73050</v>
      </c>
      <c r="K85" t="str">
        <f>VLOOKUP(B85,Ontology!$B$2:$D$350,2,FALSE)</f>
        <v>Digit Span Forward</v>
      </c>
      <c r="L85" t="str">
        <f>VLOOKUP(B85,Ontology!$B$2:$D$350,2,TRUE)</f>
        <v>CSF Amyloid Beta 1 42 Abnormality</v>
      </c>
      <c r="M85" t="str">
        <f t="shared" si="1"/>
        <v>Digit Span Forward</v>
      </c>
    </row>
    <row r="86" spans="1:13" x14ac:dyDescent="0.25">
      <c r="A86" s="1">
        <v>2000000085</v>
      </c>
      <c r="B86" t="s">
        <v>99</v>
      </c>
      <c r="C86" t="s">
        <v>15</v>
      </c>
      <c r="D86" t="s">
        <v>10</v>
      </c>
      <c r="E86" t="s">
        <v>15</v>
      </c>
      <c r="F86" t="s">
        <v>16</v>
      </c>
      <c r="G86">
        <v>2000000085</v>
      </c>
      <c r="H86" s="2">
        <v>42370</v>
      </c>
      <c r="I86" s="2">
        <v>73050</v>
      </c>
      <c r="K86" t="str">
        <f>VLOOKUP(B86,Ontology!$B$2:$D$350,2,FALSE)</f>
        <v>Digit Span Forward Z score</v>
      </c>
      <c r="L86" t="str">
        <f>VLOOKUP(B86,Ontology!$B$2:$D$350,2,TRUE)</f>
        <v>CSF Amyloid Beta 1 42 Abnormality</v>
      </c>
      <c r="M86" t="str">
        <f t="shared" si="1"/>
        <v>Digit Span Forward Z score</v>
      </c>
    </row>
    <row r="87" spans="1:13" x14ac:dyDescent="0.25">
      <c r="A87" s="1">
        <v>2000000086</v>
      </c>
      <c r="B87" t="s">
        <v>100</v>
      </c>
      <c r="C87" t="s">
        <v>15</v>
      </c>
      <c r="D87" t="s">
        <v>10</v>
      </c>
      <c r="E87" t="s">
        <v>15</v>
      </c>
      <c r="F87" t="s">
        <v>16</v>
      </c>
      <c r="G87">
        <v>2000000086</v>
      </c>
      <c r="H87" s="2">
        <v>42370</v>
      </c>
      <c r="I87" s="2">
        <v>73050</v>
      </c>
      <c r="K87" t="str">
        <f>VLOOKUP(B87,Ontology!$B$2:$D$350,2,FALSE)</f>
        <v>Digit Span Total</v>
      </c>
      <c r="L87" t="str">
        <f>VLOOKUP(B87,Ontology!$B$2:$D$350,2,TRUE)</f>
        <v>CSF Amyloid Beta 1 42 Abnormality</v>
      </c>
      <c r="M87" t="str">
        <f t="shared" si="1"/>
        <v>Digit Span Total</v>
      </c>
    </row>
    <row r="88" spans="1:13" x14ac:dyDescent="0.25">
      <c r="A88" s="1">
        <v>2000000087</v>
      </c>
      <c r="B88" t="s">
        <v>101</v>
      </c>
      <c r="C88" t="s">
        <v>15</v>
      </c>
      <c r="D88" t="s">
        <v>10</v>
      </c>
      <c r="E88" t="s">
        <v>15</v>
      </c>
      <c r="F88" t="s">
        <v>16</v>
      </c>
      <c r="G88">
        <v>2000000087</v>
      </c>
      <c r="H88" s="2">
        <v>42370</v>
      </c>
      <c r="I88" s="2">
        <v>73050</v>
      </c>
      <c r="K88" t="e">
        <f>VLOOKUP(B88,Ontology!$B$2:$D$350,2,FALSE)</f>
        <v>#N/A</v>
      </c>
      <c r="L88" t="str">
        <f>VLOOKUP(B88,Ontology!$B$2:$D$350,2,TRUE)</f>
        <v>CSF Amyloid Beta 1 42 Abnormality</v>
      </c>
      <c r="M88" t="str">
        <f t="shared" si="1"/>
        <v>CSF Amyloid Beta 1 42 Abnormality</v>
      </c>
    </row>
    <row r="89" spans="1:13" x14ac:dyDescent="0.25">
      <c r="A89" s="1">
        <v>2000000088</v>
      </c>
      <c r="B89" t="s">
        <v>102</v>
      </c>
      <c r="C89" t="s">
        <v>15</v>
      </c>
      <c r="D89" t="s">
        <v>10</v>
      </c>
      <c r="E89" t="s">
        <v>15</v>
      </c>
      <c r="F89" t="s">
        <v>16</v>
      </c>
      <c r="G89">
        <v>2000000088</v>
      </c>
      <c r="H89" s="2">
        <v>42370</v>
      </c>
      <c r="I89" s="2">
        <v>73050</v>
      </c>
      <c r="K89" t="e">
        <f>VLOOKUP(B89,Ontology!$B$2:$D$350,2,FALSE)</f>
        <v>#N/A</v>
      </c>
      <c r="L89" t="str">
        <f>VLOOKUP(B89,Ontology!$B$2:$D$350,2,TRUE)</f>
        <v>CSF Amyloid Beta 1 42 Abnormality</v>
      </c>
      <c r="M89" t="str">
        <f t="shared" si="1"/>
        <v>CSF Amyloid Beta 1 42 Abnormality</v>
      </c>
    </row>
    <row r="90" spans="1:13" x14ac:dyDescent="0.25">
      <c r="A90" s="1">
        <v>2000000089</v>
      </c>
      <c r="B90" t="s">
        <v>103</v>
      </c>
      <c r="C90" t="s">
        <v>15</v>
      </c>
      <c r="D90" t="s">
        <v>10</v>
      </c>
      <c r="E90" t="s">
        <v>15</v>
      </c>
      <c r="F90" t="s">
        <v>16</v>
      </c>
      <c r="G90">
        <v>2000000089</v>
      </c>
      <c r="H90" s="2">
        <v>42370</v>
      </c>
      <c r="I90" s="2">
        <v>73050</v>
      </c>
      <c r="K90" t="str">
        <f>VLOOKUP(B90,Ontology!$B$2:$D$350,2,FALSE)</f>
        <v>DO 80 Picture Naming Z Score</v>
      </c>
      <c r="L90" t="str">
        <f>VLOOKUP(B90,Ontology!$B$2:$D$350,2,TRUE)</f>
        <v>CSF Amyloid Beta 1 42 Abnormality</v>
      </c>
      <c r="M90" t="str">
        <f t="shared" si="1"/>
        <v>DO 80 Picture Naming Z Score</v>
      </c>
    </row>
    <row r="91" spans="1:13" x14ac:dyDescent="0.25">
      <c r="A91" s="1">
        <v>2000000090</v>
      </c>
      <c r="B91" t="s">
        <v>104</v>
      </c>
      <c r="C91" t="s">
        <v>15</v>
      </c>
      <c r="D91" t="s">
        <v>10</v>
      </c>
      <c r="E91" t="s">
        <v>15</v>
      </c>
      <c r="F91" t="s">
        <v>16</v>
      </c>
      <c r="G91">
        <v>2000000090</v>
      </c>
      <c r="H91" s="2">
        <v>42370</v>
      </c>
      <c r="I91" s="2">
        <v>73050</v>
      </c>
      <c r="K91" t="e">
        <f>VLOOKUP(B91,Ontology!$B$2:$D$350,2,FALSE)</f>
        <v>#N/A</v>
      </c>
      <c r="L91" t="str">
        <f>VLOOKUP(B91,Ontology!$B$2:$D$350,2,TRUE)</f>
        <v>CSF Amyloid Beta 1 42 Abnormality</v>
      </c>
      <c r="M91" t="str">
        <f t="shared" si="1"/>
        <v>CSF Amyloid Beta 1 42 Abnormality</v>
      </c>
    </row>
    <row r="92" spans="1:13" x14ac:dyDescent="0.25">
      <c r="A92" s="1">
        <v>2000000091</v>
      </c>
      <c r="B92" t="s">
        <v>105</v>
      </c>
      <c r="C92" t="s">
        <v>15</v>
      </c>
      <c r="D92" t="s">
        <v>10</v>
      </c>
      <c r="E92" t="s">
        <v>15</v>
      </c>
      <c r="F92" t="s">
        <v>16</v>
      </c>
      <c r="G92">
        <v>2000000091</v>
      </c>
      <c r="H92" s="2">
        <v>42370</v>
      </c>
      <c r="I92" s="2">
        <v>73050</v>
      </c>
      <c r="K92" t="e">
        <f>VLOOKUP(B92,Ontology!$B$2:$D$350,2,FALSE)</f>
        <v>#N/A</v>
      </c>
      <c r="L92" t="str">
        <f>VLOOKUP(B92,Ontology!$B$2:$D$350,2,TRUE)</f>
        <v>CSF Amyloid Beta 1 42 Abnormality</v>
      </c>
      <c r="M92" t="str">
        <f t="shared" si="1"/>
        <v>CSF Amyloid Beta 1 42 Abnormality</v>
      </c>
    </row>
    <row r="93" spans="1:13" x14ac:dyDescent="0.25">
      <c r="A93" s="1">
        <v>2000000092</v>
      </c>
      <c r="B93" t="s">
        <v>106</v>
      </c>
      <c r="C93" t="s">
        <v>15</v>
      </c>
      <c r="D93" t="s">
        <v>10</v>
      </c>
      <c r="E93" t="s">
        <v>15</v>
      </c>
      <c r="F93" t="s">
        <v>16</v>
      </c>
      <c r="G93">
        <v>2000000092</v>
      </c>
      <c r="H93" s="2">
        <v>42370</v>
      </c>
      <c r="I93" s="2">
        <v>73050</v>
      </c>
      <c r="K93" t="str">
        <f>VLOOKUP(B93,Ontology!$B$2:$D$350,2,FALSE)</f>
        <v>Ecog Informant</v>
      </c>
      <c r="L93" t="str">
        <f>VLOOKUP(B93,Ontology!$B$2:$D$350,2,TRUE)</f>
        <v>CSF Amyloid Beta 1 42 Abnormality</v>
      </c>
      <c r="M93" t="str">
        <f t="shared" si="1"/>
        <v>Ecog Informant</v>
      </c>
    </row>
    <row r="94" spans="1:13" x14ac:dyDescent="0.25">
      <c r="A94" s="1">
        <v>2000000093</v>
      </c>
      <c r="B94" t="s">
        <v>107</v>
      </c>
      <c r="C94" t="s">
        <v>15</v>
      </c>
      <c r="D94" t="s">
        <v>10</v>
      </c>
      <c r="E94" t="s">
        <v>15</v>
      </c>
      <c r="F94" t="s">
        <v>16</v>
      </c>
      <c r="G94">
        <v>2000000093</v>
      </c>
      <c r="H94" s="2">
        <v>42370</v>
      </c>
      <c r="I94" s="2">
        <v>73050</v>
      </c>
      <c r="K94" t="str">
        <f>VLOOKUP(B94,Ontology!$B$2:$D$350,2,FALSE)</f>
        <v>Ecog Self</v>
      </c>
      <c r="L94" t="str">
        <f>VLOOKUP(B94,Ontology!$B$2:$D$350,2,TRUE)</f>
        <v>CSF Amyloid Beta 1 42 Abnormality</v>
      </c>
      <c r="M94" t="str">
        <f t="shared" si="1"/>
        <v>Ecog Self</v>
      </c>
    </row>
    <row r="95" spans="1:13" x14ac:dyDescent="0.25">
      <c r="A95" s="1">
        <v>2000000094</v>
      </c>
      <c r="B95" t="s">
        <v>108</v>
      </c>
      <c r="C95" t="s">
        <v>15</v>
      </c>
      <c r="D95" t="s">
        <v>10</v>
      </c>
      <c r="E95" t="s">
        <v>15</v>
      </c>
      <c r="F95" t="s">
        <v>16</v>
      </c>
      <c r="G95">
        <v>2000000094</v>
      </c>
      <c r="H95" s="2">
        <v>42370</v>
      </c>
      <c r="I95" s="2">
        <v>73050</v>
      </c>
      <c r="K95" t="str">
        <f>VLOOKUP(B95,Ontology!$B$2:$D$350,2,FALSE)</f>
        <v>Education Category</v>
      </c>
      <c r="L95" t="str">
        <f>VLOOKUP(B95,Ontology!$B$2:$D$350,2,TRUE)</f>
        <v>CSF Amyloid Beta 1 42 Abnormality</v>
      </c>
      <c r="M95" t="str">
        <f t="shared" si="1"/>
        <v>Education Category</v>
      </c>
    </row>
    <row r="96" spans="1:13" x14ac:dyDescent="0.25">
      <c r="A96" s="1">
        <v>2000000095</v>
      </c>
      <c r="B96" t="s">
        <v>109</v>
      </c>
      <c r="C96" t="s">
        <v>15</v>
      </c>
      <c r="D96" t="s">
        <v>10</v>
      </c>
      <c r="E96" t="s">
        <v>15</v>
      </c>
      <c r="F96" t="s">
        <v>16</v>
      </c>
      <c r="G96">
        <v>2000000095</v>
      </c>
      <c r="H96" s="2">
        <v>42370</v>
      </c>
      <c r="I96" s="2">
        <v>73050</v>
      </c>
      <c r="K96" t="e">
        <f>VLOOKUP(B96,Ontology!$B$2:$D$350,2,FALSE)</f>
        <v>#N/A</v>
      </c>
      <c r="L96" t="str">
        <f>VLOOKUP(B96,Ontology!$B$2:$D$350,2,TRUE)</f>
        <v>CSF Amyloid Beta 1 42 Abnormality</v>
      </c>
      <c r="M96" t="str">
        <f t="shared" si="1"/>
        <v>CSF Amyloid Beta 1 42 Abnormality</v>
      </c>
    </row>
    <row r="97" spans="1:13" x14ac:dyDescent="0.25">
      <c r="A97" s="1">
        <v>2000000096</v>
      </c>
      <c r="B97" t="s">
        <v>110</v>
      </c>
      <c r="C97" t="s">
        <v>15</v>
      </c>
      <c r="D97" t="s">
        <v>10</v>
      </c>
      <c r="E97" t="s">
        <v>15</v>
      </c>
      <c r="F97" t="s">
        <v>16</v>
      </c>
      <c r="G97">
        <v>2000000096</v>
      </c>
      <c r="H97" s="2">
        <v>42370</v>
      </c>
      <c r="I97" s="2">
        <v>73050</v>
      </c>
      <c r="K97" t="str">
        <f>VLOOKUP(B97,Ontology!$B$2:$D$350,2,FALSE)</f>
        <v>Employment Status</v>
      </c>
      <c r="L97" t="str">
        <f>VLOOKUP(B97,Ontology!$B$2:$D$350,2,TRUE)</f>
        <v>CSF Amyloid Beta 1 42 Abnormality</v>
      </c>
      <c r="M97" t="str">
        <f t="shared" si="1"/>
        <v>Employment Status</v>
      </c>
    </row>
    <row r="98" spans="1:13" x14ac:dyDescent="0.25">
      <c r="A98" s="1">
        <v>2000000097</v>
      </c>
      <c r="B98" t="s">
        <v>111</v>
      </c>
      <c r="C98" t="s">
        <v>15</v>
      </c>
      <c r="D98" t="s">
        <v>10</v>
      </c>
      <c r="E98" t="s">
        <v>15</v>
      </c>
      <c r="F98" t="s">
        <v>16</v>
      </c>
      <c r="G98">
        <v>2000000097</v>
      </c>
      <c r="H98" s="2">
        <v>42370</v>
      </c>
      <c r="I98" s="2">
        <v>73050</v>
      </c>
      <c r="K98" t="e">
        <f>VLOOKUP(B98,Ontology!$B$2:$D$350,2,FALSE)</f>
        <v>#N/A</v>
      </c>
      <c r="L98" t="str">
        <f>VLOOKUP(B98,Ontology!$B$2:$D$350,2,TRUE)</f>
        <v>CSF Amyloid Beta 1 42 Abnormality</v>
      </c>
      <c r="M98" t="str">
        <f t="shared" si="1"/>
        <v>CSF Amyloid Beta 1 42 Abnormality</v>
      </c>
    </row>
    <row r="99" spans="1:13" x14ac:dyDescent="0.25">
      <c r="A99" s="1">
        <v>2000000098</v>
      </c>
      <c r="B99" t="s">
        <v>112</v>
      </c>
      <c r="C99" t="s">
        <v>15</v>
      </c>
      <c r="D99" t="s">
        <v>10</v>
      </c>
      <c r="E99" t="s">
        <v>15</v>
      </c>
      <c r="F99" t="s">
        <v>16</v>
      </c>
      <c r="G99">
        <v>2000000098</v>
      </c>
      <c r="H99" s="2">
        <v>42370</v>
      </c>
      <c r="I99" s="2">
        <v>73050</v>
      </c>
      <c r="K99" t="str">
        <f>VLOOKUP(B99,Ontology!$B$2:$D$350,2,FALSE)</f>
        <v>Entorhinal Cortex Right</v>
      </c>
      <c r="L99" t="str">
        <f>VLOOKUP(B99,Ontology!$B$2:$D$350,2,TRUE)</f>
        <v>CSF Amyloid Beta 1 42 Abnormality</v>
      </c>
      <c r="M99" t="str">
        <f t="shared" si="1"/>
        <v>Entorhinal Cortex Right</v>
      </c>
    </row>
    <row r="100" spans="1:13" x14ac:dyDescent="0.25">
      <c r="A100" s="1">
        <v>2000000099</v>
      </c>
      <c r="B100" t="s">
        <v>113</v>
      </c>
      <c r="C100" t="s">
        <v>15</v>
      </c>
      <c r="D100" t="s">
        <v>10</v>
      </c>
      <c r="E100" t="s">
        <v>15</v>
      </c>
      <c r="F100" t="s">
        <v>16</v>
      </c>
      <c r="G100">
        <v>2000000099</v>
      </c>
      <c r="H100" s="2">
        <v>42370</v>
      </c>
      <c r="I100" s="2">
        <v>73050</v>
      </c>
      <c r="K100" t="str">
        <f>VLOOKUP(B100,Ontology!$B$2:$D$350,2,FALSE)</f>
        <v>FAQ</v>
      </c>
      <c r="L100" t="str">
        <f>VLOOKUP(B100,Ontology!$B$2:$D$350,2,TRUE)</f>
        <v>CSF Amyloid Beta 1 42 Abnormality</v>
      </c>
      <c r="M100" t="str">
        <f t="shared" si="1"/>
        <v>FAQ</v>
      </c>
    </row>
    <row r="101" spans="1:13" x14ac:dyDescent="0.25">
      <c r="A101" s="1">
        <v>2000000100</v>
      </c>
      <c r="B101" t="s">
        <v>114</v>
      </c>
      <c r="C101" t="s">
        <v>15</v>
      </c>
      <c r="D101" t="s">
        <v>10</v>
      </c>
      <c r="E101" t="s">
        <v>15</v>
      </c>
      <c r="F101" t="s">
        <v>16</v>
      </c>
      <c r="G101">
        <v>2000000100</v>
      </c>
      <c r="H101" s="2">
        <v>42370</v>
      </c>
      <c r="I101" s="2">
        <v>73050</v>
      </c>
      <c r="K101" t="str">
        <f>VLOOKUP(B101,Ontology!$B$2:$D$350,2,FALSE)</f>
        <v>FAQ Abnormality</v>
      </c>
      <c r="L101" t="str">
        <f>VLOOKUP(B101,Ontology!$B$2:$D$350,2,TRUE)</f>
        <v>CSF Amyloid Beta 1 42 Abnormality</v>
      </c>
      <c r="M101" t="str">
        <f t="shared" si="1"/>
        <v>FAQ Abnormality</v>
      </c>
    </row>
    <row r="102" spans="1:13" x14ac:dyDescent="0.25">
      <c r="A102" s="1">
        <v>2000000101</v>
      </c>
      <c r="B102" t="s">
        <v>115</v>
      </c>
      <c r="C102" t="s">
        <v>15</v>
      </c>
      <c r="D102" t="s">
        <v>10</v>
      </c>
      <c r="E102" t="s">
        <v>15</v>
      </c>
      <c r="F102" t="s">
        <v>16</v>
      </c>
      <c r="G102">
        <v>2000000101</v>
      </c>
      <c r="H102" s="2">
        <v>42370</v>
      </c>
      <c r="I102" s="2">
        <v>73050</v>
      </c>
      <c r="K102" t="e">
        <f>VLOOKUP(B102,Ontology!$B$2:$D$350,2,FALSE)</f>
        <v>#N/A</v>
      </c>
      <c r="L102" t="str">
        <f>VLOOKUP(B102,Ontology!$B$2:$D$350,2,TRUE)</f>
        <v>CSF Amyloid Beta 1 42 Abnormality</v>
      </c>
      <c r="M102" t="str">
        <f t="shared" si="1"/>
        <v>CSF Amyloid Beta 1 42 Abnormality</v>
      </c>
    </row>
    <row r="103" spans="1:13" x14ac:dyDescent="0.25">
      <c r="A103" s="1">
        <v>2000000102</v>
      </c>
      <c r="B103" t="s">
        <v>116</v>
      </c>
      <c r="C103" t="s">
        <v>15</v>
      </c>
      <c r="D103" t="s">
        <v>10</v>
      </c>
      <c r="E103" t="s">
        <v>15</v>
      </c>
      <c r="F103" t="s">
        <v>16</v>
      </c>
      <c r="G103">
        <v>2000000102</v>
      </c>
      <c r="H103" s="2">
        <v>42370</v>
      </c>
      <c r="I103" s="2">
        <v>73050</v>
      </c>
      <c r="K103" t="e">
        <f>VLOOKUP(B103,Ontology!$B$2:$D$350,2,FALSE)</f>
        <v>#N/A</v>
      </c>
      <c r="L103" t="str">
        <f>VLOOKUP(B103,Ontology!$B$2:$D$350,2,TRUE)</f>
        <v>CSF Amyloid Beta 1 42 Abnormality</v>
      </c>
      <c r="M103" t="str">
        <f t="shared" si="1"/>
        <v>CSF Amyloid Beta 1 42 Abnormality</v>
      </c>
    </row>
    <row r="104" spans="1:13" x14ac:dyDescent="0.25">
      <c r="A104" s="1">
        <v>2000000103</v>
      </c>
      <c r="B104" t="s">
        <v>117</v>
      </c>
      <c r="C104" t="s">
        <v>15</v>
      </c>
      <c r="D104" t="s">
        <v>10</v>
      </c>
      <c r="E104" t="s">
        <v>15</v>
      </c>
      <c r="F104" t="s">
        <v>16</v>
      </c>
      <c r="G104">
        <v>2000000103</v>
      </c>
      <c r="H104" s="2">
        <v>42370</v>
      </c>
      <c r="I104" s="2">
        <v>73050</v>
      </c>
      <c r="K104" t="e">
        <f>VLOOKUP(B104,Ontology!$B$2:$D$350,2,FALSE)</f>
        <v>#N/A</v>
      </c>
      <c r="L104" t="str">
        <f>VLOOKUP(B104,Ontology!$B$2:$D$350,2,TRUE)</f>
        <v>CSF Amyloid Beta 1 42 Abnormality</v>
      </c>
      <c r="M104" t="str">
        <f t="shared" si="1"/>
        <v>CSF Amyloid Beta 1 42 Abnormality</v>
      </c>
    </row>
    <row r="105" spans="1:13" x14ac:dyDescent="0.25">
      <c r="A105" s="1">
        <v>2000000104</v>
      </c>
      <c r="B105" t="s">
        <v>118</v>
      </c>
      <c r="C105" t="s">
        <v>15</v>
      </c>
      <c r="D105" t="s">
        <v>10</v>
      </c>
      <c r="E105" t="s">
        <v>15</v>
      </c>
      <c r="F105" t="s">
        <v>16</v>
      </c>
      <c r="G105">
        <v>2000000104</v>
      </c>
      <c r="H105" s="2">
        <v>42370</v>
      </c>
      <c r="I105" s="2">
        <v>73050</v>
      </c>
      <c r="K105" t="e">
        <f>VLOOKUP(B105,Ontology!$B$2:$D$350,2,FALSE)</f>
        <v>#N/A</v>
      </c>
      <c r="L105" t="str">
        <f>VLOOKUP(B105,Ontology!$B$2:$D$350,2,TRUE)</f>
        <v>CSF Amyloid Beta 1 42 Abnormality</v>
      </c>
      <c r="M105" t="str">
        <f t="shared" si="1"/>
        <v>CSF Amyloid Beta 1 42 Abnormality</v>
      </c>
    </row>
    <row r="106" spans="1:13" x14ac:dyDescent="0.25">
      <c r="A106" s="1">
        <v>2000000105</v>
      </c>
      <c r="B106" t="s">
        <v>119</v>
      </c>
      <c r="C106" t="s">
        <v>15</v>
      </c>
      <c r="D106" t="s">
        <v>10</v>
      </c>
      <c r="E106" t="s">
        <v>15</v>
      </c>
      <c r="F106" t="s">
        <v>16</v>
      </c>
      <c r="G106">
        <v>2000000105</v>
      </c>
      <c r="H106" s="2">
        <v>42370</v>
      </c>
      <c r="I106" s="2">
        <v>73050</v>
      </c>
      <c r="K106" t="e">
        <f>VLOOKUP(B106,Ontology!$B$2:$D$350,2,FALSE)</f>
        <v>#N/A</v>
      </c>
      <c r="L106" t="str">
        <f>VLOOKUP(B106,Ontology!$B$2:$D$350,2,TRUE)</f>
        <v>CSF Amyloid Beta 1 42 Abnormality</v>
      </c>
      <c r="M106" t="str">
        <f t="shared" si="1"/>
        <v>CSF Amyloid Beta 1 42 Abnormality</v>
      </c>
    </row>
    <row r="107" spans="1:13" x14ac:dyDescent="0.25">
      <c r="A107" s="1">
        <v>2000000106</v>
      </c>
      <c r="B107" t="s">
        <v>120</v>
      </c>
      <c r="C107" t="s">
        <v>15</v>
      </c>
      <c r="D107" t="s">
        <v>10</v>
      </c>
      <c r="E107" t="s">
        <v>15</v>
      </c>
      <c r="F107" t="s">
        <v>16</v>
      </c>
      <c r="G107">
        <v>2000000106</v>
      </c>
      <c r="H107" s="2">
        <v>42370</v>
      </c>
      <c r="I107" s="2">
        <v>73050</v>
      </c>
      <c r="K107" t="e">
        <f>VLOOKUP(B107,Ontology!$B$2:$D$350,2,FALSE)</f>
        <v>#N/A</v>
      </c>
      <c r="L107" t="str">
        <f>VLOOKUP(B107,Ontology!$B$2:$D$350,2,TRUE)</f>
        <v>CSF Amyloid Beta 1 42 Abnormality</v>
      </c>
      <c r="M107" t="str">
        <f t="shared" si="1"/>
        <v>CSF Amyloid Beta 1 42 Abnormality</v>
      </c>
    </row>
    <row r="108" spans="1:13" x14ac:dyDescent="0.25">
      <c r="A108" s="1">
        <v>2000000107</v>
      </c>
      <c r="B108" t="s">
        <v>121</v>
      </c>
      <c r="C108" t="s">
        <v>15</v>
      </c>
      <c r="D108" t="s">
        <v>10</v>
      </c>
      <c r="E108" t="s">
        <v>15</v>
      </c>
      <c r="F108" t="s">
        <v>16</v>
      </c>
      <c r="G108">
        <v>2000000107</v>
      </c>
      <c r="H108" s="2">
        <v>42370</v>
      </c>
      <c r="I108" s="2">
        <v>73050</v>
      </c>
      <c r="K108" t="e">
        <f>VLOOKUP(B108,Ontology!$B$2:$D$350,2,FALSE)</f>
        <v>#N/A</v>
      </c>
      <c r="L108" t="str">
        <f>VLOOKUP(B108,Ontology!$B$2:$D$350,2,TRUE)</f>
        <v>CSF Amyloid Beta 1 42 Abnormality</v>
      </c>
      <c r="M108" t="str">
        <f t="shared" si="1"/>
        <v>CSF Amyloid Beta 1 42 Abnormality</v>
      </c>
    </row>
    <row r="109" spans="1:13" x14ac:dyDescent="0.25">
      <c r="A109" s="1">
        <v>2000000108</v>
      </c>
      <c r="B109" t="s">
        <v>122</v>
      </c>
      <c r="C109" t="s">
        <v>15</v>
      </c>
      <c r="D109" t="s">
        <v>10</v>
      </c>
      <c r="E109" t="s">
        <v>15</v>
      </c>
      <c r="F109" t="s">
        <v>16</v>
      </c>
      <c r="G109">
        <v>2000000108</v>
      </c>
      <c r="H109" s="2">
        <v>42370</v>
      </c>
      <c r="I109" s="2">
        <v>73050</v>
      </c>
      <c r="K109" t="e">
        <f>VLOOKUP(B109,Ontology!$B$2:$D$350,2,FALSE)</f>
        <v>#N/A</v>
      </c>
      <c r="L109" t="str">
        <f>VLOOKUP(B109,Ontology!$B$2:$D$350,2,TRUE)</f>
        <v>CSF Amyloid Beta 1 42 Abnormality</v>
      </c>
      <c r="M109" t="str">
        <f t="shared" si="1"/>
        <v>CSF Amyloid Beta 1 42 Abnormality</v>
      </c>
    </row>
    <row r="110" spans="1:13" x14ac:dyDescent="0.25">
      <c r="A110" s="1">
        <v>2000000109</v>
      </c>
      <c r="B110" t="s">
        <v>123</v>
      </c>
      <c r="C110" t="s">
        <v>15</v>
      </c>
      <c r="D110" t="s">
        <v>10</v>
      </c>
      <c r="E110" t="s">
        <v>15</v>
      </c>
      <c r="F110" t="s">
        <v>16</v>
      </c>
      <c r="G110">
        <v>2000000109</v>
      </c>
      <c r="H110" s="2">
        <v>42370</v>
      </c>
      <c r="I110" s="2">
        <v>73050</v>
      </c>
      <c r="K110" t="e">
        <f>VLOOKUP(B110,Ontology!$B$2:$D$350,2,FALSE)</f>
        <v>#N/A</v>
      </c>
      <c r="L110" t="str">
        <f>VLOOKUP(B110,Ontology!$B$2:$D$350,2,TRUE)</f>
        <v>CSF Amyloid Beta 1 42 Abnormality</v>
      </c>
      <c r="M110" t="str">
        <f t="shared" si="1"/>
        <v>CSF Amyloid Beta 1 42 Abnormality</v>
      </c>
    </row>
    <row r="111" spans="1:13" x14ac:dyDescent="0.25">
      <c r="A111" s="1">
        <v>2000000110</v>
      </c>
      <c r="B111" t="s">
        <v>124</v>
      </c>
      <c r="C111" t="s">
        <v>15</v>
      </c>
      <c r="D111" t="s">
        <v>10</v>
      </c>
      <c r="E111" t="s">
        <v>15</v>
      </c>
      <c r="F111" t="s">
        <v>16</v>
      </c>
      <c r="G111">
        <v>2000000110</v>
      </c>
      <c r="H111" s="2">
        <v>42370</v>
      </c>
      <c r="I111" s="2">
        <v>73050</v>
      </c>
      <c r="K111" t="e">
        <f>VLOOKUP(B111,Ontology!$B$2:$D$350,2,FALSE)</f>
        <v>#N/A</v>
      </c>
      <c r="L111" t="str">
        <f>VLOOKUP(B111,Ontology!$B$2:$D$350,2,TRUE)</f>
        <v>CSF Amyloid Beta 1 42 Abnormality</v>
      </c>
      <c r="M111" t="str">
        <f t="shared" si="1"/>
        <v>CSF Amyloid Beta 1 42 Abnormality</v>
      </c>
    </row>
    <row r="112" spans="1:13" x14ac:dyDescent="0.25">
      <c r="A112" s="1">
        <v>2000000111</v>
      </c>
      <c r="B112" t="s">
        <v>125</v>
      </c>
      <c r="C112" t="s">
        <v>15</v>
      </c>
      <c r="D112" t="s">
        <v>10</v>
      </c>
      <c r="E112" t="s">
        <v>15</v>
      </c>
      <c r="F112" t="s">
        <v>16</v>
      </c>
      <c r="G112">
        <v>2000000111</v>
      </c>
      <c r="H112" s="2">
        <v>42370</v>
      </c>
      <c r="I112" s="2">
        <v>73050</v>
      </c>
      <c r="K112" t="e">
        <f>VLOOKUP(B112,Ontology!$B$2:$D$350,2,FALSE)</f>
        <v>#N/A</v>
      </c>
      <c r="L112" t="str">
        <f>VLOOKUP(B112,Ontology!$B$2:$D$350,2,TRUE)</f>
        <v>CSF Amyloid Beta 1 42 Abnormality</v>
      </c>
      <c r="M112" t="str">
        <f t="shared" si="1"/>
        <v>CSF Amyloid Beta 1 42 Abnormality</v>
      </c>
    </row>
    <row r="113" spans="1:13" x14ac:dyDescent="0.25">
      <c r="A113" s="1">
        <v>2000000112</v>
      </c>
      <c r="B113" t="s">
        <v>126</v>
      </c>
      <c r="C113" t="s">
        <v>15</v>
      </c>
      <c r="D113" t="s">
        <v>10</v>
      </c>
      <c r="E113" t="s">
        <v>15</v>
      </c>
      <c r="F113" t="s">
        <v>16</v>
      </c>
      <c r="G113">
        <v>2000000112</v>
      </c>
      <c r="H113" s="2">
        <v>42370</v>
      </c>
      <c r="I113" s="2">
        <v>73050</v>
      </c>
      <c r="K113" t="e">
        <f>VLOOKUP(B113,Ontology!$B$2:$D$350,2,FALSE)</f>
        <v>#N/A</v>
      </c>
      <c r="L113" t="str">
        <f>VLOOKUP(B113,Ontology!$B$2:$D$350,2,TRUE)</f>
        <v>CSF Amyloid Beta 1 42 Abnormality</v>
      </c>
      <c r="M113" t="str">
        <f t="shared" si="1"/>
        <v>CSF Amyloid Beta 1 42 Abnormality</v>
      </c>
    </row>
    <row r="114" spans="1:13" x14ac:dyDescent="0.25">
      <c r="A114" s="1">
        <v>2000000113</v>
      </c>
      <c r="B114" t="s">
        <v>127</v>
      </c>
      <c r="C114" t="s">
        <v>15</v>
      </c>
      <c r="D114" t="s">
        <v>10</v>
      </c>
      <c r="E114" t="s">
        <v>15</v>
      </c>
      <c r="F114" t="s">
        <v>16</v>
      </c>
      <c r="G114">
        <v>2000000113</v>
      </c>
      <c r="H114" s="2">
        <v>42370</v>
      </c>
      <c r="I114" s="2">
        <v>73050</v>
      </c>
      <c r="K114" t="e">
        <f>VLOOKUP(B114,Ontology!$B$2:$D$350,2,FALSE)</f>
        <v>#N/A</v>
      </c>
      <c r="L114" t="str">
        <f>VLOOKUP(B114,Ontology!$B$2:$D$350,2,TRUE)</f>
        <v>CSF Amyloid Beta 1 42 Abnormality</v>
      </c>
      <c r="M114" t="str">
        <f t="shared" si="1"/>
        <v>CSF Amyloid Beta 1 42 Abnormality</v>
      </c>
    </row>
    <row r="115" spans="1:13" x14ac:dyDescent="0.25">
      <c r="A115" s="1">
        <v>2000000114</v>
      </c>
      <c r="B115" t="s">
        <v>128</v>
      </c>
      <c r="C115" t="s">
        <v>15</v>
      </c>
      <c r="D115" t="s">
        <v>10</v>
      </c>
      <c r="E115" t="s">
        <v>15</v>
      </c>
      <c r="F115" t="s">
        <v>16</v>
      </c>
      <c r="G115">
        <v>2000000114</v>
      </c>
      <c r="H115" s="2">
        <v>42370</v>
      </c>
      <c r="I115" s="2">
        <v>73050</v>
      </c>
      <c r="K115" t="e">
        <f>VLOOKUP(B115,Ontology!$B$2:$D$350,2,FALSE)</f>
        <v>#N/A</v>
      </c>
      <c r="L115" t="str">
        <f>VLOOKUP(B115,Ontology!$B$2:$D$350,2,TRUE)</f>
        <v>CSF Amyloid Beta 1 42 Abnormality</v>
      </c>
      <c r="M115" t="str">
        <f t="shared" si="1"/>
        <v>CSF Amyloid Beta 1 42 Abnormality</v>
      </c>
    </row>
    <row r="116" spans="1:13" x14ac:dyDescent="0.25">
      <c r="A116" s="1">
        <v>2000000115</v>
      </c>
      <c r="B116" t="s">
        <v>129</v>
      </c>
      <c r="C116" t="s">
        <v>15</v>
      </c>
      <c r="D116" t="s">
        <v>10</v>
      </c>
      <c r="E116" t="s">
        <v>15</v>
      </c>
      <c r="F116" t="s">
        <v>16</v>
      </c>
      <c r="G116">
        <v>2000000115</v>
      </c>
      <c r="H116" s="2">
        <v>42370</v>
      </c>
      <c r="I116" s="2">
        <v>73050</v>
      </c>
      <c r="K116" t="e">
        <f>VLOOKUP(B116,Ontology!$B$2:$D$350,2,FALSE)</f>
        <v>#N/A</v>
      </c>
      <c r="L116" t="str">
        <f>VLOOKUP(B116,Ontology!$B$2:$D$350,2,TRUE)</f>
        <v>CSF Amyloid Beta 1 42 Abnormality</v>
      </c>
      <c r="M116" t="str">
        <f t="shared" si="1"/>
        <v>CSF Amyloid Beta 1 42 Abnormality</v>
      </c>
    </row>
    <row r="117" spans="1:13" x14ac:dyDescent="0.25">
      <c r="A117" s="1">
        <v>2000000116</v>
      </c>
      <c r="B117" t="s">
        <v>130</v>
      </c>
      <c r="C117" t="s">
        <v>15</v>
      </c>
      <c r="D117" t="s">
        <v>10</v>
      </c>
      <c r="E117" t="s">
        <v>15</v>
      </c>
      <c r="F117" t="s">
        <v>16</v>
      </c>
      <c r="G117">
        <v>2000000116</v>
      </c>
      <c r="H117" s="2">
        <v>42370</v>
      </c>
      <c r="I117" s="2">
        <v>73050</v>
      </c>
      <c r="K117" t="str">
        <f>VLOOKUP(B117,Ontology!$B$2:$D$350,2,FALSE)</f>
        <v>Goldman Total Score</v>
      </c>
      <c r="L117" t="str">
        <f>VLOOKUP(B117,Ontology!$B$2:$D$350,2,TRUE)</f>
        <v>CSF Amyloid Beta 1 42 Abnormality</v>
      </c>
      <c r="M117" t="str">
        <f t="shared" si="1"/>
        <v>Goldman Total Score</v>
      </c>
    </row>
    <row r="118" spans="1:13" x14ac:dyDescent="0.25">
      <c r="A118" s="1">
        <v>2000000117</v>
      </c>
      <c r="B118" t="s">
        <v>131</v>
      </c>
      <c r="C118" t="s">
        <v>15</v>
      </c>
      <c r="D118" t="s">
        <v>10</v>
      </c>
      <c r="E118" t="s">
        <v>15</v>
      </c>
      <c r="F118" t="s">
        <v>16</v>
      </c>
      <c r="G118">
        <v>2000000117</v>
      </c>
      <c r="H118" s="2">
        <v>42370</v>
      </c>
      <c r="I118" s="2">
        <v>73050</v>
      </c>
      <c r="K118" t="e">
        <f>VLOOKUP(B118,Ontology!$B$2:$D$350,2,FALSE)</f>
        <v>#N/A</v>
      </c>
      <c r="L118" t="str">
        <f>VLOOKUP(B118,Ontology!$B$2:$D$350,2,TRUE)</f>
        <v>CSF Amyloid Beta 1 42 Abnormality</v>
      </c>
      <c r="M118" t="str">
        <f t="shared" si="1"/>
        <v>CSF Amyloid Beta 1 42 Abnormality</v>
      </c>
    </row>
    <row r="119" spans="1:13" x14ac:dyDescent="0.25">
      <c r="A119" s="1">
        <v>2000000118</v>
      </c>
      <c r="B119" t="s">
        <v>132</v>
      </c>
      <c r="C119" t="s">
        <v>15</v>
      </c>
      <c r="D119" t="s">
        <v>10</v>
      </c>
      <c r="E119" t="s">
        <v>15</v>
      </c>
      <c r="F119" t="s">
        <v>16</v>
      </c>
      <c r="G119">
        <v>2000000118</v>
      </c>
      <c r="H119" s="2">
        <v>42370</v>
      </c>
      <c r="I119" s="2">
        <v>73050</v>
      </c>
      <c r="K119" t="e">
        <f>VLOOKUP(B119,Ontology!$B$2:$D$350,2,FALSE)</f>
        <v>#N/A</v>
      </c>
      <c r="L119" t="str">
        <f>VLOOKUP(B119,Ontology!$B$2:$D$350,2,TRUE)</f>
        <v>CSF Amyloid Beta 1 42 Abnormality</v>
      </c>
      <c r="M119" t="str">
        <f t="shared" si="1"/>
        <v>CSF Amyloid Beta 1 42 Abnormality</v>
      </c>
    </row>
    <row r="120" spans="1:13" x14ac:dyDescent="0.25">
      <c r="A120" s="1">
        <v>2000000119</v>
      </c>
      <c r="B120" t="s">
        <v>133</v>
      </c>
      <c r="C120" t="s">
        <v>15</v>
      </c>
      <c r="D120" t="s">
        <v>10</v>
      </c>
      <c r="E120" t="s">
        <v>15</v>
      </c>
      <c r="F120" t="s">
        <v>16</v>
      </c>
      <c r="G120">
        <v>2000000119</v>
      </c>
      <c r="H120" s="2">
        <v>42370</v>
      </c>
      <c r="I120" s="2">
        <v>73050</v>
      </c>
      <c r="K120" t="e">
        <f>VLOOKUP(B120,Ontology!$B$2:$D$350,2,FALSE)</f>
        <v>#N/A</v>
      </c>
      <c r="L120" t="str">
        <f>VLOOKUP(B120,Ontology!$B$2:$D$350,2,TRUE)</f>
        <v>CSF Amyloid Beta 1 42 Abnormality</v>
      </c>
      <c r="M120" t="str">
        <f t="shared" si="1"/>
        <v>CSF Amyloid Beta 1 42 Abnormality</v>
      </c>
    </row>
    <row r="121" spans="1:13" x14ac:dyDescent="0.25">
      <c r="A121" s="1">
        <v>2000000120</v>
      </c>
      <c r="B121" t="s">
        <v>134</v>
      </c>
      <c r="C121" t="s">
        <v>15</v>
      </c>
      <c r="D121" t="s">
        <v>10</v>
      </c>
      <c r="E121" t="s">
        <v>15</v>
      </c>
      <c r="F121" t="s">
        <v>16</v>
      </c>
      <c r="G121">
        <v>2000000120</v>
      </c>
      <c r="H121" s="2">
        <v>42370</v>
      </c>
      <c r="I121" s="2">
        <v>73050</v>
      </c>
      <c r="K121" t="e">
        <f>VLOOKUP(B121,Ontology!$B$2:$D$350,2,FALSE)</f>
        <v>#N/A</v>
      </c>
      <c r="L121" t="str">
        <f>VLOOKUP(B121,Ontology!$B$2:$D$350,2,TRUE)</f>
        <v>CSF Amyloid Beta 1 42 Abnormality</v>
      </c>
      <c r="M121" t="str">
        <f t="shared" si="1"/>
        <v>CSF Amyloid Beta 1 42 Abnormality</v>
      </c>
    </row>
    <row r="122" spans="1:13" x14ac:dyDescent="0.25">
      <c r="A122" s="1">
        <v>2000000121</v>
      </c>
      <c r="B122" t="s">
        <v>135</v>
      </c>
      <c r="C122" t="s">
        <v>15</v>
      </c>
      <c r="D122" t="s">
        <v>10</v>
      </c>
      <c r="E122" t="s">
        <v>15</v>
      </c>
      <c r="F122" t="s">
        <v>16</v>
      </c>
      <c r="G122">
        <v>2000000121</v>
      </c>
      <c r="H122" s="2">
        <v>42370</v>
      </c>
      <c r="I122" s="2">
        <v>73050</v>
      </c>
      <c r="K122" t="e">
        <f>VLOOKUP(B122,Ontology!$B$2:$D$350,2,FALSE)</f>
        <v>#N/A</v>
      </c>
      <c r="L122" t="str">
        <f>VLOOKUP(B122,Ontology!$B$2:$D$350,2,TRUE)</f>
        <v>CSF Amyloid Beta 1 42 Abnormality</v>
      </c>
      <c r="M122" t="str">
        <f t="shared" si="1"/>
        <v>CSF Amyloid Beta 1 42 Abnormality</v>
      </c>
    </row>
    <row r="123" spans="1:13" x14ac:dyDescent="0.25">
      <c r="A123" s="1">
        <v>2000000122</v>
      </c>
      <c r="B123" t="s">
        <v>136</v>
      </c>
      <c r="C123" t="s">
        <v>15</v>
      </c>
      <c r="D123" t="s">
        <v>10</v>
      </c>
      <c r="E123" t="s">
        <v>15</v>
      </c>
      <c r="F123" t="s">
        <v>16</v>
      </c>
      <c r="G123">
        <v>2000000122</v>
      </c>
      <c r="H123" s="2">
        <v>42370</v>
      </c>
      <c r="I123" s="2">
        <v>73050</v>
      </c>
      <c r="K123" t="e">
        <f>VLOOKUP(B123,Ontology!$B$2:$D$350,2,FALSE)</f>
        <v>#N/A</v>
      </c>
      <c r="L123" t="str">
        <f>VLOOKUP(B123,Ontology!$B$2:$D$350,2,TRUE)</f>
        <v>CSF Amyloid Beta 1 42 Abnormality</v>
      </c>
      <c r="M123" t="str">
        <f t="shared" si="1"/>
        <v>CSF Amyloid Beta 1 42 Abnormality</v>
      </c>
    </row>
    <row r="124" spans="1:13" x14ac:dyDescent="0.25">
      <c r="A124" s="1">
        <v>2000000123</v>
      </c>
      <c r="B124" t="s">
        <v>137</v>
      </c>
      <c r="C124" t="s">
        <v>15</v>
      </c>
      <c r="D124" t="s">
        <v>10</v>
      </c>
      <c r="E124" t="s">
        <v>15</v>
      </c>
      <c r="F124" t="s">
        <v>16</v>
      </c>
      <c r="G124">
        <v>2000000123</v>
      </c>
      <c r="H124" s="2">
        <v>42370</v>
      </c>
      <c r="I124" s="2">
        <v>73050</v>
      </c>
      <c r="K124" t="e">
        <f>VLOOKUP(B124,Ontology!$B$2:$D$350,2,FALSE)</f>
        <v>#N/A</v>
      </c>
      <c r="L124" t="str">
        <f>VLOOKUP(B124,Ontology!$B$2:$D$350,2,TRUE)</f>
        <v>CSF Amyloid Beta 1 42 Abnormality</v>
      </c>
      <c r="M124" t="str">
        <f t="shared" si="1"/>
        <v>CSF Amyloid Beta 1 42 Abnormality</v>
      </c>
    </row>
    <row r="125" spans="1:13" x14ac:dyDescent="0.25">
      <c r="A125" s="1">
        <v>2000000124</v>
      </c>
      <c r="B125" t="s">
        <v>138</v>
      </c>
      <c r="C125" t="s">
        <v>15</v>
      </c>
      <c r="D125" t="s">
        <v>10</v>
      </c>
      <c r="E125" t="s">
        <v>15</v>
      </c>
      <c r="F125" t="s">
        <v>16</v>
      </c>
      <c r="G125">
        <v>2000000124</v>
      </c>
      <c r="H125" s="2">
        <v>42370</v>
      </c>
      <c r="I125" s="2">
        <v>73050</v>
      </c>
      <c r="K125" t="e">
        <f>VLOOKUP(B125,Ontology!$B$2:$D$350,2,FALSE)</f>
        <v>#N/A</v>
      </c>
      <c r="L125" t="str">
        <f>VLOOKUP(B125,Ontology!$B$2:$D$350,2,TRUE)</f>
        <v>CSF Amyloid Beta 1 42 Abnormality</v>
      </c>
      <c r="M125" t="str">
        <f t="shared" si="1"/>
        <v>CSF Amyloid Beta 1 42 Abnormality</v>
      </c>
    </row>
    <row r="126" spans="1:13" x14ac:dyDescent="0.25">
      <c r="A126" s="1">
        <v>2000000125</v>
      </c>
      <c r="B126" t="s">
        <v>139</v>
      </c>
      <c r="C126" t="s">
        <v>15</v>
      </c>
      <c r="D126" t="s">
        <v>10</v>
      </c>
      <c r="E126" t="s">
        <v>15</v>
      </c>
      <c r="F126" t="s">
        <v>16</v>
      </c>
      <c r="G126">
        <v>2000000125</v>
      </c>
      <c r="H126" s="2">
        <v>42370</v>
      </c>
      <c r="I126" s="2">
        <v>73050</v>
      </c>
      <c r="K126" t="e">
        <f>VLOOKUP(B126,Ontology!$B$2:$D$350,2,FALSE)</f>
        <v>#N/A</v>
      </c>
      <c r="L126" t="str">
        <f>VLOOKUP(B126,Ontology!$B$2:$D$350,2,TRUE)</f>
        <v>CSF Amyloid Beta 1 42 Abnormality</v>
      </c>
      <c r="M126" t="str">
        <f t="shared" si="1"/>
        <v>CSF Amyloid Beta 1 42 Abnormality</v>
      </c>
    </row>
    <row r="127" spans="1:13" x14ac:dyDescent="0.25">
      <c r="A127" s="1">
        <v>2000000126</v>
      </c>
      <c r="B127" t="s">
        <v>140</v>
      </c>
      <c r="C127" t="s">
        <v>15</v>
      </c>
      <c r="D127" t="s">
        <v>10</v>
      </c>
      <c r="E127" t="s">
        <v>15</v>
      </c>
      <c r="F127" t="s">
        <v>16</v>
      </c>
      <c r="G127">
        <v>2000000126</v>
      </c>
      <c r="H127" s="2">
        <v>42370</v>
      </c>
      <c r="I127" s="2">
        <v>73050</v>
      </c>
      <c r="K127" t="e">
        <f>VLOOKUP(B127,Ontology!$B$2:$D$350,2,FALSE)</f>
        <v>#N/A</v>
      </c>
      <c r="L127" t="str">
        <f>VLOOKUP(B127,Ontology!$B$2:$D$350,2,TRUE)</f>
        <v>CSF Amyloid Beta 1 42 Abnormality</v>
      </c>
      <c r="M127" t="str">
        <f t="shared" si="1"/>
        <v>CSF Amyloid Beta 1 42 Abnormality</v>
      </c>
    </row>
    <row r="128" spans="1:13" x14ac:dyDescent="0.25">
      <c r="A128" s="1">
        <v>2000000127</v>
      </c>
      <c r="B128" t="s">
        <v>141</v>
      </c>
      <c r="C128" t="s">
        <v>15</v>
      </c>
      <c r="D128" t="s">
        <v>10</v>
      </c>
      <c r="E128" t="s">
        <v>15</v>
      </c>
      <c r="F128" t="s">
        <v>16</v>
      </c>
      <c r="G128">
        <v>2000000127</v>
      </c>
      <c r="H128" s="2">
        <v>42370</v>
      </c>
      <c r="I128" s="2">
        <v>73050</v>
      </c>
      <c r="K128" t="e">
        <f>VLOOKUP(B128,Ontology!$B$2:$D$350,2,FALSE)</f>
        <v>#N/A</v>
      </c>
      <c r="L128" t="str">
        <f>VLOOKUP(B128,Ontology!$B$2:$D$350,2,TRUE)</f>
        <v>CSF Amyloid Beta 1 42 Abnormality</v>
      </c>
      <c r="M128" t="str">
        <f t="shared" si="1"/>
        <v>CSF Amyloid Beta 1 42 Abnormality</v>
      </c>
    </row>
    <row r="129" spans="1:13" x14ac:dyDescent="0.25">
      <c r="A129" s="1">
        <v>2000000128</v>
      </c>
      <c r="B129" t="s">
        <v>142</v>
      </c>
      <c r="C129" t="s">
        <v>15</v>
      </c>
      <c r="D129" t="s">
        <v>10</v>
      </c>
      <c r="E129" t="s">
        <v>15</v>
      </c>
      <c r="F129" t="s">
        <v>16</v>
      </c>
      <c r="G129">
        <v>2000000128</v>
      </c>
      <c r="H129" s="2">
        <v>42370</v>
      </c>
      <c r="I129" s="2">
        <v>73050</v>
      </c>
      <c r="K129" t="e">
        <f>VLOOKUP(B129,Ontology!$B$2:$D$350,2,FALSE)</f>
        <v>#N/A</v>
      </c>
      <c r="L129" t="str">
        <f>VLOOKUP(B129,Ontology!$B$2:$D$350,2,TRUE)</f>
        <v>CSF Amyloid Beta 1 42 Abnormality</v>
      </c>
      <c r="M129" t="str">
        <f t="shared" si="1"/>
        <v>CSF Amyloid Beta 1 42 Abnormality</v>
      </c>
    </row>
    <row r="130" spans="1:13" x14ac:dyDescent="0.25">
      <c r="A130" s="1">
        <v>2000000129</v>
      </c>
      <c r="B130" t="s">
        <v>143</v>
      </c>
      <c r="C130" t="s">
        <v>15</v>
      </c>
      <c r="D130" t="s">
        <v>10</v>
      </c>
      <c r="E130" t="s">
        <v>15</v>
      </c>
      <c r="F130" t="s">
        <v>16</v>
      </c>
      <c r="G130">
        <v>2000000129</v>
      </c>
      <c r="H130" s="2">
        <v>42370</v>
      </c>
      <c r="I130" s="2">
        <v>73050</v>
      </c>
      <c r="K130" t="e">
        <f>VLOOKUP(B130,Ontology!$B$2:$D$350,2,FALSE)</f>
        <v>#N/A</v>
      </c>
      <c r="L130" t="str">
        <f>VLOOKUP(B130,Ontology!$B$2:$D$350,2,TRUE)</f>
        <v>CSF Amyloid Beta 1 42 Abnormality</v>
      </c>
      <c r="M130" t="str">
        <f t="shared" si="1"/>
        <v>CSF Amyloid Beta 1 42 Abnormality</v>
      </c>
    </row>
    <row r="131" spans="1:13" x14ac:dyDescent="0.25">
      <c r="A131" s="1">
        <v>2000000130</v>
      </c>
      <c r="B131" t="s">
        <v>144</v>
      </c>
      <c r="C131" t="s">
        <v>15</v>
      </c>
      <c r="D131" t="s">
        <v>10</v>
      </c>
      <c r="E131" t="s">
        <v>15</v>
      </c>
      <c r="F131" t="s">
        <v>16</v>
      </c>
      <c r="G131">
        <v>2000000130</v>
      </c>
      <c r="H131" s="2">
        <v>42370</v>
      </c>
      <c r="I131" s="2">
        <v>73050</v>
      </c>
      <c r="K131" t="e">
        <f>VLOOKUP(B131,Ontology!$B$2:$D$350,2,FALSE)</f>
        <v>#N/A</v>
      </c>
      <c r="L131" t="str">
        <f>VLOOKUP(B131,Ontology!$B$2:$D$350,2,TRUE)</f>
        <v>CSF Amyloid Beta 1 42 Abnormality</v>
      </c>
      <c r="M131" t="str">
        <f t="shared" si="1"/>
        <v>CSF Amyloid Beta 1 42 Abnormality</v>
      </c>
    </row>
    <row r="132" spans="1:13" x14ac:dyDescent="0.25">
      <c r="A132" s="1">
        <v>2000000131</v>
      </c>
      <c r="B132" t="s">
        <v>145</v>
      </c>
      <c r="C132" t="s">
        <v>15</v>
      </c>
      <c r="D132" t="s">
        <v>10</v>
      </c>
      <c r="E132" t="s">
        <v>15</v>
      </c>
      <c r="F132" t="s">
        <v>16</v>
      </c>
      <c r="G132">
        <v>2000000131</v>
      </c>
      <c r="H132" s="2">
        <v>42370</v>
      </c>
      <c r="I132" s="2">
        <v>73050</v>
      </c>
      <c r="K132" t="e">
        <f>VLOOKUP(B132,Ontology!$B$2:$D$350,2,FALSE)</f>
        <v>#N/A</v>
      </c>
      <c r="L132" t="str">
        <f>VLOOKUP(B132,Ontology!$B$2:$D$350,2,TRUE)</f>
        <v>CSF Amyloid Beta 1 42 Abnormality</v>
      </c>
      <c r="M132" t="str">
        <f t="shared" ref="M132:M195" si="2">IF(ISNA(K132),L132,K132)</f>
        <v>CSF Amyloid Beta 1 42 Abnormality</v>
      </c>
    </row>
    <row r="133" spans="1:13" x14ac:dyDescent="0.25">
      <c r="A133" s="1">
        <v>2000000132</v>
      </c>
      <c r="B133" t="s">
        <v>146</v>
      </c>
      <c r="C133" t="s">
        <v>15</v>
      </c>
      <c r="D133" t="s">
        <v>10</v>
      </c>
      <c r="E133" t="s">
        <v>15</v>
      </c>
      <c r="F133" t="s">
        <v>16</v>
      </c>
      <c r="G133">
        <v>2000000132</v>
      </c>
      <c r="H133" s="2">
        <v>42370</v>
      </c>
      <c r="I133" s="2">
        <v>73050</v>
      </c>
      <c r="K133" t="e">
        <f>VLOOKUP(B133,Ontology!$B$2:$D$350,2,FALSE)</f>
        <v>#N/A</v>
      </c>
      <c r="L133" t="str">
        <f>VLOOKUP(B133,Ontology!$B$2:$D$350,2,TRUE)</f>
        <v>CSF Amyloid Beta 1 42 Abnormality</v>
      </c>
      <c r="M133" t="str">
        <f t="shared" si="2"/>
        <v>CSF Amyloid Beta 1 42 Abnormality</v>
      </c>
    </row>
    <row r="134" spans="1:13" x14ac:dyDescent="0.25">
      <c r="A134" s="1">
        <v>2000000133</v>
      </c>
      <c r="B134" t="s">
        <v>147</v>
      </c>
      <c r="C134" t="s">
        <v>15</v>
      </c>
      <c r="D134" t="s">
        <v>10</v>
      </c>
      <c r="E134" t="s">
        <v>15</v>
      </c>
      <c r="F134" t="s">
        <v>16</v>
      </c>
      <c r="G134">
        <v>2000000133</v>
      </c>
      <c r="H134" s="2">
        <v>42370</v>
      </c>
      <c r="I134" s="2">
        <v>73050</v>
      </c>
      <c r="K134" t="e">
        <f>VLOOKUP(B134,Ontology!$B$2:$D$350,2,FALSE)</f>
        <v>#N/A</v>
      </c>
      <c r="L134" t="str">
        <f>VLOOKUP(B134,Ontology!$B$2:$D$350,2,TRUE)</f>
        <v>CSF Amyloid Beta 1 42 Abnormality</v>
      </c>
      <c r="M134" t="str">
        <f t="shared" si="2"/>
        <v>CSF Amyloid Beta 1 42 Abnormality</v>
      </c>
    </row>
    <row r="135" spans="1:13" x14ac:dyDescent="0.25">
      <c r="A135" s="1">
        <v>2000000134</v>
      </c>
      <c r="B135" t="s">
        <v>148</v>
      </c>
      <c r="C135" t="s">
        <v>15</v>
      </c>
      <c r="D135" t="s">
        <v>10</v>
      </c>
      <c r="E135" t="s">
        <v>15</v>
      </c>
      <c r="F135" t="s">
        <v>16</v>
      </c>
      <c r="G135">
        <v>2000000134</v>
      </c>
      <c r="H135" s="2">
        <v>42370</v>
      </c>
      <c r="I135" s="2">
        <v>73050</v>
      </c>
      <c r="K135" t="str">
        <f>VLOOKUP(B135,Ontology!$B$2:$D$350,2,FALSE)</f>
        <v>HVLT Delayed</v>
      </c>
      <c r="L135" t="str">
        <f>VLOOKUP(B135,Ontology!$B$2:$D$350,2,TRUE)</f>
        <v>HVLT Delayed</v>
      </c>
      <c r="M135" t="str">
        <f t="shared" si="2"/>
        <v>HVLT Delayed</v>
      </c>
    </row>
    <row r="136" spans="1:13" x14ac:dyDescent="0.25">
      <c r="A136" s="1">
        <v>2000000135</v>
      </c>
      <c r="B136" t="s">
        <v>149</v>
      </c>
      <c r="C136" t="s">
        <v>15</v>
      </c>
      <c r="D136" t="s">
        <v>10</v>
      </c>
      <c r="E136" t="s">
        <v>15</v>
      </c>
      <c r="F136" t="s">
        <v>16</v>
      </c>
      <c r="G136">
        <v>2000000135</v>
      </c>
      <c r="H136" s="2">
        <v>42370</v>
      </c>
      <c r="I136" s="2">
        <v>73050</v>
      </c>
      <c r="K136" t="e">
        <f>VLOOKUP(B136,Ontology!$B$2:$D$350,2,FALSE)</f>
        <v>#N/A</v>
      </c>
      <c r="L136" t="str">
        <f>VLOOKUP(B136,Ontology!$B$2:$D$350,2,TRUE)</f>
        <v>High Dose Vitamin E</v>
      </c>
      <c r="M136" t="str">
        <f t="shared" si="2"/>
        <v>High Dose Vitamin E</v>
      </c>
    </row>
    <row r="137" spans="1:13" x14ac:dyDescent="0.25">
      <c r="A137" s="1">
        <v>2000000136</v>
      </c>
      <c r="B137" t="s">
        <v>150</v>
      </c>
      <c r="C137" t="s">
        <v>15</v>
      </c>
      <c r="D137" t="s">
        <v>10</v>
      </c>
      <c r="E137" t="s">
        <v>15</v>
      </c>
      <c r="F137" t="s">
        <v>16</v>
      </c>
      <c r="G137">
        <v>2000000136</v>
      </c>
      <c r="H137" s="2">
        <v>42370</v>
      </c>
      <c r="I137" s="2">
        <v>73050</v>
      </c>
      <c r="K137" t="str">
        <f>VLOOKUP(B137,Ontology!$B$2:$D$350,2,FALSE)</f>
        <v>HVLT Immediate</v>
      </c>
      <c r="L137" t="str">
        <f>VLOOKUP(B137,Ontology!$B$2:$D$350,2,TRUE)</f>
        <v>High Dose Vitamin E</v>
      </c>
      <c r="M137" t="str">
        <f t="shared" si="2"/>
        <v>HVLT Immediate</v>
      </c>
    </row>
    <row r="138" spans="1:13" x14ac:dyDescent="0.25">
      <c r="A138" s="1">
        <v>2000000137</v>
      </c>
      <c r="B138" t="s">
        <v>151</v>
      </c>
      <c r="C138" t="s">
        <v>15</v>
      </c>
      <c r="D138" t="s">
        <v>10</v>
      </c>
      <c r="E138" t="s">
        <v>15</v>
      </c>
      <c r="F138" t="s">
        <v>16</v>
      </c>
      <c r="G138">
        <v>2000000137</v>
      </c>
      <c r="H138" s="2">
        <v>42370</v>
      </c>
      <c r="I138" s="2">
        <v>73050</v>
      </c>
      <c r="K138" t="str">
        <f>VLOOKUP(B138,Ontology!$B$2:$D$350,2,FALSE)</f>
        <v>HVLT Immediate Z Score</v>
      </c>
      <c r="L138" t="str">
        <f>VLOOKUP(B138,Ontology!$B$2:$D$350,2,TRUE)</f>
        <v>High Dose Vitamin E</v>
      </c>
      <c r="M138" t="str">
        <f t="shared" si="2"/>
        <v>HVLT Immediate Z Score</v>
      </c>
    </row>
    <row r="139" spans="1:13" x14ac:dyDescent="0.25">
      <c r="A139" s="1">
        <v>2000000138</v>
      </c>
      <c r="B139" t="s">
        <v>152</v>
      </c>
      <c r="C139" t="s">
        <v>15</v>
      </c>
      <c r="D139" t="s">
        <v>10</v>
      </c>
      <c r="E139" t="s">
        <v>15</v>
      </c>
      <c r="F139" t="s">
        <v>16</v>
      </c>
      <c r="G139">
        <v>2000000138</v>
      </c>
      <c r="H139" s="2">
        <v>42370</v>
      </c>
      <c r="I139" s="2">
        <v>73050</v>
      </c>
      <c r="K139" t="e">
        <f>VLOOKUP(B139,Ontology!$B$2:$D$350,2,FALSE)</f>
        <v>#N/A</v>
      </c>
      <c r="L139" t="str">
        <f>VLOOKUP(B139,Ontology!$B$2:$D$350,2,TRUE)</f>
        <v>IADL Abnormality</v>
      </c>
      <c r="M139" t="str">
        <f t="shared" si="2"/>
        <v>IADL Abnormality</v>
      </c>
    </row>
    <row r="140" spans="1:13" x14ac:dyDescent="0.25">
      <c r="A140" s="1">
        <v>2000000139</v>
      </c>
      <c r="B140" t="s">
        <v>153</v>
      </c>
      <c r="C140" t="s">
        <v>15</v>
      </c>
      <c r="D140" t="s">
        <v>10</v>
      </c>
      <c r="E140" t="s">
        <v>15</v>
      </c>
      <c r="F140" t="s">
        <v>16</v>
      </c>
      <c r="G140">
        <v>2000000139</v>
      </c>
      <c r="H140" s="2">
        <v>42370</v>
      </c>
      <c r="I140" s="2">
        <v>73050</v>
      </c>
      <c r="K140" t="e">
        <f>VLOOKUP(B140,Ontology!$B$2:$D$350,2,FALSE)</f>
        <v>#N/A</v>
      </c>
      <c r="L140" t="str">
        <f>VLOOKUP(B140,Ontology!$B$2:$D$350,2,TRUE)</f>
        <v>IADL Abnormality</v>
      </c>
      <c r="M140" t="str">
        <f t="shared" si="2"/>
        <v>IADL Abnormality</v>
      </c>
    </row>
    <row r="141" spans="1:13" x14ac:dyDescent="0.25">
      <c r="A141" s="1">
        <v>2000000140</v>
      </c>
      <c r="B141" t="s">
        <v>154</v>
      </c>
      <c r="C141" t="s">
        <v>15</v>
      </c>
      <c r="D141" t="s">
        <v>10</v>
      </c>
      <c r="E141" t="s">
        <v>15</v>
      </c>
      <c r="F141" t="s">
        <v>16</v>
      </c>
      <c r="G141">
        <v>2000000140</v>
      </c>
      <c r="H141" s="2">
        <v>42370</v>
      </c>
      <c r="I141" s="2">
        <v>73050</v>
      </c>
      <c r="K141" t="str">
        <f>VLOOKUP(B141,Ontology!$B$2:$D$350,2,FALSE)</f>
        <v>Intracranial Volume</v>
      </c>
      <c r="L141" t="str">
        <f>VLOOKUP(B141,Ontology!$B$2:$D$350,2,TRUE)</f>
        <v>IADL Abnormality</v>
      </c>
      <c r="M141" t="str">
        <f t="shared" si="2"/>
        <v>Intracranial Volume</v>
      </c>
    </row>
    <row r="142" spans="1:13" x14ac:dyDescent="0.25">
      <c r="A142" s="1">
        <v>2000000141</v>
      </c>
      <c r="B142" t="s">
        <v>155</v>
      </c>
      <c r="C142" t="s">
        <v>15</v>
      </c>
      <c r="D142" t="s">
        <v>10</v>
      </c>
      <c r="E142" t="s">
        <v>15</v>
      </c>
      <c r="F142" t="s">
        <v>16</v>
      </c>
      <c r="G142">
        <v>2000000141</v>
      </c>
      <c r="H142" s="2">
        <v>42370</v>
      </c>
      <c r="I142" s="2">
        <v>73050</v>
      </c>
      <c r="K142" t="e">
        <f>VLOOKUP(B142,Ontology!$B$2:$D$350,2,FALSE)</f>
        <v>#N/A</v>
      </c>
      <c r="L142" t="str">
        <f>VLOOKUP(B142,Ontology!$B$2:$D$350,2,TRUE)</f>
        <v>IADL Abnormality</v>
      </c>
      <c r="M142" t="str">
        <f t="shared" si="2"/>
        <v>IADL Abnormality</v>
      </c>
    </row>
    <row r="143" spans="1:13" x14ac:dyDescent="0.25">
      <c r="A143" s="1">
        <v>2000000142</v>
      </c>
      <c r="B143" t="s">
        <v>156</v>
      </c>
      <c r="C143" t="s">
        <v>15</v>
      </c>
      <c r="D143" t="s">
        <v>10</v>
      </c>
      <c r="E143" t="s">
        <v>15</v>
      </c>
      <c r="F143" t="s">
        <v>16</v>
      </c>
      <c r="G143">
        <v>2000000142</v>
      </c>
      <c r="H143" s="2">
        <v>42370</v>
      </c>
      <c r="I143" s="2">
        <v>73050</v>
      </c>
      <c r="K143" t="e">
        <f>VLOOKUP(B143,Ontology!$B$2:$D$350,2,FALSE)</f>
        <v>#N/A</v>
      </c>
      <c r="L143" t="str">
        <f>VLOOKUP(B143,Ontology!$B$2:$D$350,2,TRUE)</f>
        <v>IADL Abnormality</v>
      </c>
      <c r="M143" t="str">
        <f t="shared" si="2"/>
        <v>IADL Abnormality</v>
      </c>
    </row>
    <row r="144" spans="1:13" x14ac:dyDescent="0.25">
      <c r="A144" s="1">
        <v>2000000143</v>
      </c>
      <c r="B144" t="s">
        <v>157</v>
      </c>
      <c r="C144" t="s">
        <v>15</v>
      </c>
      <c r="D144" t="s">
        <v>10</v>
      </c>
      <c r="E144" t="s">
        <v>15</v>
      </c>
      <c r="F144" t="s">
        <v>16</v>
      </c>
      <c r="G144">
        <v>2000000143</v>
      </c>
      <c r="H144" s="2">
        <v>42370</v>
      </c>
      <c r="I144" s="2">
        <v>73050</v>
      </c>
      <c r="K144" t="e">
        <f>VLOOKUP(B144,Ontology!$B$2:$D$350,2,FALSE)</f>
        <v>#N/A</v>
      </c>
      <c r="L144" t="str">
        <f>VLOOKUP(B144,Ontology!$B$2:$D$350,2,TRUE)</f>
        <v>IADL Abnormality</v>
      </c>
      <c r="M144" t="str">
        <f t="shared" si="2"/>
        <v>IADL Abnormality</v>
      </c>
    </row>
    <row r="145" spans="1:13" x14ac:dyDescent="0.25">
      <c r="A145" s="1">
        <v>2000000144</v>
      </c>
      <c r="B145" t="s">
        <v>158</v>
      </c>
      <c r="C145" t="s">
        <v>15</v>
      </c>
      <c r="D145" t="s">
        <v>10</v>
      </c>
      <c r="E145" t="s">
        <v>15</v>
      </c>
      <c r="F145" t="s">
        <v>16</v>
      </c>
      <c r="G145">
        <v>2000000144</v>
      </c>
      <c r="H145" s="2">
        <v>42370</v>
      </c>
      <c r="I145" s="2">
        <v>73050</v>
      </c>
      <c r="K145" t="str">
        <f>VLOOKUP(B145,Ontology!$B$2:$D$350,2,FALSE)</f>
        <v>Letter Fluency 1 Min</v>
      </c>
      <c r="L145" t="str">
        <f>VLOOKUP(B145,Ontology!$B$2:$D$350,2,TRUE)</f>
        <v>Letter Fluency 1 Min</v>
      </c>
      <c r="M145" t="str">
        <f t="shared" si="2"/>
        <v>Letter Fluency 1 Min</v>
      </c>
    </row>
    <row r="146" spans="1:13" x14ac:dyDescent="0.25">
      <c r="A146" s="1">
        <v>2000000145</v>
      </c>
      <c r="B146" t="s">
        <v>159</v>
      </c>
      <c r="C146" t="s">
        <v>15</v>
      </c>
      <c r="D146" t="s">
        <v>10</v>
      </c>
      <c r="E146" t="s">
        <v>15</v>
      </c>
      <c r="F146" t="s">
        <v>16</v>
      </c>
      <c r="G146">
        <v>2000000145</v>
      </c>
      <c r="H146" s="2">
        <v>42370</v>
      </c>
      <c r="I146" s="2">
        <v>73050</v>
      </c>
      <c r="K146" t="str">
        <f>VLOOKUP(B146,Ontology!$B$2:$D$350,2,FALSE)</f>
        <v>Letter Fluency 1 Min Z Score</v>
      </c>
      <c r="L146" t="str">
        <f>VLOOKUP(B146,Ontology!$B$2:$D$350,2,TRUE)</f>
        <v>Letter Fluency 1 Min Z Score</v>
      </c>
      <c r="M146" t="str">
        <f t="shared" si="2"/>
        <v>Letter Fluency 1 Min Z Score</v>
      </c>
    </row>
    <row r="147" spans="1:13" x14ac:dyDescent="0.25">
      <c r="A147" s="1">
        <v>2000000146</v>
      </c>
      <c r="B147" t="s">
        <v>160</v>
      </c>
      <c r="C147" t="s">
        <v>15</v>
      </c>
      <c r="D147" t="s">
        <v>10</v>
      </c>
      <c r="E147" t="s">
        <v>15</v>
      </c>
      <c r="F147" t="s">
        <v>16</v>
      </c>
      <c r="G147">
        <v>2000000146</v>
      </c>
      <c r="H147" s="2">
        <v>42370</v>
      </c>
      <c r="I147" s="2">
        <v>73050</v>
      </c>
      <c r="K147" t="str">
        <f>VLOOKUP(B147,Ontology!$B$2:$D$350,2,FALSE)</f>
        <v>Letter Fluency 2 Min</v>
      </c>
      <c r="L147" t="str">
        <f>VLOOKUP(B147,Ontology!$B$2:$D$350,2,TRUE)</f>
        <v>Letter Fluency 2 Min</v>
      </c>
      <c r="M147" t="str">
        <f t="shared" si="2"/>
        <v>Letter Fluency 2 Min</v>
      </c>
    </row>
    <row r="148" spans="1:13" x14ac:dyDescent="0.25">
      <c r="A148" s="1">
        <v>2000000147</v>
      </c>
      <c r="B148" t="s">
        <v>161</v>
      </c>
      <c r="C148" t="s">
        <v>15</v>
      </c>
      <c r="D148" t="s">
        <v>10</v>
      </c>
      <c r="E148" t="s">
        <v>15</v>
      </c>
      <c r="F148" t="s">
        <v>16</v>
      </c>
      <c r="G148">
        <v>2000000147</v>
      </c>
      <c r="H148" s="2">
        <v>42370</v>
      </c>
      <c r="I148" s="2">
        <v>73050</v>
      </c>
      <c r="K148" t="str">
        <f>VLOOKUP(B148,Ontology!$B$2:$D$350,2,FALSE)</f>
        <v>Letter Fluency 2 Min Z Score</v>
      </c>
      <c r="L148" t="str">
        <f>VLOOKUP(B148,Ontology!$B$2:$D$350,2,TRUE)</f>
        <v>Letter Fluency 2 Min Z Score</v>
      </c>
      <c r="M148" t="str">
        <f t="shared" si="2"/>
        <v>Letter Fluency 2 Min Z Score</v>
      </c>
    </row>
    <row r="149" spans="1:13" x14ac:dyDescent="0.25">
      <c r="A149" s="1">
        <v>2000000148</v>
      </c>
      <c r="B149" t="s">
        <v>162</v>
      </c>
      <c r="C149" t="s">
        <v>15</v>
      </c>
      <c r="D149" t="s">
        <v>10</v>
      </c>
      <c r="E149" t="s">
        <v>15</v>
      </c>
      <c r="F149" t="s">
        <v>16</v>
      </c>
      <c r="G149">
        <v>2000000148</v>
      </c>
      <c r="H149" s="2">
        <v>42370</v>
      </c>
      <c r="I149" s="2">
        <v>73050</v>
      </c>
      <c r="K149" t="str">
        <f>VLOOKUP(B149,Ontology!$B$2:$D$350,2,FALSE)</f>
        <v>Letter Fluency F A S</v>
      </c>
      <c r="L149" t="str">
        <f>VLOOKUP(B149,Ontology!$B$2:$D$350,2,TRUE)</f>
        <v>Letter Fluency F A S</v>
      </c>
      <c r="M149" t="str">
        <f t="shared" si="2"/>
        <v>Letter Fluency F A S</v>
      </c>
    </row>
    <row r="150" spans="1:13" x14ac:dyDescent="0.25">
      <c r="A150" s="1">
        <v>2000000149</v>
      </c>
      <c r="B150" t="s">
        <v>163</v>
      </c>
      <c r="C150" t="s">
        <v>15</v>
      </c>
      <c r="D150" t="s">
        <v>10</v>
      </c>
      <c r="E150" t="s">
        <v>15</v>
      </c>
      <c r="F150" t="s">
        <v>16</v>
      </c>
      <c r="G150">
        <v>2000000149</v>
      </c>
      <c r="H150" s="2">
        <v>42370</v>
      </c>
      <c r="I150" s="2">
        <v>73050</v>
      </c>
      <c r="K150" t="str">
        <f>VLOOKUP(B150,Ontology!$B$2:$D$350,2,FALSE)</f>
        <v>Letter Fluency F A S Z Score</v>
      </c>
      <c r="L150" t="str">
        <f>VLOOKUP(B150,Ontology!$B$2:$D$350,2,TRUE)</f>
        <v>Letter Fluency F A S Z Score</v>
      </c>
      <c r="M150" t="str">
        <f t="shared" si="2"/>
        <v>Letter Fluency F A S Z Score</v>
      </c>
    </row>
    <row r="151" spans="1:13" x14ac:dyDescent="0.25">
      <c r="A151" s="1">
        <v>2000000150</v>
      </c>
      <c r="B151" t="s">
        <v>164</v>
      </c>
      <c r="C151" t="s">
        <v>15</v>
      </c>
      <c r="D151" t="s">
        <v>10</v>
      </c>
      <c r="E151" t="s">
        <v>15</v>
      </c>
      <c r="F151" t="s">
        <v>16</v>
      </c>
      <c r="G151">
        <v>2000000150</v>
      </c>
      <c r="H151" s="2">
        <v>42370</v>
      </c>
      <c r="I151" s="2">
        <v>73050</v>
      </c>
      <c r="K151" t="str">
        <f>VLOOKUP(B151,Ontology!$B$2:$D$350,2,FALSE)</f>
        <v>Letter Fluency N A K</v>
      </c>
      <c r="L151" t="str">
        <f>VLOOKUP(B151,Ontology!$B$2:$D$350,2,TRUE)</f>
        <v>Letter Fluency N A K</v>
      </c>
      <c r="M151" t="str">
        <f t="shared" si="2"/>
        <v>Letter Fluency N A K</v>
      </c>
    </row>
    <row r="152" spans="1:13" x14ac:dyDescent="0.25">
      <c r="A152" s="1">
        <v>2000000151</v>
      </c>
      <c r="B152" t="s">
        <v>165</v>
      </c>
      <c r="C152" t="s">
        <v>15</v>
      </c>
      <c r="D152" t="s">
        <v>10</v>
      </c>
      <c r="E152" t="s">
        <v>15</v>
      </c>
      <c r="F152" t="s">
        <v>16</v>
      </c>
      <c r="G152">
        <v>2000000151</v>
      </c>
      <c r="H152" s="2">
        <v>42370</v>
      </c>
      <c r="I152" s="2">
        <v>73050</v>
      </c>
      <c r="K152" t="str">
        <f>VLOOKUP(B152,Ontology!$B$2:$D$350,2,FALSE)</f>
        <v>Living Situation</v>
      </c>
      <c r="L152" t="str">
        <f>VLOOKUP(B152,Ontology!$B$2:$D$350,2,TRUE)</f>
        <v>Living Situation</v>
      </c>
      <c r="M152" t="str">
        <f t="shared" si="2"/>
        <v>Living Situation</v>
      </c>
    </row>
    <row r="153" spans="1:13" x14ac:dyDescent="0.25">
      <c r="A153" s="1">
        <v>2000000152</v>
      </c>
      <c r="B153" t="s">
        <v>166</v>
      </c>
      <c r="C153" t="s">
        <v>15</v>
      </c>
      <c r="D153" t="s">
        <v>10</v>
      </c>
      <c r="E153" t="s">
        <v>15</v>
      </c>
      <c r="F153" t="s">
        <v>16</v>
      </c>
      <c r="G153">
        <v>2000000152</v>
      </c>
      <c r="H153" s="2">
        <v>42370</v>
      </c>
      <c r="I153" s="2">
        <v>73050</v>
      </c>
      <c r="K153" t="str">
        <f>VLOOKUP(B153,Ontology!$B$2:$D$350,2,FALSE)</f>
        <v>Logical Memory Delayed</v>
      </c>
      <c r="L153" t="str">
        <f>VLOOKUP(B153,Ontology!$B$2:$D$350,2,TRUE)</f>
        <v>Logical Memory Delayed</v>
      </c>
      <c r="M153" t="str">
        <f t="shared" si="2"/>
        <v>Logical Memory Delayed</v>
      </c>
    </row>
    <row r="154" spans="1:13" x14ac:dyDescent="0.25">
      <c r="A154" s="1">
        <v>2000000153</v>
      </c>
      <c r="B154" t="s">
        <v>167</v>
      </c>
      <c r="C154" t="s">
        <v>15</v>
      </c>
      <c r="D154" t="s">
        <v>10</v>
      </c>
      <c r="E154" t="s">
        <v>15</v>
      </c>
      <c r="F154" t="s">
        <v>16</v>
      </c>
      <c r="G154">
        <v>2000000153</v>
      </c>
      <c r="H154" s="2">
        <v>42370</v>
      </c>
      <c r="I154" s="2">
        <v>73050</v>
      </c>
      <c r="K154" t="e">
        <f>VLOOKUP(B154,Ontology!$B$2:$D$350,2,FALSE)</f>
        <v>#N/A</v>
      </c>
      <c r="L154" t="str">
        <f>VLOOKUP(B154,Ontology!$B$2:$D$350,2,TRUE)</f>
        <v>Logical Memory Delayed</v>
      </c>
      <c r="M154" t="str">
        <f t="shared" si="2"/>
        <v>Logical Memory Delayed</v>
      </c>
    </row>
    <row r="155" spans="1:13" x14ac:dyDescent="0.25">
      <c r="A155" s="1">
        <v>2000000154</v>
      </c>
      <c r="B155" t="s">
        <v>168</v>
      </c>
      <c r="C155" t="s">
        <v>15</v>
      </c>
      <c r="D155" t="s">
        <v>10</v>
      </c>
      <c r="E155" t="s">
        <v>15</v>
      </c>
      <c r="F155" t="s">
        <v>16</v>
      </c>
      <c r="G155">
        <v>2000000154</v>
      </c>
      <c r="H155" s="2">
        <v>42370</v>
      </c>
      <c r="I155" s="2">
        <v>73050</v>
      </c>
      <c r="K155" t="e">
        <f>VLOOKUP(B155,Ontology!$B$2:$D$350,2,FALSE)</f>
        <v>#N/A</v>
      </c>
      <c r="L155" t="str">
        <f>VLOOKUP(B155,Ontology!$B$2:$D$350,2,TRUE)</f>
        <v>Logical Memory Delayed</v>
      </c>
      <c r="M155" t="str">
        <f t="shared" si="2"/>
        <v>Logical Memory Delayed</v>
      </c>
    </row>
    <row r="156" spans="1:13" x14ac:dyDescent="0.25">
      <c r="A156" s="1">
        <v>2000000155</v>
      </c>
      <c r="B156" t="s">
        <v>169</v>
      </c>
      <c r="C156" t="s">
        <v>15</v>
      </c>
      <c r="D156" t="s">
        <v>10</v>
      </c>
      <c r="E156" t="s">
        <v>15</v>
      </c>
      <c r="F156" t="s">
        <v>16</v>
      </c>
      <c r="G156">
        <v>2000000155</v>
      </c>
      <c r="H156" s="2">
        <v>42370</v>
      </c>
      <c r="I156" s="2">
        <v>73050</v>
      </c>
      <c r="K156" t="e">
        <f>VLOOKUP(B156,Ontology!$B$2:$D$350,2,FALSE)</f>
        <v>#N/A</v>
      </c>
      <c r="L156" t="str">
        <f>VLOOKUP(B156,Ontology!$B$2:$D$350,2,TRUE)</f>
        <v>Logical Memory Delayed</v>
      </c>
      <c r="M156" t="str">
        <f t="shared" si="2"/>
        <v>Logical Memory Delayed</v>
      </c>
    </row>
    <row r="157" spans="1:13" x14ac:dyDescent="0.25">
      <c r="A157" s="1">
        <v>2000000156</v>
      </c>
      <c r="B157" t="s">
        <v>170</v>
      </c>
      <c r="C157" t="s">
        <v>15</v>
      </c>
      <c r="D157" t="s">
        <v>10</v>
      </c>
      <c r="E157" t="s">
        <v>15</v>
      </c>
      <c r="F157" t="s">
        <v>16</v>
      </c>
      <c r="G157">
        <v>2000000156</v>
      </c>
      <c r="H157" s="2">
        <v>42370</v>
      </c>
      <c r="I157" s="2">
        <v>73050</v>
      </c>
      <c r="K157" t="e">
        <f>VLOOKUP(B157,Ontology!$B$2:$D$350,2,FALSE)</f>
        <v>#N/A</v>
      </c>
      <c r="L157" t="str">
        <f>VLOOKUP(B157,Ontology!$B$2:$D$350,2,TRUE)</f>
        <v>Logical Memory Delayed</v>
      </c>
      <c r="M157" t="str">
        <f t="shared" si="2"/>
        <v>Logical Memory Delayed</v>
      </c>
    </row>
    <row r="158" spans="1:13" x14ac:dyDescent="0.25">
      <c r="A158" s="1">
        <v>2000000157</v>
      </c>
      <c r="B158" t="s">
        <v>171</v>
      </c>
      <c r="C158" t="s">
        <v>15</v>
      </c>
      <c r="D158" t="s">
        <v>10</v>
      </c>
      <c r="E158" t="s">
        <v>15</v>
      </c>
      <c r="F158" t="s">
        <v>16</v>
      </c>
      <c r="G158">
        <v>2000000157</v>
      </c>
      <c r="H158" s="2">
        <v>42370</v>
      </c>
      <c r="I158" s="2">
        <v>73050</v>
      </c>
      <c r="K158" t="e">
        <f>VLOOKUP(B158,Ontology!$B$2:$D$350,2,FALSE)</f>
        <v>#N/A</v>
      </c>
      <c r="L158" t="str">
        <f>VLOOKUP(B158,Ontology!$B$2:$D$350,2,TRUE)</f>
        <v>Logical Memory Delayed</v>
      </c>
      <c r="M158" t="str">
        <f t="shared" si="2"/>
        <v>Logical Memory Delayed</v>
      </c>
    </row>
    <row r="159" spans="1:13" x14ac:dyDescent="0.25">
      <c r="A159" s="1">
        <v>2000000158</v>
      </c>
      <c r="B159" t="s">
        <v>172</v>
      </c>
      <c r="C159" t="s">
        <v>15</v>
      </c>
      <c r="D159" t="s">
        <v>10</v>
      </c>
      <c r="E159" t="s">
        <v>15</v>
      </c>
      <c r="F159" t="s">
        <v>16</v>
      </c>
      <c r="G159">
        <v>2000000158</v>
      </c>
      <c r="H159" s="2">
        <v>42370</v>
      </c>
      <c r="I159" s="2">
        <v>73050</v>
      </c>
      <c r="K159" t="e">
        <f>VLOOKUP(B159,Ontology!$B$2:$D$350,2,FALSE)</f>
        <v>#N/A</v>
      </c>
      <c r="L159" t="str">
        <f>VLOOKUP(B159,Ontology!$B$2:$D$350,2,TRUE)</f>
        <v>MMSE Total Score</v>
      </c>
      <c r="M159" t="str">
        <f t="shared" si="2"/>
        <v>MMSE Total Score</v>
      </c>
    </row>
    <row r="160" spans="1:13" x14ac:dyDescent="0.25">
      <c r="A160" s="1">
        <v>2000000159</v>
      </c>
      <c r="B160" t="s">
        <v>173</v>
      </c>
      <c r="C160" t="s">
        <v>15</v>
      </c>
      <c r="D160" t="s">
        <v>10</v>
      </c>
      <c r="E160" t="s">
        <v>15</v>
      </c>
      <c r="F160" t="s">
        <v>16</v>
      </c>
      <c r="G160">
        <v>2000000159</v>
      </c>
      <c r="H160" s="2">
        <v>42370</v>
      </c>
      <c r="I160" s="2">
        <v>73050</v>
      </c>
      <c r="K160" t="e">
        <f>VLOOKUP(B160,Ontology!$B$2:$D$350,2,FALSE)</f>
        <v>#N/A</v>
      </c>
      <c r="L160" t="str">
        <f>VLOOKUP(B160,Ontology!$B$2:$D$350,2,TRUE)</f>
        <v>MMSE Total Score</v>
      </c>
      <c r="M160" t="str">
        <f t="shared" si="2"/>
        <v>MMSE Total Score</v>
      </c>
    </row>
    <row r="161" spans="1:13" x14ac:dyDescent="0.25">
      <c r="A161" s="1">
        <v>2000000160</v>
      </c>
      <c r="B161" t="s">
        <v>174</v>
      </c>
      <c r="C161" t="s">
        <v>15</v>
      </c>
      <c r="D161" t="s">
        <v>10</v>
      </c>
      <c r="E161" t="s">
        <v>15</v>
      </c>
      <c r="F161" t="s">
        <v>16</v>
      </c>
      <c r="G161">
        <v>2000000160</v>
      </c>
      <c r="H161" s="2">
        <v>42370</v>
      </c>
      <c r="I161" s="2">
        <v>73050</v>
      </c>
      <c r="K161" t="str">
        <f>VLOOKUP(B161,Ontology!$B$2:$D$350,2,FALSE)</f>
        <v>Marital Status</v>
      </c>
      <c r="L161" t="str">
        <f>VLOOKUP(B161,Ontology!$B$2:$D$350,2,TRUE)</f>
        <v>MADRS Abnormality</v>
      </c>
      <c r="M161" t="str">
        <f t="shared" si="2"/>
        <v>Marital Status</v>
      </c>
    </row>
    <row r="162" spans="1:13" x14ac:dyDescent="0.25">
      <c r="A162" s="1">
        <v>2000000161</v>
      </c>
      <c r="B162" t="s">
        <v>175</v>
      </c>
      <c r="C162" t="s">
        <v>15</v>
      </c>
      <c r="D162" t="s">
        <v>10</v>
      </c>
      <c r="E162" t="s">
        <v>15</v>
      </c>
      <c r="F162" t="s">
        <v>16</v>
      </c>
      <c r="G162">
        <v>2000000161</v>
      </c>
      <c r="H162" s="2">
        <v>42370</v>
      </c>
      <c r="I162" s="2">
        <v>73050</v>
      </c>
      <c r="K162" t="str">
        <f>VLOOKUP(B162,Ontology!$B$2:$D$350,2,FALSE)</f>
        <v>MAT Score</v>
      </c>
      <c r="L162" t="str">
        <f>VLOOKUP(B162,Ontology!$B$2:$D$350,2,TRUE)</f>
        <v>MAT Score</v>
      </c>
      <c r="M162" t="str">
        <f t="shared" si="2"/>
        <v>MAT Score</v>
      </c>
    </row>
    <row r="163" spans="1:13" x14ac:dyDescent="0.25">
      <c r="A163" s="1">
        <v>2000000162</v>
      </c>
      <c r="B163" t="s">
        <v>176</v>
      </c>
      <c r="C163" t="s">
        <v>15</v>
      </c>
      <c r="D163" t="s">
        <v>10</v>
      </c>
      <c r="E163" t="s">
        <v>15</v>
      </c>
      <c r="F163" t="s">
        <v>16</v>
      </c>
      <c r="G163">
        <v>2000000162</v>
      </c>
      <c r="H163" s="2">
        <v>42370</v>
      </c>
      <c r="I163" s="2">
        <v>73050</v>
      </c>
      <c r="K163" t="e">
        <f>VLOOKUP(B163,Ontology!$B$2:$D$350,2,FALSE)</f>
        <v>#N/A</v>
      </c>
      <c r="L163" t="str">
        <f>VLOOKUP(B163,Ontology!$B$2:$D$350,2,TRUE)</f>
        <v>MAT Score</v>
      </c>
      <c r="M163" t="str">
        <f t="shared" si="2"/>
        <v>MAT Score</v>
      </c>
    </row>
    <row r="164" spans="1:13" x14ac:dyDescent="0.25">
      <c r="A164" s="1">
        <v>2000000163</v>
      </c>
      <c r="B164" t="s">
        <v>177</v>
      </c>
      <c r="C164" t="s">
        <v>15</v>
      </c>
      <c r="D164" t="s">
        <v>10</v>
      </c>
      <c r="E164" t="s">
        <v>15</v>
      </c>
      <c r="F164" t="s">
        <v>16</v>
      </c>
      <c r="G164">
        <v>2000000163</v>
      </c>
      <c r="H164" s="2">
        <v>42370</v>
      </c>
      <c r="I164" s="2">
        <v>73050</v>
      </c>
      <c r="K164" t="e">
        <f>VLOOKUP(B164,Ontology!$B$2:$D$350,2,FALSE)</f>
        <v>#N/A</v>
      </c>
      <c r="L164" t="str">
        <f>VLOOKUP(B164,Ontology!$B$2:$D$350,2,TRUE)</f>
        <v>MAT Score</v>
      </c>
      <c r="M164" t="str">
        <f t="shared" si="2"/>
        <v>MAT Score</v>
      </c>
    </row>
    <row r="165" spans="1:13" x14ac:dyDescent="0.25">
      <c r="A165" s="1">
        <v>2000000164</v>
      </c>
      <c r="B165" t="s">
        <v>178</v>
      </c>
      <c r="C165" t="s">
        <v>15</v>
      </c>
      <c r="D165" t="s">
        <v>10</v>
      </c>
      <c r="E165" t="s">
        <v>15</v>
      </c>
      <c r="F165" t="s">
        <v>16</v>
      </c>
      <c r="G165">
        <v>2000000164</v>
      </c>
      <c r="H165" s="2">
        <v>42370</v>
      </c>
      <c r="I165" s="2">
        <v>73050</v>
      </c>
      <c r="K165" t="e">
        <f>VLOOKUP(B165,Ontology!$B$2:$D$350,2,FALSE)</f>
        <v>#N/A</v>
      </c>
      <c r="L165" t="str">
        <f>VLOOKUP(B165,Ontology!$B$2:$D$350,2,TRUE)</f>
        <v>MDRS Abnormality</v>
      </c>
      <c r="M165" t="str">
        <f t="shared" si="2"/>
        <v>MDRS Abnormality</v>
      </c>
    </row>
    <row r="166" spans="1:13" x14ac:dyDescent="0.25">
      <c r="A166" s="1">
        <v>2000000165</v>
      </c>
      <c r="B166" t="s">
        <v>179</v>
      </c>
      <c r="C166" t="s">
        <v>15</v>
      </c>
      <c r="D166" t="s">
        <v>10</v>
      </c>
      <c r="E166" t="s">
        <v>15</v>
      </c>
      <c r="F166" t="s">
        <v>16</v>
      </c>
      <c r="G166">
        <v>2000000165</v>
      </c>
      <c r="H166" s="2">
        <v>42370</v>
      </c>
      <c r="I166" s="2">
        <v>73050</v>
      </c>
      <c r="K166" t="e">
        <f>VLOOKUP(B166,Ontology!$B$2:$D$350,2,FALSE)</f>
        <v>#N/A</v>
      </c>
      <c r="L166" t="str">
        <f>VLOOKUP(B166,Ontology!$B$2:$D$350,2,TRUE)</f>
        <v>MDRS Abnormality</v>
      </c>
      <c r="M166" t="str">
        <f t="shared" si="2"/>
        <v>MDRS Abnormality</v>
      </c>
    </row>
    <row r="167" spans="1:13" x14ac:dyDescent="0.25">
      <c r="A167" s="1">
        <v>2000000166</v>
      </c>
      <c r="B167" t="s">
        <v>180</v>
      </c>
      <c r="C167" t="s">
        <v>15</v>
      </c>
      <c r="D167" t="s">
        <v>10</v>
      </c>
      <c r="E167" t="s">
        <v>15</v>
      </c>
      <c r="F167" t="s">
        <v>16</v>
      </c>
      <c r="G167">
        <v>2000000166</v>
      </c>
      <c r="H167" s="2">
        <v>42370</v>
      </c>
      <c r="I167" s="2">
        <v>73050</v>
      </c>
      <c r="K167" t="e">
        <f>VLOOKUP(B167,Ontology!$B$2:$D$350,2,FALSE)</f>
        <v>#N/A</v>
      </c>
      <c r="L167" t="str">
        <f>VLOOKUP(B167,Ontology!$B$2:$D$350,2,TRUE)</f>
        <v>MDRS Abnormality</v>
      </c>
      <c r="M167" t="str">
        <f t="shared" si="2"/>
        <v>MDRS Abnormality</v>
      </c>
    </row>
    <row r="168" spans="1:13" x14ac:dyDescent="0.25">
      <c r="A168" s="1">
        <v>2000000167</v>
      </c>
      <c r="B168" t="s">
        <v>181</v>
      </c>
      <c r="C168" t="s">
        <v>15</v>
      </c>
      <c r="D168" t="s">
        <v>10</v>
      </c>
      <c r="E168" t="s">
        <v>15</v>
      </c>
      <c r="F168" t="s">
        <v>16</v>
      </c>
      <c r="G168">
        <v>2000000167</v>
      </c>
      <c r="H168" s="2">
        <v>42370</v>
      </c>
      <c r="I168" s="2">
        <v>73050</v>
      </c>
      <c r="K168" t="e">
        <f>VLOOKUP(B168,Ontology!$B$2:$D$350,2,FALSE)</f>
        <v>#N/A</v>
      </c>
      <c r="L168" t="str">
        <f>VLOOKUP(B168,Ontology!$B$2:$D$350,2,TRUE)</f>
        <v>MMSE Total Score</v>
      </c>
      <c r="M168" t="str">
        <f t="shared" si="2"/>
        <v>MMSE Total Score</v>
      </c>
    </row>
    <row r="169" spans="1:13" x14ac:dyDescent="0.25">
      <c r="A169" s="1">
        <v>2000000168</v>
      </c>
      <c r="B169" t="s">
        <v>182</v>
      </c>
      <c r="C169" t="s">
        <v>15</v>
      </c>
      <c r="D169" t="s">
        <v>10</v>
      </c>
      <c r="E169" t="s">
        <v>15</v>
      </c>
      <c r="F169" t="s">
        <v>16</v>
      </c>
      <c r="G169">
        <v>2000000168</v>
      </c>
      <c r="H169" s="2">
        <v>42370</v>
      </c>
      <c r="I169" s="2">
        <v>73050</v>
      </c>
      <c r="K169" t="e">
        <f>VLOOKUP(B169,Ontology!$B$2:$D$350,2,FALSE)</f>
        <v>#N/A</v>
      </c>
      <c r="L169" t="str">
        <f>VLOOKUP(B169,Ontology!$B$2:$D$350,2,TRUE)</f>
        <v>MDRS Abnormality</v>
      </c>
      <c r="M169" t="str">
        <f t="shared" si="2"/>
        <v>MDRS Abnormality</v>
      </c>
    </row>
    <row r="170" spans="1:13" x14ac:dyDescent="0.25">
      <c r="A170" s="1">
        <v>2000000169</v>
      </c>
      <c r="B170" t="s">
        <v>183</v>
      </c>
      <c r="C170" t="s">
        <v>15</v>
      </c>
      <c r="D170" t="s">
        <v>10</v>
      </c>
      <c r="E170" t="s">
        <v>15</v>
      </c>
      <c r="F170" t="s">
        <v>16</v>
      </c>
      <c r="G170">
        <v>2000000169</v>
      </c>
      <c r="H170" s="2">
        <v>42370</v>
      </c>
      <c r="I170" s="2">
        <v>73050</v>
      </c>
      <c r="K170" t="e">
        <f>VLOOKUP(B170,Ontology!$B$2:$D$350,2,FALSE)</f>
        <v>#N/A</v>
      </c>
      <c r="L170" t="str">
        <f>VLOOKUP(B170,Ontology!$B$2:$D$350,2,TRUE)</f>
        <v>MDRS Abnormality</v>
      </c>
      <c r="M170" t="str">
        <f t="shared" si="2"/>
        <v>MDRS Abnormality</v>
      </c>
    </row>
    <row r="171" spans="1:13" x14ac:dyDescent="0.25">
      <c r="A171" s="1">
        <v>2000000170</v>
      </c>
      <c r="B171" t="s">
        <v>184</v>
      </c>
      <c r="C171" t="s">
        <v>15</v>
      </c>
      <c r="D171" t="s">
        <v>10</v>
      </c>
      <c r="E171" t="s">
        <v>15</v>
      </c>
      <c r="F171" t="s">
        <v>16</v>
      </c>
      <c r="G171">
        <v>2000000170</v>
      </c>
      <c r="H171" s="2">
        <v>42370</v>
      </c>
      <c r="I171" s="2">
        <v>73050</v>
      </c>
      <c r="K171" t="e">
        <f>VLOOKUP(B171,Ontology!$B$2:$D$350,2,FALSE)</f>
        <v>#N/A</v>
      </c>
      <c r="L171" t="str">
        <f>VLOOKUP(B171,Ontology!$B$2:$D$350,2,TRUE)</f>
        <v>MDRS Abnormality</v>
      </c>
      <c r="M171" t="str">
        <f t="shared" si="2"/>
        <v>MDRS Abnormality</v>
      </c>
    </row>
    <row r="172" spans="1:13" x14ac:dyDescent="0.25">
      <c r="A172" s="1">
        <v>2000000171</v>
      </c>
      <c r="B172" t="s">
        <v>185</v>
      </c>
      <c r="C172" t="s">
        <v>15</v>
      </c>
      <c r="D172" t="s">
        <v>10</v>
      </c>
      <c r="E172" t="s">
        <v>15</v>
      </c>
      <c r="F172" t="s">
        <v>16</v>
      </c>
      <c r="G172">
        <v>2000000171</v>
      </c>
      <c r="H172" s="2">
        <v>42370</v>
      </c>
      <c r="I172" s="2">
        <v>73050</v>
      </c>
      <c r="K172" t="e">
        <f>VLOOKUP(B172,Ontology!$B$2:$D$350,2,FALSE)</f>
        <v>#N/A</v>
      </c>
      <c r="L172" t="str">
        <f>VLOOKUP(B172,Ontology!$B$2:$D$350,2,TRUE)</f>
        <v>MDRS Abnormality</v>
      </c>
      <c r="M172" t="str">
        <f t="shared" si="2"/>
        <v>MDRS Abnormality</v>
      </c>
    </row>
    <row r="173" spans="1:13" x14ac:dyDescent="0.25">
      <c r="A173" s="1">
        <v>2000000172</v>
      </c>
      <c r="B173" t="s">
        <v>186</v>
      </c>
      <c r="C173" t="s">
        <v>15</v>
      </c>
      <c r="D173" t="s">
        <v>10</v>
      </c>
      <c r="E173" t="s">
        <v>15</v>
      </c>
      <c r="F173" t="s">
        <v>16</v>
      </c>
      <c r="G173">
        <v>2000000172</v>
      </c>
      <c r="H173" s="2">
        <v>42370</v>
      </c>
      <c r="I173" s="2">
        <v>73050</v>
      </c>
      <c r="K173" t="e">
        <f>VLOOKUP(B173,Ontology!$B$2:$D$350,2,FALSE)</f>
        <v>#N/A</v>
      </c>
      <c r="L173" t="str">
        <f>VLOOKUP(B173,Ontology!$B$2:$D$350,2,TRUE)</f>
        <v>NART Total</v>
      </c>
      <c r="M173" t="str">
        <f t="shared" si="2"/>
        <v>NART Total</v>
      </c>
    </row>
    <row r="174" spans="1:13" x14ac:dyDescent="0.25">
      <c r="A174" s="1">
        <v>2000000173</v>
      </c>
      <c r="B174" t="s">
        <v>187</v>
      </c>
      <c r="C174" t="s">
        <v>15</v>
      </c>
      <c r="D174" t="s">
        <v>10</v>
      </c>
      <c r="E174" t="s">
        <v>15</v>
      </c>
      <c r="F174" t="s">
        <v>16</v>
      </c>
      <c r="G174">
        <v>2000000173</v>
      </c>
      <c r="H174" s="2">
        <v>42370</v>
      </c>
      <c r="I174" s="2">
        <v>73050</v>
      </c>
      <c r="K174" t="e">
        <f>VLOOKUP(B174,Ontology!$B$2:$D$350,2,FALSE)</f>
        <v>#N/A</v>
      </c>
      <c r="L174" t="str">
        <f>VLOOKUP(B174,Ontology!$B$2:$D$350,2,TRUE)</f>
        <v>NART Total</v>
      </c>
      <c r="M174" t="str">
        <f t="shared" si="2"/>
        <v>NART Total</v>
      </c>
    </row>
    <row r="175" spans="1:13" x14ac:dyDescent="0.25">
      <c r="A175" s="1">
        <v>2000000174</v>
      </c>
      <c r="B175" t="s">
        <v>188</v>
      </c>
      <c r="C175" t="s">
        <v>15</v>
      </c>
      <c r="D175" t="s">
        <v>10</v>
      </c>
      <c r="E175" t="s">
        <v>15</v>
      </c>
      <c r="F175" t="s">
        <v>16</v>
      </c>
      <c r="G175">
        <v>2000000174</v>
      </c>
      <c r="H175" s="2">
        <v>42370</v>
      </c>
      <c r="I175" s="2">
        <v>73050</v>
      </c>
      <c r="K175" t="str">
        <f>VLOOKUP(B175,Ontology!$B$2:$D$350,2,FALSE)</f>
        <v>NPI Q Total</v>
      </c>
      <c r="L175" t="str">
        <f>VLOOKUP(B175,Ontology!$B$2:$D$350,2,TRUE)</f>
        <v>NPI Q Total</v>
      </c>
      <c r="M175" t="str">
        <f t="shared" si="2"/>
        <v>NPI Q Total</v>
      </c>
    </row>
    <row r="176" spans="1:13" x14ac:dyDescent="0.25">
      <c r="A176" s="1">
        <v>2000000175</v>
      </c>
      <c r="B176" t="s">
        <v>189</v>
      </c>
      <c r="C176" t="s">
        <v>15</v>
      </c>
      <c r="D176" t="s">
        <v>10</v>
      </c>
      <c r="E176" t="s">
        <v>15</v>
      </c>
      <c r="F176" t="s">
        <v>16</v>
      </c>
      <c r="G176">
        <v>2000000175</v>
      </c>
      <c r="H176" s="2">
        <v>42370</v>
      </c>
      <c r="I176" s="2">
        <v>73050</v>
      </c>
      <c r="K176" t="str">
        <f>VLOOKUP(B176,Ontology!$B$2:$D$350,2,FALSE)</f>
        <v>Palpa 49</v>
      </c>
      <c r="L176" t="str">
        <f>VLOOKUP(B176,Ontology!$B$2:$D$350,2,TRUE)</f>
        <v>Other Somatic Disorders</v>
      </c>
      <c r="M176" t="str">
        <f t="shared" si="2"/>
        <v>Palpa 49</v>
      </c>
    </row>
    <row r="177" spans="1:13" x14ac:dyDescent="0.25">
      <c r="A177" s="1">
        <v>2000000176</v>
      </c>
      <c r="B177" t="s">
        <v>190</v>
      </c>
      <c r="C177" t="s">
        <v>15</v>
      </c>
      <c r="D177" t="s">
        <v>10</v>
      </c>
      <c r="E177" t="s">
        <v>15</v>
      </c>
      <c r="F177" t="s">
        <v>16</v>
      </c>
      <c r="G177">
        <v>2000000176</v>
      </c>
      <c r="H177" s="2">
        <v>42370</v>
      </c>
      <c r="I177" s="2">
        <v>73050</v>
      </c>
      <c r="K177" t="e">
        <f>VLOOKUP(B177,Ontology!$B$2:$D$350,2,FALSE)</f>
        <v>#N/A</v>
      </c>
      <c r="L177" t="str">
        <f>VLOOKUP(B177,Ontology!$B$2:$D$350,2,TRUE)</f>
        <v>Parkinsons Disease</v>
      </c>
      <c r="M177" t="str">
        <f t="shared" si="2"/>
        <v>Parkinsons Disease</v>
      </c>
    </row>
    <row r="178" spans="1:13" x14ac:dyDescent="0.25">
      <c r="A178" s="1">
        <v>2000000177</v>
      </c>
      <c r="B178" t="s">
        <v>191</v>
      </c>
      <c r="C178" t="s">
        <v>15</v>
      </c>
      <c r="D178" t="s">
        <v>10</v>
      </c>
      <c r="E178" t="s">
        <v>15</v>
      </c>
      <c r="F178" t="s">
        <v>16</v>
      </c>
      <c r="G178">
        <v>2000000177</v>
      </c>
      <c r="H178" s="2">
        <v>42370</v>
      </c>
      <c r="I178" s="2">
        <v>73050</v>
      </c>
      <c r="K178" t="e">
        <f>VLOOKUP(B178,Ontology!$B$2:$D$350,2,FALSE)</f>
        <v>#N/A</v>
      </c>
      <c r="L178" t="str">
        <f>VLOOKUP(B178,Ontology!$B$2:$D$350,2,TRUE)</f>
        <v>Parkinsons Disease</v>
      </c>
      <c r="M178" t="str">
        <f t="shared" si="2"/>
        <v>Parkinsons Disease</v>
      </c>
    </row>
    <row r="179" spans="1:13" x14ac:dyDescent="0.25">
      <c r="A179" s="1">
        <v>2000000178</v>
      </c>
      <c r="B179" t="s">
        <v>192</v>
      </c>
      <c r="C179" t="s">
        <v>15</v>
      </c>
      <c r="D179" t="s">
        <v>10</v>
      </c>
      <c r="E179" t="s">
        <v>15</v>
      </c>
      <c r="F179" t="s">
        <v>16</v>
      </c>
      <c r="G179">
        <v>2000000178</v>
      </c>
      <c r="H179" s="2">
        <v>42370</v>
      </c>
      <c r="I179" s="2">
        <v>73050</v>
      </c>
      <c r="K179" t="e">
        <f>VLOOKUP(B179,Ontology!$B$2:$D$350,2,FALSE)</f>
        <v>#N/A</v>
      </c>
      <c r="L179" t="str">
        <f>VLOOKUP(B179,Ontology!$B$2:$D$350,2,TRUE)</f>
        <v>Physical Activity</v>
      </c>
      <c r="M179" t="str">
        <f t="shared" si="2"/>
        <v>Physical Activity</v>
      </c>
    </row>
    <row r="180" spans="1:13" x14ac:dyDescent="0.25">
      <c r="A180" s="1">
        <v>2000000179</v>
      </c>
      <c r="B180" t="s">
        <v>193</v>
      </c>
      <c r="C180" t="s">
        <v>15</v>
      </c>
      <c r="D180" t="s">
        <v>10</v>
      </c>
      <c r="E180" t="s">
        <v>15</v>
      </c>
      <c r="F180" t="s">
        <v>16</v>
      </c>
      <c r="G180">
        <v>2000000179</v>
      </c>
      <c r="H180" s="2">
        <v>42370</v>
      </c>
      <c r="I180" s="2">
        <v>73050</v>
      </c>
      <c r="K180" t="e">
        <f>VLOOKUP(B180,Ontology!$B$2:$D$350,2,FALSE)</f>
        <v>#N/A</v>
      </c>
      <c r="L180" t="str">
        <f>VLOOKUP(B180,Ontology!$B$2:$D$350,2,TRUE)</f>
        <v>Physical Activity</v>
      </c>
      <c r="M180" t="str">
        <f t="shared" si="2"/>
        <v>Physical Activity</v>
      </c>
    </row>
    <row r="181" spans="1:13" x14ac:dyDescent="0.25">
      <c r="A181" s="1">
        <v>2000000180</v>
      </c>
      <c r="B181" t="s">
        <v>194</v>
      </c>
      <c r="C181" t="s">
        <v>15</v>
      </c>
      <c r="D181" t="s">
        <v>10</v>
      </c>
      <c r="E181" t="s">
        <v>15</v>
      </c>
      <c r="F181" t="s">
        <v>16</v>
      </c>
      <c r="G181">
        <v>2000000180</v>
      </c>
      <c r="H181" s="2">
        <v>42370</v>
      </c>
      <c r="I181" s="2">
        <v>73050</v>
      </c>
      <c r="K181" t="str">
        <f>VLOOKUP(B181,Ontology!$B$2:$D$350,2,FALSE)</f>
        <v>Priority Attention</v>
      </c>
      <c r="L181" t="str">
        <f>VLOOKUP(B181,Ontology!$B$2:$D$350,2,TRUE)</f>
        <v>Priority Attention</v>
      </c>
      <c r="M181" t="str">
        <f t="shared" si="2"/>
        <v>Priority Attention</v>
      </c>
    </row>
    <row r="182" spans="1:13" x14ac:dyDescent="0.25">
      <c r="A182" s="1">
        <v>2000000181</v>
      </c>
      <c r="B182" t="s">
        <v>195</v>
      </c>
      <c r="C182" t="s">
        <v>15</v>
      </c>
      <c r="D182" t="s">
        <v>10</v>
      </c>
      <c r="E182" t="s">
        <v>15</v>
      </c>
      <c r="F182" t="s">
        <v>16</v>
      </c>
      <c r="G182">
        <v>2000000181</v>
      </c>
      <c r="H182" s="2">
        <v>42370</v>
      </c>
      <c r="I182" s="2">
        <v>73050</v>
      </c>
      <c r="K182" t="str">
        <f>VLOOKUP(B182,Ontology!$B$2:$D$350,2,FALSE)</f>
        <v>Priority Attention Z Score</v>
      </c>
      <c r="L182" t="str">
        <f>VLOOKUP(B182,Ontology!$B$2:$D$350,2,TRUE)</f>
        <v>Priority Attention Z Score</v>
      </c>
      <c r="M182" t="str">
        <f t="shared" si="2"/>
        <v>Priority Attention Z Score</v>
      </c>
    </row>
    <row r="183" spans="1:13" x14ac:dyDescent="0.25">
      <c r="A183" s="1">
        <v>2000000182</v>
      </c>
      <c r="B183" t="s">
        <v>196</v>
      </c>
      <c r="C183" t="s">
        <v>15</v>
      </c>
      <c r="D183" t="s">
        <v>10</v>
      </c>
      <c r="E183" t="s">
        <v>15</v>
      </c>
      <c r="F183" t="s">
        <v>16</v>
      </c>
      <c r="G183">
        <v>2000000182</v>
      </c>
      <c r="H183" s="2">
        <v>42370</v>
      </c>
      <c r="I183" s="2">
        <v>73050</v>
      </c>
      <c r="K183" t="str">
        <f>VLOOKUP(B183,Ontology!$B$2:$D$350,2,FALSE)</f>
        <v>Priority Executive</v>
      </c>
      <c r="L183" t="str">
        <f>VLOOKUP(B183,Ontology!$B$2:$D$350,2,TRUE)</f>
        <v>Priority Executive</v>
      </c>
      <c r="M183" t="str">
        <f t="shared" si="2"/>
        <v>Priority Executive</v>
      </c>
    </row>
    <row r="184" spans="1:13" x14ac:dyDescent="0.25">
      <c r="A184" s="1">
        <v>2000000183</v>
      </c>
      <c r="B184" t="s">
        <v>197</v>
      </c>
      <c r="C184" t="s">
        <v>15</v>
      </c>
      <c r="D184" t="s">
        <v>10</v>
      </c>
      <c r="E184" t="s">
        <v>15</v>
      </c>
      <c r="F184" t="s">
        <v>16</v>
      </c>
      <c r="G184">
        <v>2000000183</v>
      </c>
      <c r="H184" s="2">
        <v>42370</v>
      </c>
      <c r="I184" s="2">
        <v>73050</v>
      </c>
      <c r="K184" t="str">
        <f>VLOOKUP(B184,Ontology!$B$2:$D$350,2,FALSE)</f>
        <v>Priority Executive Z Score</v>
      </c>
      <c r="L184" t="str">
        <f>VLOOKUP(B184,Ontology!$B$2:$D$350,2,TRUE)</f>
        <v>Priority Executive Z Score</v>
      </c>
      <c r="M184" t="str">
        <f t="shared" si="2"/>
        <v>Priority Executive Z Score</v>
      </c>
    </row>
    <row r="185" spans="1:13" x14ac:dyDescent="0.25">
      <c r="A185" s="1">
        <v>2000000184</v>
      </c>
      <c r="B185" t="s">
        <v>198</v>
      </c>
      <c r="C185" t="s">
        <v>15</v>
      </c>
      <c r="D185" t="s">
        <v>10</v>
      </c>
      <c r="E185" t="s">
        <v>15</v>
      </c>
      <c r="F185" t="s">
        <v>16</v>
      </c>
      <c r="G185">
        <v>2000000184</v>
      </c>
      <c r="H185" s="2">
        <v>42370</v>
      </c>
      <c r="I185" s="2">
        <v>73050</v>
      </c>
      <c r="K185" t="str">
        <f>VLOOKUP(B185,Ontology!$B$2:$D$350,2,FALSE)</f>
        <v>Priority Language</v>
      </c>
      <c r="L185" t="str">
        <f>VLOOKUP(B185,Ontology!$B$2:$D$350,2,TRUE)</f>
        <v>Priority Language</v>
      </c>
      <c r="M185" t="str">
        <f t="shared" si="2"/>
        <v>Priority Language</v>
      </c>
    </row>
    <row r="186" spans="1:13" x14ac:dyDescent="0.25">
      <c r="A186" s="1">
        <v>2000000185</v>
      </c>
      <c r="B186" t="s">
        <v>199</v>
      </c>
      <c r="C186" t="s">
        <v>15</v>
      </c>
      <c r="D186" t="s">
        <v>10</v>
      </c>
      <c r="E186" t="s">
        <v>15</v>
      </c>
      <c r="F186" t="s">
        <v>16</v>
      </c>
      <c r="G186">
        <v>2000000185</v>
      </c>
      <c r="H186" s="2">
        <v>42370</v>
      </c>
      <c r="I186" s="2">
        <v>73050</v>
      </c>
      <c r="K186" t="str">
        <f>VLOOKUP(B186,Ontology!$B$2:$D$350,2,FALSE)</f>
        <v>Priority Language Z Score</v>
      </c>
      <c r="L186" t="str">
        <f>VLOOKUP(B186,Ontology!$B$2:$D$350,2,TRUE)</f>
        <v>Priority Language Z Score</v>
      </c>
      <c r="M186" t="str">
        <f t="shared" si="2"/>
        <v>Priority Language Z Score</v>
      </c>
    </row>
    <row r="187" spans="1:13" x14ac:dyDescent="0.25">
      <c r="A187" s="1">
        <v>2000000186</v>
      </c>
      <c r="B187" t="s">
        <v>200</v>
      </c>
      <c r="C187" t="s">
        <v>15</v>
      </c>
      <c r="D187" t="s">
        <v>10</v>
      </c>
      <c r="E187" t="s">
        <v>15</v>
      </c>
      <c r="F187" t="s">
        <v>16</v>
      </c>
      <c r="G187">
        <v>2000000186</v>
      </c>
      <c r="H187" s="2">
        <v>42370</v>
      </c>
      <c r="I187" s="2">
        <v>73050</v>
      </c>
      <c r="K187" t="str">
        <f>VLOOKUP(B187,Ontology!$B$2:$D$350,2,FALSE)</f>
        <v>Priority Memory Delayed</v>
      </c>
      <c r="L187" t="str">
        <f>VLOOKUP(B187,Ontology!$B$2:$D$350,2,TRUE)</f>
        <v>Priority Memory Delayed</v>
      </c>
      <c r="M187" t="str">
        <f t="shared" si="2"/>
        <v>Priority Memory Delayed</v>
      </c>
    </row>
    <row r="188" spans="1:13" x14ac:dyDescent="0.25">
      <c r="A188" s="1">
        <v>2000000187</v>
      </c>
      <c r="B188" t="s">
        <v>201</v>
      </c>
      <c r="C188" t="s">
        <v>15</v>
      </c>
      <c r="D188" t="s">
        <v>10</v>
      </c>
      <c r="E188" t="s">
        <v>15</v>
      </c>
      <c r="F188" t="s">
        <v>16</v>
      </c>
      <c r="G188">
        <v>2000000187</v>
      </c>
      <c r="H188" s="2">
        <v>42370</v>
      </c>
      <c r="I188" s="2">
        <v>73050</v>
      </c>
      <c r="K188" t="str">
        <f>VLOOKUP(B188,Ontology!$B$2:$D$350,2,FALSE)</f>
        <v>Priority Memory Delayed Z Score</v>
      </c>
      <c r="L188" t="str">
        <f>VLOOKUP(B188,Ontology!$B$2:$D$350,2,TRUE)</f>
        <v>Priority Memory Delayed Z Score</v>
      </c>
      <c r="M188" t="str">
        <f t="shared" si="2"/>
        <v>Priority Memory Delayed Z Score</v>
      </c>
    </row>
    <row r="189" spans="1:13" x14ac:dyDescent="0.25">
      <c r="A189" s="1">
        <v>2000000188</v>
      </c>
      <c r="B189" t="s">
        <v>202</v>
      </c>
      <c r="C189" t="s">
        <v>15</v>
      </c>
      <c r="D189" t="s">
        <v>10</v>
      </c>
      <c r="E189" t="s">
        <v>15</v>
      </c>
      <c r="F189" t="s">
        <v>16</v>
      </c>
      <c r="G189">
        <v>2000000188</v>
      </c>
      <c r="H189" s="2">
        <v>42370</v>
      </c>
      <c r="I189" s="2">
        <v>73050</v>
      </c>
      <c r="K189" t="str">
        <f>VLOOKUP(B189,Ontology!$B$2:$D$350,2,FALSE)</f>
        <v>Priority Memory Immediate</v>
      </c>
      <c r="L189" t="str">
        <f>VLOOKUP(B189,Ontology!$B$2:$D$350,2,TRUE)</f>
        <v>Priority Memory Immediate</v>
      </c>
      <c r="M189" t="str">
        <f t="shared" si="2"/>
        <v>Priority Memory Immediate</v>
      </c>
    </row>
    <row r="190" spans="1:13" x14ac:dyDescent="0.25">
      <c r="A190" s="1">
        <v>2000000189</v>
      </c>
      <c r="B190" t="s">
        <v>203</v>
      </c>
      <c r="C190" t="s">
        <v>15</v>
      </c>
      <c r="D190" t="s">
        <v>10</v>
      </c>
      <c r="E190" t="s">
        <v>15</v>
      </c>
      <c r="F190" t="s">
        <v>16</v>
      </c>
      <c r="G190">
        <v>2000000189</v>
      </c>
      <c r="H190" s="2">
        <v>42370</v>
      </c>
      <c r="I190" s="2">
        <v>73050</v>
      </c>
      <c r="K190" t="str">
        <f>VLOOKUP(B190,Ontology!$B$2:$D$350,2,FALSE)</f>
        <v>Priority Memory Immediate Z Score</v>
      </c>
      <c r="L190" t="str">
        <f>VLOOKUP(B190,Ontology!$B$2:$D$350,2,TRUE)</f>
        <v>Priority Memory Immediate Z Score</v>
      </c>
      <c r="M190" t="str">
        <f t="shared" si="2"/>
        <v>Priority Memory Immediate Z Score</v>
      </c>
    </row>
    <row r="191" spans="1:13" x14ac:dyDescent="0.25">
      <c r="A191" s="1">
        <v>2000000190</v>
      </c>
      <c r="B191" t="s">
        <v>204</v>
      </c>
      <c r="C191" t="s">
        <v>15</v>
      </c>
      <c r="D191" t="s">
        <v>10</v>
      </c>
      <c r="E191" t="s">
        <v>15</v>
      </c>
      <c r="F191" t="s">
        <v>16</v>
      </c>
      <c r="G191">
        <v>2000000190</v>
      </c>
      <c r="H191" s="2">
        <v>42370</v>
      </c>
      <c r="I191" s="2">
        <v>73050</v>
      </c>
      <c r="K191" t="e">
        <f>VLOOKUP(B191,Ontology!$B$2:$D$350,2,FALSE)</f>
        <v>#N/A</v>
      </c>
      <c r="L191" t="str">
        <f>VLOOKUP(B191,Ontology!$B$2:$D$350,2,TRUE)</f>
        <v>Pulse Rate</v>
      </c>
      <c r="M191" t="str">
        <f t="shared" si="2"/>
        <v>Pulse Rate</v>
      </c>
    </row>
    <row r="192" spans="1:13" x14ac:dyDescent="0.25">
      <c r="A192" s="1">
        <v>2000000191</v>
      </c>
      <c r="B192" t="s">
        <v>205</v>
      </c>
      <c r="C192" t="s">
        <v>15</v>
      </c>
      <c r="D192" t="s">
        <v>10</v>
      </c>
      <c r="E192" t="s">
        <v>15</v>
      </c>
      <c r="F192" t="s">
        <v>16</v>
      </c>
      <c r="G192">
        <v>2000000191</v>
      </c>
      <c r="H192" s="2">
        <v>42370</v>
      </c>
      <c r="I192" s="2">
        <v>73050</v>
      </c>
      <c r="K192" t="e">
        <f>VLOOKUP(B192,Ontology!$B$2:$D$350,2,FALSE)</f>
        <v>#N/A</v>
      </c>
      <c r="L192" t="str">
        <f>VLOOKUP(B192,Ontology!$B$2:$D$350,2,TRUE)</f>
        <v>Atrophy</v>
      </c>
      <c r="M192" t="str">
        <f t="shared" si="2"/>
        <v>Atrophy</v>
      </c>
    </row>
    <row r="193" spans="1:13" x14ac:dyDescent="0.25">
      <c r="A193" s="1">
        <v>2000000192</v>
      </c>
      <c r="B193" t="s">
        <v>206</v>
      </c>
      <c r="C193" t="s">
        <v>15</v>
      </c>
      <c r="D193" t="s">
        <v>10</v>
      </c>
      <c r="E193" t="s">
        <v>15</v>
      </c>
      <c r="F193" t="s">
        <v>16</v>
      </c>
      <c r="G193">
        <v>2000000192</v>
      </c>
      <c r="H193" s="2">
        <v>42370</v>
      </c>
      <c r="I193" s="2">
        <v>73050</v>
      </c>
      <c r="K193" t="e">
        <f>VLOOKUP(B193,Ontology!$B$2:$D$350,2,FALSE)</f>
        <v>#N/A</v>
      </c>
      <c r="L193" t="str">
        <f>VLOOKUP(B193,Ontology!$B$2:$D$350,2,TRUE)</f>
        <v>Atrophy</v>
      </c>
      <c r="M193" t="str">
        <f t="shared" si="2"/>
        <v>Atrophy</v>
      </c>
    </row>
    <row r="194" spans="1:13" x14ac:dyDescent="0.25">
      <c r="A194" s="1">
        <v>2000000193</v>
      </c>
      <c r="B194" t="s">
        <v>207</v>
      </c>
      <c r="C194" t="s">
        <v>15</v>
      </c>
      <c r="D194" t="s">
        <v>10</v>
      </c>
      <c r="E194" t="s">
        <v>15</v>
      </c>
      <c r="F194" t="s">
        <v>16</v>
      </c>
      <c r="G194">
        <v>2000000193</v>
      </c>
      <c r="H194" s="2">
        <v>42370</v>
      </c>
      <c r="I194" s="2">
        <v>73050</v>
      </c>
      <c r="K194" t="str">
        <f>VLOOKUP(B194,Ontology!$B$2:$D$350,2,FALSE)</f>
        <v>Respiratory Rate</v>
      </c>
      <c r="L194" t="str">
        <f>VLOOKUP(B194,Ontology!$B$2:$D$350,2,TRUE)</f>
        <v>Pulse Rate</v>
      </c>
      <c r="M194" t="str">
        <f t="shared" si="2"/>
        <v>Respiratory Rate</v>
      </c>
    </row>
    <row r="195" spans="1:13" x14ac:dyDescent="0.25">
      <c r="A195" s="1">
        <v>2000000194</v>
      </c>
      <c r="B195" t="s">
        <v>208</v>
      </c>
      <c r="C195" t="s">
        <v>15</v>
      </c>
      <c r="D195" t="s">
        <v>10</v>
      </c>
      <c r="E195" t="s">
        <v>15</v>
      </c>
      <c r="F195" t="s">
        <v>16</v>
      </c>
      <c r="G195">
        <v>2000000194</v>
      </c>
      <c r="H195" s="2">
        <v>42370</v>
      </c>
      <c r="I195" s="2">
        <v>73050</v>
      </c>
      <c r="K195" t="e">
        <f>VLOOKUP(B195,Ontology!$B$2:$D$350,2,FALSE)</f>
        <v>#N/A</v>
      </c>
      <c r="L195" t="str">
        <f>VLOOKUP(B195,Ontology!$B$2:$D$350,2,TRUE)</f>
        <v>Pulse Rate</v>
      </c>
      <c r="M195" t="str">
        <f t="shared" si="2"/>
        <v>Pulse Rate</v>
      </c>
    </row>
    <row r="196" spans="1:13" x14ac:dyDescent="0.25">
      <c r="A196" s="1">
        <v>2000000195</v>
      </c>
      <c r="B196" t="s">
        <v>209</v>
      </c>
      <c r="C196" t="s">
        <v>15</v>
      </c>
      <c r="D196" t="s">
        <v>10</v>
      </c>
      <c r="E196" t="s">
        <v>15</v>
      </c>
      <c r="F196" t="s">
        <v>16</v>
      </c>
      <c r="G196">
        <v>2000000195</v>
      </c>
      <c r="H196" s="2">
        <v>42370</v>
      </c>
      <c r="I196" s="2">
        <v>73050</v>
      </c>
      <c r="K196" t="e">
        <f>VLOOKUP(B196,Ontology!$B$2:$D$350,2,FALSE)</f>
        <v>#N/A</v>
      </c>
      <c r="L196" t="str">
        <f>VLOOKUP(B196,Ontology!$B$2:$D$350,2,TRUE)</f>
        <v>Pulse Rate</v>
      </c>
      <c r="M196" t="str">
        <f t="shared" ref="M196:M259" si="3">IF(ISNA(K196),L196,K196)</f>
        <v>Pulse Rate</v>
      </c>
    </row>
    <row r="197" spans="1:13" x14ac:dyDescent="0.25">
      <c r="A197" s="1">
        <v>2000000196</v>
      </c>
      <c r="B197" t="s">
        <v>210</v>
      </c>
      <c r="C197" t="s">
        <v>15</v>
      </c>
      <c r="D197" t="s">
        <v>10</v>
      </c>
      <c r="E197" t="s">
        <v>15</v>
      </c>
      <c r="F197" t="s">
        <v>16</v>
      </c>
      <c r="G197">
        <v>2000000196</v>
      </c>
      <c r="H197" s="2">
        <v>42370</v>
      </c>
      <c r="I197" s="2">
        <v>73050</v>
      </c>
      <c r="K197" t="e">
        <f>VLOOKUP(B197,Ontology!$B$2:$D$350,2,FALSE)</f>
        <v>#N/A</v>
      </c>
      <c r="L197" t="str">
        <f>VLOOKUP(B197,Ontology!$B$2:$D$350,2,TRUE)</f>
        <v>Pulse Rate</v>
      </c>
      <c r="M197" t="str">
        <f t="shared" si="3"/>
        <v>Pulse Rate</v>
      </c>
    </row>
    <row r="198" spans="1:13" x14ac:dyDescent="0.25">
      <c r="A198" s="1">
        <v>2000000197</v>
      </c>
      <c r="B198" t="s">
        <v>211</v>
      </c>
      <c r="C198" t="s">
        <v>15</v>
      </c>
      <c r="D198" t="s">
        <v>10</v>
      </c>
      <c r="E198" t="s">
        <v>15</v>
      </c>
      <c r="F198" t="s">
        <v>16</v>
      </c>
      <c r="G198">
        <v>2000000197</v>
      </c>
      <c r="H198" s="2">
        <v>42370</v>
      </c>
      <c r="I198" s="2">
        <v>73050</v>
      </c>
      <c r="K198" t="e">
        <f>VLOOKUP(B198,Ontology!$B$2:$D$350,2,FALSE)</f>
        <v>#N/A</v>
      </c>
      <c r="L198" t="str">
        <f>VLOOKUP(B198,Ontology!$B$2:$D$350,2,TRUE)</f>
        <v>Pulse Rate</v>
      </c>
      <c r="M198" t="str">
        <f t="shared" si="3"/>
        <v>Pulse Rate</v>
      </c>
    </row>
    <row r="199" spans="1:13" x14ac:dyDescent="0.25">
      <c r="A199" s="1">
        <v>2000000198</v>
      </c>
      <c r="B199" t="s">
        <v>212</v>
      </c>
      <c r="C199" t="s">
        <v>15</v>
      </c>
      <c r="D199" t="s">
        <v>10</v>
      </c>
      <c r="E199" t="s">
        <v>15</v>
      </c>
      <c r="F199" t="s">
        <v>16</v>
      </c>
      <c r="G199">
        <v>2000000198</v>
      </c>
      <c r="H199" s="2">
        <v>42370</v>
      </c>
      <c r="I199" s="2">
        <v>73050</v>
      </c>
      <c r="K199" t="e">
        <f>VLOOKUP(B199,Ontology!$B$2:$D$350,2,FALSE)</f>
        <v>#N/A</v>
      </c>
      <c r="L199" t="str">
        <f>VLOOKUP(B199,Ontology!$B$2:$D$350,2,TRUE)</f>
        <v>Pulse Rate</v>
      </c>
      <c r="M199" t="str">
        <f t="shared" si="3"/>
        <v>Pulse Rate</v>
      </c>
    </row>
    <row r="200" spans="1:13" x14ac:dyDescent="0.25">
      <c r="A200" s="1">
        <v>2000000199</v>
      </c>
      <c r="B200" t="s">
        <v>213</v>
      </c>
      <c r="C200" t="s">
        <v>15</v>
      </c>
      <c r="D200" t="s">
        <v>10</v>
      </c>
      <c r="E200" t="s">
        <v>15</v>
      </c>
      <c r="F200" t="s">
        <v>16</v>
      </c>
      <c r="G200">
        <v>2000000199</v>
      </c>
      <c r="H200" s="2">
        <v>42370</v>
      </c>
      <c r="I200" s="2">
        <v>73050</v>
      </c>
      <c r="K200" t="e">
        <f>VLOOKUP(B200,Ontology!$B$2:$D$350,2,FALSE)</f>
        <v>#N/A</v>
      </c>
      <c r="L200" t="str">
        <f>VLOOKUP(B200,Ontology!$B$2:$D$350,2,TRUE)</f>
        <v>Pulse Rate</v>
      </c>
      <c r="M200" t="str">
        <f t="shared" si="3"/>
        <v>Pulse Rate</v>
      </c>
    </row>
    <row r="201" spans="1:13" x14ac:dyDescent="0.25">
      <c r="A201" s="1">
        <v>2000000200</v>
      </c>
      <c r="B201" t="s">
        <v>214</v>
      </c>
      <c r="C201" t="s">
        <v>15</v>
      </c>
      <c r="D201" t="s">
        <v>10</v>
      </c>
      <c r="E201" t="s">
        <v>15</v>
      </c>
      <c r="F201" t="s">
        <v>16</v>
      </c>
      <c r="G201">
        <v>2000000200</v>
      </c>
      <c r="H201" s="2">
        <v>42370</v>
      </c>
      <c r="I201" s="2">
        <v>73050</v>
      </c>
      <c r="K201" t="e">
        <f>VLOOKUP(B201,Ontology!$B$2:$D$350,2,FALSE)</f>
        <v>#N/A</v>
      </c>
      <c r="L201" t="str">
        <f>VLOOKUP(B201,Ontology!$B$2:$D$350,2,TRUE)</f>
        <v>Pulse Rate</v>
      </c>
      <c r="M201" t="str">
        <f t="shared" si="3"/>
        <v>Pulse Rate</v>
      </c>
    </row>
    <row r="202" spans="1:13" x14ac:dyDescent="0.25">
      <c r="A202" s="1">
        <v>2000000201</v>
      </c>
      <c r="B202" t="s">
        <v>215</v>
      </c>
      <c r="C202" t="s">
        <v>15</v>
      </c>
      <c r="D202" t="s">
        <v>10</v>
      </c>
      <c r="E202" t="s">
        <v>15</v>
      </c>
      <c r="F202" t="s">
        <v>16</v>
      </c>
      <c r="G202">
        <v>2000000201</v>
      </c>
      <c r="H202" s="2">
        <v>42370</v>
      </c>
      <c r="I202" s="2">
        <v>73050</v>
      </c>
      <c r="K202" t="e">
        <f>VLOOKUP(B202,Ontology!$B$2:$D$350,2,FALSE)</f>
        <v>#N/A</v>
      </c>
      <c r="L202" t="str">
        <f>VLOOKUP(B202,Ontology!$B$2:$D$350,2,TRUE)</f>
        <v>Pulse Rate</v>
      </c>
      <c r="M202" t="str">
        <f t="shared" si="3"/>
        <v>Pulse Rate</v>
      </c>
    </row>
    <row r="203" spans="1:13" x14ac:dyDescent="0.25">
      <c r="A203" s="1">
        <v>2000000202</v>
      </c>
      <c r="B203" t="s">
        <v>216</v>
      </c>
      <c r="C203" t="s">
        <v>15</v>
      </c>
      <c r="D203" t="s">
        <v>10</v>
      </c>
      <c r="E203" t="s">
        <v>15</v>
      </c>
      <c r="F203" t="s">
        <v>16</v>
      </c>
      <c r="G203">
        <v>2000000202</v>
      </c>
      <c r="H203" s="2">
        <v>42370</v>
      </c>
      <c r="I203" s="2">
        <v>73050</v>
      </c>
      <c r="K203" t="e">
        <f>VLOOKUP(B203,Ontology!$B$2:$D$350,2,FALSE)</f>
        <v>#N/A</v>
      </c>
      <c r="L203" t="str">
        <f>VLOOKUP(B203,Ontology!$B$2:$D$350,2,TRUE)</f>
        <v>Pulse Rate</v>
      </c>
      <c r="M203" t="str">
        <f t="shared" si="3"/>
        <v>Pulse Rate</v>
      </c>
    </row>
    <row r="204" spans="1:13" x14ac:dyDescent="0.25">
      <c r="A204" s="1">
        <v>2000000203</v>
      </c>
      <c r="B204" t="s">
        <v>217</v>
      </c>
      <c r="C204" t="s">
        <v>15</v>
      </c>
      <c r="D204" t="s">
        <v>10</v>
      </c>
      <c r="E204" t="s">
        <v>15</v>
      </c>
      <c r="F204" t="s">
        <v>16</v>
      </c>
      <c r="G204">
        <v>2000000203</v>
      </c>
      <c r="H204" s="2">
        <v>42370</v>
      </c>
      <c r="I204" s="2">
        <v>73050</v>
      </c>
      <c r="K204" t="e">
        <f>VLOOKUP(B204,Ontology!$B$2:$D$350,2,FALSE)</f>
        <v>#N/A</v>
      </c>
      <c r="L204" t="str">
        <f>VLOOKUP(B204,Ontology!$B$2:$D$350,2,TRUE)</f>
        <v>Pulse Rate</v>
      </c>
      <c r="M204" t="str">
        <f t="shared" si="3"/>
        <v>Pulse Rate</v>
      </c>
    </row>
    <row r="205" spans="1:13" x14ac:dyDescent="0.25">
      <c r="A205" s="1">
        <v>2000000204</v>
      </c>
      <c r="B205" t="s">
        <v>218</v>
      </c>
      <c r="C205" t="s">
        <v>15</v>
      </c>
      <c r="D205" t="s">
        <v>10</v>
      </c>
      <c r="E205" t="s">
        <v>15</v>
      </c>
      <c r="F205" t="s">
        <v>16</v>
      </c>
      <c r="G205">
        <v>2000000204</v>
      </c>
      <c r="H205" s="2">
        <v>42370</v>
      </c>
      <c r="I205" s="2">
        <v>73050</v>
      </c>
      <c r="K205" t="e">
        <f>VLOOKUP(B205,Ontology!$B$2:$D$350,2,FALSE)</f>
        <v>#N/A</v>
      </c>
      <c r="L205" t="str">
        <f>VLOOKUP(B205,Ontology!$B$2:$D$350,2,TRUE)</f>
        <v>Pulse Rate</v>
      </c>
      <c r="M205" t="str">
        <f t="shared" si="3"/>
        <v>Pulse Rate</v>
      </c>
    </row>
    <row r="206" spans="1:13" x14ac:dyDescent="0.25">
      <c r="A206" s="1">
        <v>2000000205</v>
      </c>
      <c r="B206" t="s">
        <v>219</v>
      </c>
      <c r="C206" t="s">
        <v>15</v>
      </c>
      <c r="D206" t="s">
        <v>10</v>
      </c>
      <c r="E206" t="s">
        <v>15</v>
      </c>
      <c r="F206" t="s">
        <v>16</v>
      </c>
      <c r="G206">
        <v>2000000205</v>
      </c>
      <c r="H206" s="2">
        <v>42370</v>
      </c>
      <c r="I206" s="2">
        <v>73050</v>
      </c>
      <c r="K206" t="e">
        <f>VLOOKUP(B206,Ontology!$B$2:$D$350,2,FALSE)</f>
        <v>#N/A</v>
      </c>
      <c r="L206" t="str">
        <f>VLOOKUP(B206,Ontology!$B$2:$D$350,2,TRUE)</f>
        <v>SDST Z Score</v>
      </c>
      <c r="M206" t="str">
        <f t="shared" si="3"/>
        <v>SDST Z Score</v>
      </c>
    </row>
    <row r="207" spans="1:13" x14ac:dyDescent="0.25">
      <c r="A207" s="1">
        <v>2000000206</v>
      </c>
      <c r="B207" t="s">
        <v>220</v>
      </c>
      <c r="C207" t="s">
        <v>15</v>
      </c>
      <c r="D207" t="s">
        <v>10</v>
      </c>
      <c r="E207" t="s">
        <v>15</v>
      </c>
      <c r="F207" t="s">
        <v>16</v>
      </c>
      <c r="G207">
        <v>2000000206</v>
      </c>
      <c r="H207" s="2">
        <v>42370</v>
      </c>
      <c r="I207" s="2">
        <v>73050</v>
      </c>
      <c r="K207" t="str">
        <f>VLOOKUP(B207,Ontology!$B$2:$D$350,2,FALSE)</f>
        <v>Story Delayed</v>
      </c>
      <c r="L207" t="str">
        <f>VLOOKUP(B207,Ontology!$B$2:$D$350,2,TRUE)</f>
        <v>Story Delayed</v>
      </c>
      <c r="M207" t="str">
        <f t="shared" si="3"/>
        <v>Story Delayed</v>
      </c>
    </row>
    <row r="208" spans="1:13" x14ac:dyDescent="0.25">
      <c r="A208" s="1">
        <v>2000000207</v>
      </c>
      <c r="B208" t="s">
        <v>221</v>
      </c>
      <c r="C208" t="s">
        <v>15</v>
      </c>
      <c r="D208" t="s">
        <v>10</v>
      </c>
      <c r="E208" t="s">
        <v>15</v>
      </c>
      <c r="F208" t="s">
        <v>16</v>
      </c>
      <c r="G208">
        <v>2000000207</v>
      </c>
      <c r="H208" s="2">
        <v>42370</v>
      </c>
      <c r="I208" s="2">
        <v>73050</v>
      </c>
      <c r="K208" t="str">
        <f>VLOOKUP(B208,Ontology!$B$2:$D$350,2,FALSE)</f>
        <v>Story Delayed Z Score</v>
      </c>
      <c r="L208" t="str">
        <f>VLOOKUP(B208,Ontology!$B$2:$D$350,2,TRUE)</f>
        <v>Story Delayed Z Score</v>
      </c>
      <c r="M208" t="str">
        <f t="shared" si="3"/>
        <v>Story Delayed Z Score</v>
      </c>
    </row>
    <row r="209" spans="1:13" x14ac:dyDescent="0.25">
      <c r="A209" s="1">
        <v>2000000208</v>
      </c>
      <c r="B209" t="s">
        <v>222</v>
      </c>
      <c r="C209" t="s">
        <v>15</v>
      </c>
      <c r="D209" t="s">
        <v>10</v>
      </c>
      <c r="E209" t="s">
        <v>15</v>
      </c>
      <c r="F209" t="s">
        <v>16</v>
      </c>
      <c r="G209">
        <v>2000000208</v>
      </c>
      <c r="H209" s="2">
        <v>42370</v>
      </c>
      <c r="I209" s="2">
        <v>73050</v>
      </c>
      <c r="K209" t="str">
        <f>VLOOKUP(B209,Ontology!$B$2:$D$350,2,FALSE)</f>
        <v>Story Immediate</v>
      </c>
      <c r="L209" t="str">
        <f>VLOOKUP(B209,Ontology!$B$2:$D$350,2,TRUE)</f>
        <v>Story Immediate</v>
      </c>
      <c r="M209" t="str">
        <f t="shared" si="3"/>
        <v>Story Immediate</v>
      </c>
    </row>
    <row r="210" spans="1:13" x14ac:dyDescent="0.25">
      <c r="A210" s="1">
        <v>2000000209</v>
      </c>
      <c r="B210" t="s">
        <v>223</v>
      </c>
      <c r="C210" t="s">
        <v>15</v>
      </c>
      <c r="D210" t="s">
        <v>10</v>
      </c>
      <c r="E210" t="s">
        <v>15</v>
      </c>
      <c r="F210" t="s">
        <v>16</v>
      </c>
      <c r="G210">
        <v>2000000209</v>
      </c>
      <c r="H210" s="2">
        <v>42370</v>
      </c>
      <c r="I210" s="2">
        <v>73050</v>
      </c>
      <c r="K210" t="str">
        <f>VLOOKUP(B210,Ontology!$B$2:$D$350,2,FALSE)</f>
        <v>Story Immediate Z Score</v>
      </c>
      <c r="L210" t="str">
        <f>VLOOKUP(B210,Ontology!$B$2:$D$350,2,TRUE)</f>
        <v>Story Immediate Z Score</v>
      </c>
      <c r="M210" t="str">
        <f t="shared" si="3"/>
        <v>Story Immediate Z Score</v>
      </c>
    </row>
    <row r="211" spans="1:13" x14ac:dyDescent="0.25">
      <c r="A211" s="1">
        <v>2000000210</v>
      </c>
      <c r="B211" t="s">
        <v>224</v>
      </c>
      <c r="C211" t="s">
        <v>15</v>
      </c>
      <c r="D211" t="s">
        <v>10</v>
      </c>
      <c r="E211" t="s">
        <v>15</v>
      </c>
      <c r="F211" t="s">
        <v>16</v>
      </c>
      <c r="G211">
        <v>2000000210</v>
      </c>
      <c r="H211" s="2">
        <v>42370</v>
      </c>
      <c r="I211" s="2">
        <v>73050</v>
      </c>
      <c r="K211" t="e">
        <f>VLOOKUP(B211,Ontology!$B$2:$D$350,2,FALSE)</f>
        <v>#N/A</v>
      </c>
      <c r="L211" t="str">
        <f>VLOOKUP(B211,Ontology!$B$2:$D$350,2,TRUE)</f>
        <v>Total Cholesterol</v>
      </c>
      <c r="M211" t="str">
        <f t="shared" si="3"/>
        <v>Total Cholesterol</v>
      </c>
    </row>
    <row r="212" spans="1:13" x14ac:dyDescent="0.25">
      <c r="A212" s="1">
        <v>2000000211</v>
      </c>
      <c r="B212" t="s">
        <v>225</v>
      </c>
      <c r="C212" t="s">
        <v>15</v>
      </c>
      <c r="D212" t="s">
        <v>10</v>
      </c>
      <c r="E212" t="s">
        <v>15</v>
      </c>
      <c r="F212" t="s">
        <v>16</v>
      </c>
      <c r="G212">
        <v>2000000211</v>
      </c>
      <c r="H212" s="2">
        <v>42370</v>
      </c>
      <c r="I212" s="2">
        <v>73050</v>
      </c>
      <c r="K212" t="e">
        <f>VLOOKUP(B212,Ontology!$B$2:$D$350,2,FALSE)</f>
        <v>#N/A</v>
      </c>
      <c r="L212" t="str">
        <f>VLOOKUP(B212,Ontology!$B$2:$D$350,2,TRUE)</f>
        <v>Total Cholesterol</v>
      </c>
      <c r="M212" t="str">
        <f t="shared" si="3"/>
        <v>Total Cholesterol</v>
      </c>
    </row>
    <row r="213" spans="1:13" x14ac:dyDescent="0.25">
      <c r="A213" s="1">
        <v>2000000212</v>
      </c>
      <c r="B213" t="s">
        <v>226</v>
      </c>
      <c r="C213" t="s">
        <v>15</v>
      </c>
      <c r="D213" t="s">
        <v>10</v>
      </c>
      <c r="E213" t="s">
        <v>15</v>
      </c>
      <c r="F213" t="s">
        <v>16</v>
      </c>
      <c r="G213">
        <v>2000000212</v>
      </c>
      <c r="H213" s="2">
        <v>42370</v>
      </c>
      <c r="I213" s="2">
        <v>73050</v>
      </c>
      <c r="K213" t="e">
        <f>VLOOKUP(B213,Ontology!$B$2:$D$350,2,FALSE)</f>
        <v>#N/A</v>
      </c>
      <c r="L213" t="str">
        <f>VLOOKUP(B213,Ontology!$B$2:$D$350,2,TRUE)</f>
        <v>Total Cholesterol</v>
      </c>
      <c r="M213" t="str">
        <f t="shared" si="3"/>
        <v>Total Cholesterol</v>
      </c>
    </row>
    <row r="214" spans="1:13" x14ac:dyDescent="0.25">
      <c r="A214" s="1">
        <v>2000000213</v>
      </c>
      <c r="B214" t="s">
        <v>227</v>
      </c>
      <c r="C214" t="s">
        <v>15</v>
      </c>
      <c r="D214" t="s">
        <v>10</v>
      </c>
      <c r="E214" t="s">
        <v>15</v>
      </c>
      <c r="F214" t="s">
        <v>16</v>
      </c>
      <c r="G214">
        <v>2000000213</v>
      </c>
      <c r="H214" s="2">
        <v>42370</v>
      </c>
      <c r="I214" s="2">
        <v>73050</v>
      </c>
      <c r="K214" t="e">
        <f>VLOOKUP(B214,Ontology!$B$2:$D$350,2,FALSE)</f>
        <v>#N/A</v>
      </c>
      <c r="L214" t="str">
        <f>VLOOKUP(B214,Ontology!$B$2:$D$350,2,TRUE)</f>
        <v>Total Cholesterol</v>
      </c>
      <c r="M214" t="str">
        <f t="shared" si="3"/>
        <v>Total Cholesterol</v>
      </c>
    </row>
    <row r="215" spans="1:13" x14ac:dyDescent="0.25">
      <c r="A215" s="1">
        <v>2000000214</v>
      </c>
      <c r="B215" t="s">
        <v>228</v>
      </c>
      <c r="C215" t="s">
        <v>15</v>
      </c>
      <c r="D215" t="s">
        <v>10</v>
      </c>
      <c r="E215" t="s">
        <v>15</v>
      </c>
      <c r="F215" t="s">
        <v>16</v>
      </c>
      <c r="G215">
        <v>2000000214</v>
      </c>
      <c r="H215" s="2">
        <v>42370</v>
      </c>
      <c r="I215" s="2">
        <v>73050</v>
      </c>
      <c r="K215" t="e">
        <f>VLOOKUP(B215,Ontology!$B$2:$D$350,2,FALSE)</f>
        <v>#N/A</v>
      </c>
      <c r="L215" t="str">
        <f>VLOOKUP(B215,Ontology!$B$2:$D$350,2,TRUE)</f>
        <v>Total Cholesterol</v>
      </c>
      <c r="M215" t="str">
        <f t="shared" si="3"/>
        <v>Total Cholesterol</v>
      </c>
    </row>
    <row r="216" spans="1:13" x14ac:dyDescent="0.25">
      <c r="A216" s="1">
        <v>2000000215</v>
      </c>
      <c r="B216" t="s">
        <v>229</v>
      </c>
      <c r="C216" t="s">
        <v>15</v>
      </c>
      <c r="D216" t="s">
        <v>10</v>
      </c>
      <c r="E216" t="s">
        <v>15</v>
      </c>
      <c r="F216" t="s">
        <v>16</v>
      </c>
      <c r="G216">
        <v>2000000215</v>
      </c>
      <c r="H216" s="2">
        <v>42370</v>
      </c>
      <c r="I216" s="2">
        <v>73050</v>
      </c>
      <c r="K216" t="e">
        <f>VLOOKUP(B216,Ontology!$B$2:$D$350,2,FALSE)</f>
        <v>#N/A</v>
      </c>
      <c r="L216" t="str">
        <f>VLOOKUP(B216,Ontology!$B$2:$D$350,2,TRUE)</f>
        <v>Total Cholesterol</v>
      </c>
      <c r="M216" t="str">
        <f t="shared" si="3"/>
        <v>Total Cholesterol</v>
      </c>
    </row>
    <row r="217" spans="1:13" x14ac:dyDescent="0.25">
      <c r="A217" s="1">
        <v>2000000216</v>
      </c>
      <c r="B217" t="s">
        <v>230</v>
      </c>
      <c r="C217" t="s">
        <v>15</v>
      </c>
      <c r="D217" t="s">
        <v>10</v>
      </c>
      <c r="E217" t="s">
        <v>15</v>
      </c>
      <c r="F217" t="s">
        <v>16</v>
      </c>
      <c r="G217">
        <v>2000000216</v>
      </c>
      <c r="H217" s="2">
        <v>42370</v>
      </c>
      <c r="I217" s="2">
        <v>73050</v>
      </c>
      <c r="K217" t="e">
        <f>VLOOKUP(B217,Ontology!$B$2:$D$350,2,FALSE)</f>
        <v>#N/A</v>
      </c>
      <c r="L217" t="str">
        <f>VLOOKUP(B217,Ontology!$B$2:$D$350,2,TRUE)</f>
        <v>Total Cholesterol</v>
      </c>
      <c r="M217" t="str">
        <f t="shared" si="3"/>
        <v>Total Cholesterol</v>
      </c>
    </row>
    <row r="218" spans="1:13" x14ac:dyDescent="0.25">
      <c r="A218" s="1">
        <v>2000000217</v>
      </c>
      <c r="B218" t="s">
        <v>231</v>
      </c>
      <c r="C218" t="s">
        <v>15</v>
      </c>
      <c r="D218" t="s">
        <v>10</v>
      </c>
      <c r="E218" t="s">
        <v>15</v>
      </c>
      <c r="F218" t="s">
        <v>16</v>
      </c>
      <c r="G218">
        <v>2000000217</v>
      </c>
      <c r="H218" s="2">
        <v>42370</v>
      </c>
      <c r="I218" s="2">
        <v>73050</v>
      </c>
      <c r="K218" t="str">
        <f>VLOOKUP(B218,Ontology!$B$2:$D$350,2,FALSE)</f>
        <v>Volume Fourth Ventricle</v>
      </c>
      <c r="L218" t="str">
        <f>VLOOKUP(B218,Ontology!$B$2:$D$350,2,TRUE)</f>
        <v>Total Cholesterol</v>
      </c>
      <c r="M218" t="str">
        <f t="shared" si="3"/>
        <v>Volume Fourth Ventricle</v>
      </c>
    </row>
    <row r="219" spans="1:13" x14ac:dyDescent="0.25">
      <c r="A219" s="1">
        <v>2000000218</v>
      </c>
      <c r="B219" t="s">
        <v>232</v>
      </c>
      <c r="C219" t="s">
        <v>15</v>
      </c>
      <c r="D219" t="s">
        <v>10</v>
      </c>
      <c r="E219" t="s">
        <v>15</v>
      </c>
      <c r="F219" t="s">
        <v>16</v>
      </c>
      <c r="G219">
        <v>2000000218</v>
      </c>
      <c r="H219" s="2">
        <v>42370</v>
      </c>
      <c r="I219" s="2">
        <v>73050</v>
      </c>
      <c r="K219" t="str">
        <f>VLOOKUP(B219,Ontology!$B$2:$D$350,2,FALSE)</f>
        <v>Volume Inferior Lateral Ventricle Left</v>
      </c>
      <c r="L219" t="str">
        <f>VLOOKUP(B219,Ontology!$B$2:$D$350,2,TRUE)</f>
        <v>Total Cholesterol</v>
      </c>
      <c r="M219" t="str">
        <f t="shared" si="3"/>
        <v>Volume Inferior Lateral Ventricle Left</v>
      </c>
    </row>
    <row r="220" spans="1:13" x14ac:dyDescent="0.25">
      <c r="A220" s="1">
        <v>2000000219</v>
      </c>
      <c r="B220" t="s">
        <v>233</v>
      </c>
      <c r="C220" t="s">
        <v>15</v>
      </c>
      <c r="D220" t="s">
        <v>10</v>
      </c>
      <c r="E220" t="s">
        <v>15</v>
      </c>
      <c r="F220" t="s">
        <v>16</v>
      </c>
      <c r="G220">
        <v>2000000219</v>
      </c>
      <c r="H220" s="2">
        <v>42370</v>
      </c>
      <c r="I220" s="2">
        <v>73050</v>
      </c>
      <c r="K220" t="str">
        <f>VLOOKUP(B220,Ontology!$B$2:$D$350,2,FALSE)</f>
        <v>Volume Inferior Lateral Ventricle Right</v>
      </c>
      <c r="L220" t="str">
        <f>VLOOKUP(B220,Ontology!$B$2:$D$350,2,TRUE)</f>
        <v>Total Cholesterol</v>
      </c>
      <c r="M220" t="str">
        <f t="shared" si="3"/>
        <v>Volume Inferior Lateral Ventricle Right</v>
      </c>
    </row>
    <row r="221" spans="1:13" x14ac:dyDescent="0.25">
      <c r="A221" s="1">
        <v>2000000220</v>
      </c>
      <c r="B221" t="s">
        <v>234</v>
      </c>
      <c r="C221" t="s">
        <v>15</v>
      </c>
      <c r="D221" t="s">
        <v>10</v>
      </c>
      <c r="E221" t="s">
        <v>15</v>
      </c>
      <c r="F221" t="s">
        <v>16</v>
      </c>
      <c r="G221">
        <v>2000000220</v>
      </c>
      <c r="H221" s="2">
        <v>42370</v>
      </c>
      <c r="I221" s="2">
        <v>73050</v>
      </c>
      <c r="K221" t="str">
        <f>VLOOKUP(B221,Ontology!$B$2:$D$350,2,FALSE)</f>
        <v>Volume Lateral Ventricle Left</v>
      </c>
      <c r="L221" t="str">
        <f>VLOOKUP(B221,Ontology!$B$2:$D$350,2,TRUE)</f>
        <v>Total Cholesterol</v>
      </c>
      <c r="M221" t="str">
        <f t="shared" si="3"/>
        <v>Volume Lateral Ventricle Left</v>
      </c>
    </row>
    <row r="222" spans="1:13" x14ac:dyDescent="0.25">
      <c r="A222" s="1">
        <v>2000000221</v>
      </c>
      <c r="B222" t="s">
        <v>235</v>
      </c>
      <c r="C222" t="s">
        <v>15</v>
      </c>
      <c r="D222" t="s">
        <v>10</v>
      </c>
      <c r="E222" t="s">
        <v>15</v>
      </c>
      <c r="F222" t="s">
        <v>16</v>
      </c>
      <c r="G222">
        <v>2000000221</v>
      </c>
      <c r="H222" s="2">
        <v>42370</v>
      </c>
      <c r="I222" s="2">
        <v>73050</v>
      </c>
      <c r="K222" t="e">
        <f>VLOOKUP(B222,Ontology!$B$2:$D$350,2,FALSE)</f>
        <v>#N/A</v>
      </c>
      <c r="L222" t="str">
        <f>VLOOKUP(B222,Ontology!$B$2:$D$350,2,TRUE)</f>
        <v>Total Cholesterol</v>
      </c>
      <c r="M222" t="str">
        <f t="shared" si="3"/>
        <v>Total Cholesterol</v>
      </c>
    </row>
    <row r="223" spans="1:13" x14ac:dyDescent="0.25">
      <c r="A223" s="1">
        <v>2000000222</v>
      </c>
      <c r="B223" t="s">
        <v>236</v>
      </c>
      <c r="C223" t="s">
        <v>15</v>
      </c>
      <c r="D223" t="s">
        <v>10</v>
      </c>
      <c r="E223" t="s">
        <v>15</v>
      </c>
      <c r="F223" t="s">
        <v>16</v>
      </c>
      <c r="G223">
        <v>2000000222</v>
      </c>
      <c r="H223" s="2">
        <v>42370</v>
      </c>
      <c r="I223" s="2">
        <v>73050</v>
      </c>
      <c r="K223" t="str">
        <f>VLOOKUP(B223,Ontology!$B$2:$D$350,2,FALSE)</f>
        <v>Volume Third Ventricle</v>
      </c>
      <c r="L223" t="str">
        <f>VLOOKUP(B223,Ontology!$B$2:$D$350,2,TRUE)</f>
        <v>Total Cholesterol</v>
      </c>
      <c r="M223" t="str">
        <f t="shared" si="3"/>
        <v>Volume Third Ventricle</v>
      </c>
    </row>
    <row r="224" spans="1:13" x14ac:dyDescent="0.25">
      <c r="A224" s="1">
        <v>2000000223</v>
      </c>
      <c r="B224" t="s">
        <v>237</v>
      </c>
      <c r="C224" t="s">
        <v>15</v>
      </c>
      <c r="D224" t="s">
        <v>10</v>
      </c>
      <c r="E224" t="s">
        <v>15</v>
      </c>
      <c r="F224" t="s">
        <v>16</v>
      </c>
      <c r="G224">
        <v>2000000223</v>
      </c>
      <c r="H224" s="2">
        <v>42370</v>
      </c>
      <c r="I224" s="2">
        <v>73050</v>
      </c>
      <c r="K224" t="e">
        <f>VLOOKUP(B224,Ontology!$B$2:$D$350,2,FALSE)</f>
        <v>#N/A</v>
      </c>
      <c r="L224" t="str">
        <f>VLOOKUP(B224,Ontology!$B$2:$D$350,2,TRUE)</f>
        <v>WAIS Vocabulary</v>
      </c>
      <c r="M224" t="str">
        <f t="shared" si="3"/>
        <v>WAIS Vocabulary</v>
      </c>
    </row>
    <row r="225" spans="1:13" x14ac:dyDescent="0.25">
      <c r="A225" s="1">
        <v>2000000224</v>
      </c>
      <c r="B225" t="s">
        <v>238</v>
      </c>
      <c r="C225" t="s">
        <v>15</v>
      </c>
      <c r="D225" t="s">
        <v>10</v>
      </c>
      <c r="E225" t="s">
        <v>15</v>
      </c>
      <c r="F225" t="s">
        <v>16</v>
      </c>
      <c r="G225">
        <v>2000000224</v>
      </c>
      <c r="H225" s="2">
        <v>42370</v>
      </c>
      <c r="I225" s="2">
        <v>73050</v>
      </c>
      <c r="K225" t="e">
        <f>VLOOKUP(B225,Ontology!$B$2:$D$350,2,FALSE)</f>
        <v>#N/A</v>
      </c>
      <c r="L225" t="str">
        <f>VLOOKUP(B225,Ontology!$B$2:$D$350,2,TRUE)</f>
        <v>WAIS Vocabulary</v>
      </c>
      <c r="M225" t="str">
        <f t="shared" si="3"/>
        <v>WAIS Vocabulary</v>
      </c>
    </row>
    <row r="226" spans="1:13" x14ac:dyDescent="0.25">
      <c r="A226" s="1">
        <v>2000000225</v>
      </c>
      <c r="B226" t="s">
        <v>239</v>
      </c>
      <c r="C226" t="s">
        <v>15</v>
      </c>
      <c r="D226" t="s">
        <v>10</v>
      </c>
      <c r="E226" t="s">
        <v>15</v>
      </c>
      <c r="F226" t="s">
        <v>16</v>
      </c>
      <c r="G226">
        <v>2000000225</v>
      </c>
      <c r="H226" s="2">
        <v>42370</v>
      </c>
      <c r="I226" s="2">
        <v>73050</v>
      </c>
      <c r="K226" t="str">
        <f>VLOOKUP(B226,Ontology!$B$2:$D$350,2,FALSE)</f>
        <v>WAIS Vocabulary</v>
      </c>
      <c r="L226" t="str">
        <f>VLOOKUP(B226,Ontology!$B$2:$D$350,2,TRUE)</f>
        <v>WAIS Vocabulary</v>
      </c>
      <c r="M226" t="str">
        <f t="shared" si="3"/>
        <v>WAIS Vocabulary</v>
      </c>
    </row>
    <row r="227" spans="1:13" x14ac:dyDescent="0.25">
      <c r="A227" s="1">
        <v>2000000226</v>
      </c>
      <c r="B227" t="s">
        <v>240</v>
      </c>
      <c r="C227" t="s">
        <v>15</v>
      </c>
      <c r="D227" t="s">
        <v>10</v>
      </c>
      <c r="E227" t="s">
        <v>15</v>
      </c>
      <c r="F227" t="s">
        <v>16</v>
      </c>
      <c r="G227">
        <v>2000000226</v>
      </c>
      <c r="H227" s="2">
        <v>42370</v>
      </c>
      <c r="I227" s="2">
        <v>73050</v>
      </c>
      <c r="K227" t="e">
        <f>VLOOKUP(B227,Ontology!$B$2:$D$350,2,FALSE)</f>
        <v>#N/A</v>
      </c>
      <c r="L227" t="str">
        <f>VLOOKUP(B227,Ontology!$B$2:$D$350,2,TRUE)</f>
        <v>WAIS Vocabulary</v>
      </c>
      <c r="M227" t="str">
        <f t="shared" si="3"/>
        <v>WAIS Vocabulary</v>
      </c>
    </row>
    <row r="228" spans="1:13" x14ac:dyDescent="0.25">
      <c r="A228" s="1">
        <v>2000000227</v>
      </c>
      <c r="B228" t="s">
        <v>241</v>
      </c>
      <c r="C228" t="s">
        <v>15</v>
      </c>
      <c r="D228" t="s">
        <v>10</v>
      </c>
      <c r="E228" t="s">
        <v>15</v>
      </c>
      <c r="F228" t="s">
        <v>16</v>
      </c>
      <c r="G228">
        <v>2000000227</v>
      </c>
      <c r="H228" s="2">
        <v>42370</v>
      </c>
      <c r="I228" s="2">
        <v>73050</v>
      </c>
      <c r="K228" t="e">
        <f>VLOOKUP(B228,Ontology!$B$2:$D$350,2,FALSE)</f>
        <v>#N/A</v>
      </c>
      <c r="L228" t="str">
        <f>VLOOKUP(B228,Ontology!$B$2:$D$350,2,TRUE)</f>
        <v>WAIS Vocabulary</v>
      </c>
      <c r="M228" t="str">
        <f t="shared" si="3"/>
        <v>WAIS Vocabulary</v>
      </c>
    </row>
    <row r="229" spans="1:13" x14ac:dyDescent="0.25">
      <c r="A229" s="1">
        <v>2000000228</v>
      </c>
      <c r="B229" t="s">
        <v>242</v>
      </c>
      <c r="C229" t="s">
        <v>243</v>
      </c>
      <c r="D229" t="s">
        <v>10</v>
      </c>
      <c r="E229" t="s">
        <v>243</v>
      </c>
      <c r="F229" t="s">
        <v>16</v>
      </c>
      <c r="G229">
        <v>2000000228</v>
      </c>
      <c r="H229" s="2">
        <v>42370</v>
      </c>
      <c r="I229" s="2">
        <v>73050</v>
      </c>
      <c r="K229" t="e">
        <f>VLOOKUP(B229,Ontology!$B$2:$D$350,2,FALSE)</f>
        <v>#N/A</v>
      </c>
      <c r="L229" t="str">
        <f>VLOOKUP(B229,Ontology!$B$2:$D$350,2,TRUE)</f>
        <v>Length</v>
      </c>
      <c r="M229" t="str">
        <f t="shared" si="3"/>
        <v>Length</v>
      </c>
    </row>
    <row r="230" spans="1:13" x14ac:dyDescent="0.25">
      <c r="A230" s="1">
        <v>2000000229</v>
      </c>
      <c r="B230" t="s">
        <v>244</v>
      </c>
      <c r="C230" t="s">
        <v>243</v>
      </c>
      <c r="D230" t="s">
        <v>10</v>
      </c>
      <c r="E230" t="s">
        <v>243</v>
      </c>
      <c r="F230" t="s">
        <v>16</v>
      </c>
      <c r="G230">
        <v>2000000229</v>
      </c>
      <c r="H230" s="2">
        <v>42370</v>
      </c>
      <c r="I230" s="2">
        <v>73050</v>
      </c>
      <c r="K230" t="e">
        <f>VLOOKUP(B230,Ontology!$B$2:$D$350,2,FALSE)</f>
        <v>#N/A</v>
      </c>
      <c r="L230" t="str">
        <f>VLOOKUP(B230,Ontology!$B$2:$D$350,2,TRUE)</f>
        <v>Postprandial Glucose</v>
      </c>
      <c r="M230" t="str">
        <f t="shared" si="3"/>
        <v>Postprandial Glucose</v>
      </c>
    </row>
    <row r="231" spans="1:13" x14ac:dyDescent="0.25">
      <c r="A231" s="1">
        <v>2000000230</v>
      </c>
      <c r="B231" t="s">
        <v>245</v>
      </c>
      <c r="C231" t="s">
        <v>243</v>
      </c>
      <c r="D231" t="s">
        <v>10</v>
      </c>
      <c r="E231" t="s">
        <v>243</v>
      </c>
      <c r="F231" t="s">
        <v>16</v>
      </c>
      <c r="G231">
        <v>2000000230</v>
      </c>
      <c r="H231" s="2">
        <v>42370</v>
      </c>
      <c r="I231" s="2">
        <v>73050</v>
      </c>
      <c r="K231" t="e">
        <f>VLOOKUP(B231,Ontology!$B$2:$D$350,2,FALSE)</f>
        <v>#N/A</v>
      </c>
      <c r="L231" t="str">
        <f>VLOOKUP(B231,Ontology!$B$2:$D$350,2,TRUE)</f>
        <v>Logical Memory Delayed</v>
      </c>
      <c r="M231" t="str">
        <f t="shared" si="3"/>
        <v>Logical Memory Delayed</v>
      </c>
    </row>
    <row r="232" spans="1:13" x14ac:dyDescent="0.25">
      <c r="A232" s="1">
        <v>2000000231</v>
      </c>
      <c r="B232" t="s">
        <v>246</v>
      </c>
      <c r="C232" t="s">
        <v>243</v>
      </c>
      <c r="D232" t="s">
        <v>10</v>
      </c>
      <c r="E232" t="s">
        <v>243</v>
      </c>
      <c r="F232" t="s">
        <v>16</v>
      </c>
      <c r="G232">
        <v>2000000231</v>
      </c>
      <c r="H232" s="2">
        <v>42370</v>
      </c>
      <c r="I232" s="2">
        <v>73050</v>
      </c>
      <c r="K232" t="e">
        <f>VLOOKUP(B232,Ontology!$B$2:$D$350,2,FALSE)</f>
        <v>#N/A</v>
      </c>
      <c r="L232" t="str">
        <f>VLOOKUP(B232,Ontology!$B$2:$D$350,2,TRUE)</f>
        <v>Total Cholesterol</v>
      </c>
      <c r="M232" t="str">
        <f t="shared" si="3"/>
        <v>Total Cholesterol</v>
      </c>
    </row>
    <row r="233" spans="1:13" x14ac:dyDescent="0.25">
      <c r="A233" s="1">
        <v>2000000232</v>
      </c>
      <c r="B233" t="s">
        <v>247</v>
      </c>
      <c r="C233" t="s">
        <v>243</v>
      </c>
      <c r="D233" t="s">
        <v>10</v>
      </c>
      <c r="E233" t="s">
        <v>243</v>
      </c>
      <c r="F233" t="s">
        <v>16</v>
      </c>
      <c r="G233">
        <v>2000000232</v>
      </c>
      <c r="H233" s="2">
        <v>42370</v>
      </c>
      <c r="I233" s="2">
        <v>73050</v>
      </c>
      <c r="K233" t="e">
        <f>VLOOKUP(B233,Ontology!$B$2:$D$350,2,FALSE)</f>
        <v>#N/A</v>
      </c>
      <c r="L233" t="str">
        <f>VLOOKUP(B233,Ontology!$B$2:$D$350,2,TRUE)</f>
        <v>Postprandial Glucose</v>
      </c>
      <c r="M233" t="str">
        <f t="shared" si="3"/>
        <v>Postprandial Glucose</v>
      </c>
    </row>
    <row r="234" spans="1:13" x14ac:dyDescent="0.25">
      <c r="A234" s="1">
        <v>2000000233</v>
      </c>
      <c r="B234" t="s">
        <v>248</v>
      </c>
      <c r="C234" t="s">
        <v>243</v>
      </c>
      <c r="D234" t="s">
        <v>10</v>
      </c>
      <c r="E234" t="s">
        <v>243</v>
      </c>
      <c r="F234" t="s">
        <v>16</v>
      </c>
      <c r="G234">
        <v>2000000233</v>
      </c>
      <c r="H234" s="2">
        <v>42370</v>
      </c>
      <c r="I234" s="2">
        <v>73050</v>
      </c>
      <c r="K234" t="e">
        <f>VLOOKUP(B234,Ontology!$B$2:$D$350,2,FALSE)</f>
        <v>#N/A</v>
      </c>
      <c r="L234" t="str">
        <f>VLOOKUP(B234,Ontology!$B$2:$D$350,2,TRUE)</f>
        <v>Sex</v>
      </c>
      <c r="M234" t="str">
        <f t="shared" si="3"/>
        <v>Sex</v>
      </c>
    </row>
    <row r="235" spans="1:13" x14ac:dyDescent="0.25">
      <c r="A235" s="1">
        <v>2000000234</v>
      </c>
      <c r="B235" t="s">
        <v>249</v>
      </c>
      <c r="C235" t="s">
        <v>243</v>
      </c>
      <c r="D235" t="s">
        <v>10</v>
      </c>
      <c r="E235" t="s">
        <v>243</v>
      </c>
      <c r="F235" t="s">
        <v>16</v>
      </c>
      <c r="G235">
        <v>2000000234</v>
      </c>
      <c r="H235" s="2">
        <v>42370</v>
      </c>
      <c r="I235" s="2">
        <v>73050</v>
      </c>
      <c r="K235" t="e">
        <f>VLOOKUP(B235,Ontology!$B$2:$D$350,2,FALSE)</f>
        <v>#N/A</v>
      </c>
      <c r="L235" t="str">
        <f>VLOOKUP(B235,Ontology!$B$2:$D$350,2,TRUE)</f>
        <v>Atrophy</v>
      </c>
      <c r="M235" t="str">
        <f t="shared" si="3"/>
        <v>Atrophy</v>
      </c>
    </row>
    <row r="236" spans="1:13" x14ac:dyDescent="0.25">
      <c r="A236" s="1">
        <v>2000000235</v>
      </c>
      <c r="B236" t="s">
        <v>250</v>
      </c>
      <c r="C236" t="s">
        <v>243</v>
      </c>
      <c r="D236" t="s">
        <v>10</v>
      </c>
      <c r="E236" t="s">
        <v>243</v>
      </c>
      <c r="F236" t="s">
        <v>16</v>
      </c>
      <c r="G236">
        <v>2000000235</v>
      </c>
      <c r="H236" s="2">
        <v>42370</v>
      </c>
      <c r="I236" s="2">
        <v>73050</v>
      </c>
      <c r="K236" t="e">
        <f>VLOOKUP(B236,Ontology!$B$2:$D$350,2,FALSE)</f>
        <v>#N/A</v>
      </c>
      <c r="L236" t="str">
        <f>VLOOKUP(B236,Ontology!$B$2:$D$350,2,TRUE)</f>
        <v>MADRS Abnormality</v>
      </c>
      <c r="M236" t="str">
        <f t="shared" si="3"/>
        <v>MADRS Abnormality</v>
      </c>
    </row>
    <row r="237" spans="1:13" x14ac:dyDescent="0.25">
      <c r="A237" s="1">
        <v>2000000236</v>
      </c>
      <c r="B237" t="s">
        <v>251</v>
      </c>
      <c r="C237" t="s">
        <v>243</v>
      </c>
      <c r="D237" t="s">
        <v>10</v>
      </c>
      <c r="E237" t="s">
        <v>243</v>
      </c>
      <c r="F237" t="s">
        <v>16</v>
      </c>
      <c r="G237">
        <v>2000000236</v>
      </c>
      <c r="H237" s="2">
        <v>42370</v>
      </c>
      <c r="I237" s="2">
        <v>73050</v>
      </c>
      <c r="K237" t="e">
        <f>VLOOKUP(B237,Ontology!$B$2:$D$350,2,FALSE)</f>
        <v>#N/A</v>
      </c>
      <c r="L237" t="str">
        <f>VLOOKUP(B237,Ontology!$B$2:$D$350,2,TRUE)</f>
        <v>CSF Amyloid Beta 1 42 Abnormality</v>
      </c>
      <c r="M237" t="str">
        <f t="shared" si="3"/>
        <v>CSF Amyloid Beta 1 42 Abnormality</v>
      </c>
    </row>
    <row r="238" spans="1:13" x14ac:dyDescent="0.25">
      <c r="A238" s="1">
        <v>2000000237</v>
      </c>
      <c r="B238" t="s">
        <v>252</v>
      </c>
      <c r="C238" t="s">
        <v>243</v>
      </c>
      <c r="D238" t="s">
        <v>10</v>
      </c>
      <c r="E238" t="s">
        <v>243</v>
      </c>
      <c r="F238" t="s">
        <v>16</v>
      </c>
      <c r="G238">
        <v>2000000237</v>
      </c>
      <c r="H238" s="2">
        <v>42370</v>
      </c>
      <c r="I238" s="2">
        <v>73050</v>
      </c>
      <c r="K238" t="e">
        <f>VLOOKUP(B238,Ontology!$B$2:$D$350,2,FALSE)</f>
        <v>#N/A</v>
      </c>
      <c r="L238" t="str">
        <f>VLOOKUP(B238,Ontology!$B$2:$D$350,2,TRUE)</f>
        <v>NART Total</v>
      </c>
      <c r="M238" t="str">
        <f t="shared" si="3"/>
        <v>NART Total</v>
      </c>
    </row>
    <row r="239" spans="1:13" x14ac:dyDescent="0.25">
      <c r="A239" s="1">
        <v>2000000238</v>
      </c>
      <c r="B239" t="s">
        <v>253</v>
      </c>
      <c r="C239" t="s">
        <v>243</v>
      </c>
      <c r="D239" t="s">
        <v>10</v>
      </c>
      <c r="E239" t="s">
        <v>243</v>
      </c>
      <c r="F239" t="s">
        <v>16</v>
      </c>
      <c r="G239">
        <v>2000000238</v>
      </c>
      <c r="H239" s="2">
        <v>42370</v>
      </c>
      <c r="I239" s="2">
        <v>73050</v>
      </c>
      <c r="K239" t="e">
        <f>VLOOKUP(B239,Ontology!$B$2:$D$350,2,FALSE)</f>
        <v>#N/A</v>
      </c>
      <c r="L239" t="str">
        <f>VLOOKUP(B239,Ontology!$B$2:$D$350,2,TRUE)</f>
        <v>Year of Birth</v>
      </c>
      <c r="M239" t="str">
        <f t="shared" si="3"/>
        <v>Year of Birth</v>
      </c>
    </row>
    <row r="240" spans="1:13" x14ac:dyDescent="0.25">
      <c r="A240" s="1">
        <v>2000000239</v>
      </c>
      <c r="B240" t="s">
        <v>254</v>
      </c>
      <c r="C240" t="s">
        <v>243</v>
      </c>
      <c r="D240" t="s">
        <v>10</v>
      </c>
      <c r="E240" t="s">
        <v>243</v>
      </c>
      <c r="F240" t="s">
        <v>16</v>
      </c>
      <c r="G240">
        <v>2000000239</v>
      </c>
      <c r="H240" s="2">
        <v>42370</v>
      </c>
      <c r="I240" s="2">
        <v>73050</v>
      </c>
      <c r="K240" t="e">
        <f>VLOOKUP(B240,Ontology!$B$2:$D$350,2,FALSE)</f>
        <v>#N/A</v>
      </c>
      <c r="L240" t="str">
        <f>VLOOKUP(B240,Ontology!$B$2:$D$350,2,TRUE)</f>
        <v>NART Total</v>
      </c>
      <c r="M240" t="str">
        <f t="shared" si="3"/>
        <v>NART Total</v>
      </c>
    </row>
    <row r="241" spans="1:13" x14ac:dyDescent="0.25">
      <c r="A241" s="1">
        <v>2000000240</v>
      </c>
      <c r="B241" t="s">
        <v>255</v>
      </c>
      <c r="C241" t="s">
        <v>243</v>
      </c>
      <c r="D241" t="s">
        <v>10</v>
      </c>
      <c r="E241" t="s">
        <v>243</v>
      </c>
      <c r="F241" t="s">
        <v>16</v>
      </c>
      <c r="G241">
        <v>2000000240</v>
      </c>
      <c r="H241" s="2">
        <v>42370</v>
      </c>
      <c r="I241" s="2">
        <v>73050</v>
      </c>
      <c r="K241" t="e">
        <f>VLOOKUP(B241,Ontology!$B$2:$D$350,2,FALSE)</f>
        <v>#N/A</v>
      </c>
      <c r="L241" t="str">
        <f>VLOOKUP(B241,Ontology!$B$2:$D$350,2,TRUE)</f>
        <v>CSF Amyloid Beta 1 42 Abnormality</v>
      </c>
      <c r="M241" t="str">
        <f t="shared" si="3"/>
        <v>CSF Amyloid Beta 1 42 Abnormality</v>
      </c>
    </row>
    <row r="242" spans="1:13" x14ac:dyDescent="0.25">
      <c r="A242" s="1">
        <v>2000000241</v>
      </c>
      <c r="B242" t="s">
        <v>256</v>
      </c>
      <c r="C242" t="s">
        <v>243</v>
      </c>
      <c r="D242" t="s">
        <v>10</v>
      </c>
      <c r="E242" t="s">
        <v>243</v>
      </c>
      <c r="F242" t="s">
        <v>16</v>
      </c>
      <c r="G242">
        <v>2000000241</v>
      </c>
      <c r="H242" s="2">
        <v>42370</v>
      </c>
      <c r="I242" s="2">
        <v>73050</v>
      </c>
      <c r="K242" t="e">
        <f>VLOOKUP(B242,Ontology!$B$2:$D$350,2,FALSE)</f>
        <v>#N/A</v>
      </c>
      <c r="L242" t="str">
        <f>VLOOKUP(B242,Ontology!$B$2:$D$350,2,TRUE)</f>
        <v>CSF Amyloid Beta 1 42 Abnormality</v>
      </c>
      <c r="M242" t="str">
        <f t="shared" si="3"/>
        <v>CSF Amyloid Beta 1 42 Abnormality</v>
      </c>
    </row>
    <row r="243" spans="1:13" x14ac:dyDescent="0.25">
      <c r="A243" s="1">
        <v>2000000242</v>
      </c>
      <c r="B243" t="s">
        <v>257</v>
      </c>
      <c r="C243" t="s">
        <v>243</v>
      </c>
      <c r="D243" t="s">
        <v>10</v>
      </c>
      <c r="E243" t="s">
        <v>243</v>
      </c>
      <c r="F243" t="s">
        <v>16</v>
      </c>
      <c r="G243">
        <v>2000000242</v>
      </c>
      <c r="H243" s="2">
        <v>42370</v>
      </c>
      <c r="I243" s="2">
        <v>73050</v>
      </c>
      <c r="K243" t="e">
        <f>VLOOKUP(B243,Ontology!$B$2:$D$350,2,FALSE)</f>
        <v>#N/A</v>
      </c>
      <c r="L243" t="str">
        <f>VLOOKUP(B243,Ontology!$B$2:$D$350,2,TRUE)</f>
        <v>CSF Amyloid Beta 1 42 Abnormality</v>
      </c>
      <c r="M243" t="str">
        <f t="shared" si="3"/>
        <v>CSF Amyloid Beta 1 42 Abnormality</v>
      </c>
    </row>
    <row r="244" spans="1:13" x14ac:dyDescent="0.25">
      <c r="A244" s="1">
        <v>2000000243</v>
      </c>
      <c r="B244" t="s">
        <v>258</v>
      </c>
      <c r="C244" t="s">
        <v>243</v>
      </c>
      <c r="D244" t="s">
        <v>10</v>
      </c>
      <c r="E244" t="s">
        <v>243</v>
      </c>
      <c r="F244" t="s">
        <v>16</v>
      </c>
      <c r="G244">
        <v>2000000243</v>
      </c>
      <c r="H244" s="2">
        <v>42370</v>
      </c>
      <c r="I244" s="2">
        <v>73050</v>
      </c>
      <c r="K244" t="e">
        <f>VLOOKUP(B244,Ontology!$B$2:$D$350,2,FALSE)</f>
        <v>#N/A</v>
      </c>
      <c r="L244" t="str">
        <f>VLOOKUP(B244,Ontology!$B$2:$D$350,2,TRUE)</f>
        <v>CSF Amyloid Beta 1 42 Abnormality</v>
      </c>
      <c r="M244" t="str">
        <f t="shared" si="3"/>
        <v>CSF Amyloid Beta 1 42 Abnormality</v>
      </c>
    </row>
    <row r="245" spans="1:13" x14ac:dyDescent="0.25">
      <c r="A245" s="1">
        <v>2000000244</v>
      </c>
      <c r="B245" t="s">
        <v>259</v>
      </c>
      <c r="C245" t="s">
        <v>243</v>
      </c>
      <c r="D245" t="s">
        <v>10</v>
      </c>
      <c r="E245" t="s">
        <v>243</v>
      </c>
      <c r="F245" t="s">
        <v>16</v>
      </c>
      <c r="G245">
        <v>2000000244</v>
      </c>
      <c r="H245" s="2">
        <v>42370</v>
      </c>
      <c r="I245" s="2">
        <v>73050</v>
      </c>
      <c r="K245" t="e">
        <f>VLOOKUP(B245,Ontology!$B$2:$D$350,2,FALSE)</f>
        <v>#N/A</v>
      </c>
      <c r="L245" t="str">
        <f>VLOOKUP(B245,Ontology!$B$2:$D$350,2,TRUE)</f>
        <v>CSF Amyloid Beta 1 42 Abnormality</v>
      </c>
      <c r="M245" t="str">
        <f t="shared" si="3"/>
        <v>CSF Amyloid Beta 1 42 Abnormality</v>
      </c>
    </row>
    <row r="246" spans="1:13" x14ac:dyDescent="0.25">
      <c r="A246" s="1">
        <v>2000000245</v>
      </c>
      <c r="B246" t="s">
        <v>260</v>
      </c>
      <c r="C246" t="s">
        <v>243</v>
      </c>
      <c r="D246" t="s">
        <v>10</v>
      </c>
      <c r="E246" t="s">
        <v>243</v>
      </c>
      <c r="F246" t="s">
        <v>16</v>
      </c>
      <c r="G246">
        <v>2000000245</v>
      </c>
      <c r="H246" s="2">
        <v>42370</v>
      </c>
      <c r="I246" s="2">
        <v>73050</v>
      </c>
      <c r="K246" t="e">
        <f>VLOOKUP(B246,Ontology!$B$2:$D$350,2,FALSE)</f>
        <v>#N/A</v>
      </c>
      <c r="L246" t="str">
        <f>VLOOKUP(B246,Ontology!$B$2:$D$350,2,TRUE)</f>
        <v>CSF Amyloid Beta 1 42 Abnormality</v>
      </c>
      <c r="M246" t="str">
        <f t="shared" si="3"/>
        <v>CSF Amyloid Beta 1 42 Abnormality</v>
      </c>
    </row>
    <row r="247" spans="1:13" x14ac:dyDescent="0.25">
      <c r="A247" s="1">
        <v>2000000246</v>
      </c>
      <c r="B247" t="s">
        <v>261</v>
      </c>
      <c r="C247" t="s">
        <v>243</v>
      </c>
      <c r="D247" t="s">
        <v>10</v>
      </c>
      <c r="E247" t="s">
        <v>243</v>
      </c>
      <c r="F247" t="s">
        <v>16</v>
      </c>
      <c r="G247">
        <v>2000000246</v>
      </c>
      <c r="H247" s="2">
        <v>42370</v>
      </c>
      <c r="I247" s="2">
        <v>73050</v>
      </c>
      <c r="K247" t="e">
        <f>VLOOKUP(B247,Ontology!$B$2:$D$350,2,FALSE)</f>
        <v>#N/A</v>
      </c>
      <c r="L247" t="str">
        <f>VLOOKUP(B247,Ontology!$B$2:$D$350,2,TRUE)</f>
        <v>CSF Amyloid Beta 1 42 Abnormality</v>
      </c>
      <c r="M247" t="str">
        <f t="shared" si="3"/>
        <v>CSF Amyloid Beta 1 42 Abnormality</v>
      </c>
    </row>
    <row r="248" spans="1:13" x14ac:dyDescent="0.25">
      <c r="A248" s="1">
        <v>2000000247</v>
      </c>
      <c r="B248" t="s">
        <v>262</v>
      </c>
      <c r="C248" t="s">
        <v>243</v>
      </c>
      <c r="D248" t="s">
        <v>10</v>
      </c>
      <c r="E248" t="s">
        <v>243</v>
      </c>
      <c r="F248" t="s">
        <v>16</v>
      </c>
      <c r="G248">
        <v>2000000247</v>
      </c>
      <c r="H248" s="2">
        <v>42370</v>
      </c>
      <c r="I248" s="2">
        <v>73050</v>
      </c>
      <c r="K248" t="e">
        <f>VLOOKUP(B248,Ontology!$B$2:$D$350,2,FALSE)</f>
        <v>#N/A</v>
      </c>
      <c r="L248" t="str">
        <f>VLOOKUP(B248,Ontology!$B$2:$D$350,2,TRUE)</f>
        <v>CSF Amyloid Beta 1 42 Abnormality</v>
      </c>
      <c r="M248" t="str">
        <f t="shared" si="3"/>
        <v>CSF Amyloid Beta 1 42 Abnormality</v>
      </c>
    </row>
    <row r="249" spans="1:13" x14ac:dyDescent="0.25">
      <c r="A249" s="1">
        <v>2000000248</v>
      </c>
      <c r="B249" t="s">
        <v>263</v>
      </c>
      <c r="C249" t="s">
        <v>243</v>
      </c>
      <c r="D249" t="s">
        <v>10</v>
      </c>
      <c r="E249" t="s">
        <v>243</v>
      </c>
      <c r="F249" t="s">
        <v>16</v>
      </c>
      <c r="G249">
        <v>2000000248</v>
      </c>
      <c r="H249" s="2">
        <v>42370</v>
      </c>
      <c r="I249" s="2">
        <v>73050</v>
      </c>
      <c r="K249" t="e">
        <f>VLOOKUP(B249,Ontology!$B$2:$D$350,2,FALSE)</f>
        <v>#N/A</v>
      </c>
      <c r="L249" t="str">
        <f>VLOOKUP(B249,Ontology!$B$2:$D$350,2,TRUE)</f>
        <v>NART Total</v>
      </c>
      <c r="M249" t="str">
        <f t="shared" si="3"/>
        <v>NART Total</v>
      </c>
    </row>
    <row r="250" spans="1:13" x14ac:dyDescent="0.25">
      <c r="A250" s="1">
        <v>2000000249</v>
      </c>
      <c r="B250" t="s">
        <v>264</v>
      </c>
      <c r="C250" t="s">
        <v>243</v>
      </c>
      <c r="D250" t="s">
        <v>10</v>
      </c>
      <c r="E250" t="s">
        <v>243</v>
      </c>
      <c r="F250" t="s">
        <v>16</v>
      </c>
      <c r="G250">
        <v>2000000249</v>
      </c>
      <c r="H250" s="2">
        <v>42370</v>
      </c>
      <c r="I250" s="2">
        <v>73050</v>
      </c>
      <c r="K250" t="e">
        <f>VLOOKUP(B250,Ontology!$B$2:$D$350,2,FALSE)</f>
        <v>#N/A</v>
      </c>
      <c r="L250" t="str">
        <f>VLOOKUP(B250,Ontology!$B$2:$D$350,2,TRUE)</f>
        <v>LDL Cholesterol</v>
      </c>
      <c r="M250" t="str">
        <f t="shared" si="3"/>
        <v>LDL Cholesterol</v>
      </c>
    </row>
    <row r="251" spans="1:13" x14ac:dyDescent="0.25">
      <c r="A251" s="1">
        <v>2000000250</v>
      </c>
      <c r="B251" t="s">
        <v>265</v>
      </c>
      <c r="C251" t="s">
        <v>243</v>
      </c>
      <c r="D251" t="s">
        <v>10</v>
      </c>
      <c r="E251" t="s">
        <v>243</v>
      </c>
      <c r="F251" t="s">
        <v>16</v>
      </c>
      <c r="G251">
        <v>2000000250</v>
      </c>
      <c r="H251" s="2">
        <v>42370</v>
      </c>
      <c r="I251" s="2">
        <v>73050</v>
      </c>
      <c r="K251" t="e">
        <f>VLOOKUP(B251,Ontology!$B$2:$D$350,2,FALSE)</f>
        <v>#N/A</v>
      </c>
      <c r="L251" t="str">
        <f>VLOOKUP(B251,Ontology!$B$2:$D$350,2,TRUE)</f>
        <v>Pulse Rate</v>
      </c>
      <c r="M251" t="str">
        <f t="shared" si="3"/>
        <v>Pulse Rate</v>
      </c>
    </row>
    <row r="252" spans="1:13" x14ac:dyDescent="0.25">
      <c r="A252" s="1">
        <v>2000000251</v>
      </c>
      <c r="B252" t="s">
        <v>266</v>
      </c>
      <c r="C252" t="s">
        <v>243</v>
      </c>
      <c r="D252" t="s">
        <v>10</v>
      </c>
      <c r="E252" t="s">
        <v>243</v>
      </c>
      <c r="F252" t="s">
        <v>16</v>
      </c>
      <c r="G252">
        <v>2000000251</v>
      </c>
      <c r="H252" s="2">
        <v>42370</v>
      </c>
      <c r="I252" s="2">
        <v>73050</v>
      </c>
      <c r="K252" t="e">
        <f>VLOOKUP(B252,Ontology!$B$2:$D$350,2,FALSE)</f>
        <v>#N/A</v>
      </c>
      <c r="L252" t="str">
        <f>VLOOKUP(B252,Ontology!$B$2:$D$350,2,TRUE)</f>
        <v>AD Pattern Presence</v>
      </c>
      <c r="M252" t="str">
        <f t="shared" si="3"/>
        <v>AD Pattern Presence</v>
      </c>
    </row>
    <row r="253" spans="1:13" x14ac:dyDescent="0.25">
      <c r="A253" s="1">
        <v>2000000252</v>
      </c>
      <c r="B253" t="s">
        <v>267</v>
      </c>
      <c r="C253" t="s">
        <v>243</v>
      </c>
      <c r="D253" t="s">
        <v>10</v>
      </c>
      <c r="E253" t="s">
        <v>243</v>
      </c>
      <c r="F253" t="s">
        <v>16</v>
      </c>
      <c r="G253">
        <v>2000000252</v>
      </c>
      <c r="H253" s="2">
        <v>42370</v>
      </c>
      <c r="I253" s="2">
        <v>73050</v>
      </c>
      <c r="K253" t="e">
        <f>VLOOKUP(B253,Ontology!$B$2:$D$350,2,FALSE)</f>
        <v>#N/A</v>
      </c>
      <c r="L253" t="str">
        <f>VLOOKUP(B253,Ontology!$B$2:$D$350,2,TRUE)</f>
        <v>Total Cholesterol</v>
      </c>
      <c r="M253" t="str">
        <f t="shared" si="3"/>
        <v>Total Cholesterol</v>
      </c>
    </row>
    <row r="254" spans="1:13" x14ac:dyDescent="0.25">
      <c r="A254" s="1">
        <v>2000000253</v>
      </c>
      <c r="B254" t="s">
        <v>268</v>
      </c>
      <c r="C254" t="s">
        <v>243</v>
      </c>
      <c r="D254" t="s">
        <v>10</v>
      </c>
      <c r="E254" t="s">
        <v>243</v>
      </c>
      <c r="F254" t="s">
        <v>16</v>
      </c>
      <c r="G254">
        <v>2000000253</v>
      </c>
      <c r="H254" s="2">
        <v>42370</v>
      </c>
      <c r="I254" s="2">
        <v>73050</v>
      </c>
      <c r="K254" t="str">
        <f>VLOOKUP(B254,Ontology!$B$2:$D$350,2,FALSE)</f>
        <v>Normal</v>
      </c>
      <c r="L254" t="str">
        <f>VLOOKUP(B254,Ontology!$B$2:$D$350,2,TRUE)</f>
        <v>NART Total</v>
      </c>
      <c r="M254" t="str">
        <f t="shared" si="3"/>
        <v>Normal</v>
      </c>
    </row>
    <row r="255" spans="1:13" x14ac:dyDescent="0.25">
      <c r="A255" s="1">
        <v>2000000254</v>
      </c>
      <c r="B255" t="s">
        <v>269</v>
      </c>
      <c r="C255" t="s">
        <v>243</v>
      </c>
      <c r="D255" t="s">
        <v>10</v>
      </c>
      <c r="E255" t="s">
        <v>243</v>
      </c>
      <c r="F255" t="s">
        <v>16</v>
      </c>
      <c r="G255">
        <v>2000000254</v>
      </c>
      <c r="H255" s="2">
        <v>42370</v>
      </c>
      <c r="I255" s="2">
        <v>73050</v>
      </c>
      <c r="K255" t="str">
        <f>VLOOKUP(B255,Ontology!$B$2:$D$350,2,FALSE)</f>
        <v>MCI</v>
      </c>
      <c r="L255" t="str">
        <f>VLOOKUP(B255,Ontology!$B$2:$D$350,2,TRUE)</f>
        <v>MCI</v>
      </c>
      <c r="M255" t="str">
        <f t="shared" si="3"/>
        <v>MCI</v>
      </c>
    </row>
    <row r="256" spans="1:13" x14ac:dyDescent="0.25">
      <c r="A256" s="1">
        <v>2000000255</v>
      </c>
      <c r="B256" t="s">
        <v>270</v>
      </c>
      <c r="C256" t="s">
        <v>243</v>
      </c>
      <c r="D256" t="s">
        <v>10</v>
      </c>
      <c r="E256" t="s">
        <v>243</v>
      </c>
      <c r="F256" t="s">
        <v>16</v>
      </c>
      <c r="G256">
        <v>2000000255</v>
      </c>
      <c r="H256" s="2">
        <v>42370</v>
      </c>
      <c r="I256" s="2">
        <v>73050</v>
      </c>
      <c r="K256" t="str">
        <f>VLOOKUP(B256,Ontology!$B$2:$D$350,2,FALSE)</f>
        <v>AD</v>
      </c>
      <c r="L256" t="str">
        <f>VLOOKUP(B256,Ontology!$B$2:$D$350,2,TRUE)</f>
        <v>AD</v>
      </c>
      <c r="M256" t="str">
        <f t="shared" si="3"/>
        <v>AD</v>
      </c>
    </row>
    <row r="257" spans="1:13" x14ac:dyDescent="0.25">
      <c r="A257" s="1">
        <v>2000000256</v>
      </c>
      <c r="B257" t="s">
        <v>271</v>
      </c>
      <c r="C257" t="s">
        <v>243</v>
      </c>
      <c r="D257" t="s">
        <v>10</v>
      </c>
      <c r="E257" t="s">
        <v>243</v>
      </c>
      <c r="F257" t="s">
        <v>16</v>
      </c>
      <c r="G257">
        <v>2000000256</v>
      </c>
      <c r="H257" s="2">
        <v>42370</v>
      </c>
      <c r="I257" s="2">
        <v>73050</v>
      </c>
      <c r="K257" t="str">
        <f>VLOOKUP(B257,Ontology!$B$2:$D$350,2,FALSE)</f>
        <v>SCI</v>
      </c>
      <c r="L257" t="str">
        <f>VLOOKUP(B257,Ontology!$B$2:$D$350,2,TRUE)</f>
        <v>SCI</v>
      </c>
      <c r="M257" t="str">
        <f t="shared" si="3"/>
        <v>SCI</v>
      </c>
    </row>
    <row r="258" spans="1:13" x14ac:dyDescent="0.25">
      <c r="A258" s="1">
        <v>2000000257</v>
      </c>
      <c r="B258" t="s">
        <v>268</v>
      </c>
      <c r="C258" t="s">
        <v>243</v>
      </c>
      <c r="D258" t="s">
        <v>10</v>
      </c>
      <c r="E258" t="s">
        <v>243</v>
      </c>
      <c r="F258" t="s">
        <v>16</v>
      </c>
      <c r="G258">
        <v>2000000257</v>
      </c>
      <c r="H258" s="2">
        <v>42370</v>
      </c>
      <c r="I258" s="2">
        <v>73050</v>
      </c>
      <c r="K258" t="str">
        <f>VLOOKUP(B258,Ontology!$B$2:$D$350,2,FALSE)</f>
        <v>Normal</v>
      </c>
      <c r="L258" t="str">
        <f>VLOOKUP(B258,Ontology!$B$2:$D$350,2,TRUE)</f>
        <v>NART Total</v>
      </c>
      <c r="M258" t="str">
        <f t="shared" si="3"/>
        <v>Normal</v>
      </c>
    </row>
    <row r="259" spans="1:13" x14ac:dyDescent="0.25">
      <c r="A259" s="1">
        <v>2000000258</v>
      </c>
      <c r="B259" t="s">
        <v>272</v>
      </c>
      <c r="C259" t="s">
        <v>243</v>
      </c>
      <c r="D259" t="s">
        <v>10</v>
      </c>
      <c r="E259" t="s">
        <v>243</v>
      </c>
      <c r="F259" t="s">
        <v>16</v>
      </c>
      <c r="G259">
        <v>2000000258</v>
      </c>
      <c r="H259" s="2">
        <v>42370</v>
      </c>
      <c r="I259" s="2">
        <v>73050</v>
      </c>
      <c r="K259" t="e">
        <f>VLOOKUP(B259,Ontology!$B$2:$D$350,2,FALSE)</f>
        <v>#N/A</v>
      </c>
      <c r="L259" t="e">
        <f>VLOOKUP(B259,Ontology!$B$2:$D$350,2,TRUE)</f>
        <v>#N/A</v>
      </c>
      <c r="M259" t="e">
        <f t="shared" si="3"/>
        <v>#N/A</v>
      </c>
    </row>
    <row r="260" spans="1:13" x14ac:dyDescent="0.25">
      <c r="A260" s="1">
        <v>2000000259</v>
      </c>
      <c r="B260" t="s">
        <v>273</v>
      </c>
      <c r="C260" t="s">
        <v>11</v>
      </c>
      <c r="D260" t="s">
        <v>274</v>
      </c>
      <c r="E260" t="s">
        <v>274</v>
      </c>
      <c r="F260" t="s">
        <v>16</v>
      </c>
      <c r="G260" t="s">
        <v>13</v>
      </c>
      <c r="H260" s="2">
        <v>42644</v>
      </c>
      <c r="I260" s="2">
        <v>73050</v>
      </c>
      <c r="K260" t="e">
        <f>VLOOKUP(B260,Ontology!$B$2:$D$350,2,FALSE)</f>
        <v>#N/A</v>
      </c>
      <c r="L260" t="str">
        <f>VLOOKUP(B260,Ontology!$B$2:$D$350,2,TRUE)</f>
        <v>CSF Amyloid Beta 1 42 Abnormality</v>
      </c>
      <c r="M260" t="str">
        <f t="shared" ref="M260:M317" si="4">IF(ISNA(K260),L260,K260)</f>
        <v>CSF Amyloid Beta 1 42 Abnormality</v>
      </c>
    </row>
    <row r="261" spans="1:13" x14ac:dyDescent="0.25">
      <c r="A261" s="1">
        <v>2000000260</v>
      </c>
      <c r="B261" t="s">
        <v>275</v>
      </c>
      <c r="C261" t="s">
        <v>276</v>
      </c>
      <c r="D261" t="s">
        <v>10</v>
      </c>
      <c r="E261" t="s">
        <v>277</v>
      </c>
      <c r="F261" t="s">
        <v>16</v>
      </c>
      <c r="G261">
        <v>2000000260</v>
      </c>
      <c r="H261" s="2">
        <v>42552</v>
      </c>
      <c r="I261" s="2">
        <v>72716</v>
      </c>
      <c r="K261" t="e">
        <f>VLOOKUP(B261,Ontology!$B$2:$D$350,2,FALSE)</f>
        <v>#N/A</v>
      </c>
      <c r="L261" t="str">
        <f>VLOOKUP(B261,Ontology!$B$2:$D$350,2,TRUE)</f>
        <v>BADL</v>
      </c>
      <c r="M261" t="str">
        <f t="shared" si="4"/>
        <v>BADL</v>
      </c>
    </row>
    <row r="262" spans="1:13" x14ac:dyDescent="0.25">
      <c r="A262" s="1">
        <v>2000000261</v>
      </c>
      <c r="B262" t="s">
        <v>278</v>
      </c>
      <c r="C262" t="s">
        <v>276</v>
      </c>
      <c r="D262" t="s">
        <v>10</v>
      </c>
      <c r="E262" t="s">
        <v>277</v>
      </c>
      <c r="F262" t="s">
        <v>16</v>
      </c>
      <c r="G262">
        <v>2000000261</v>
      </c>
      <c r="H262" s="2">
        <v>42552</v>
      </c>
      <c r="I262" s="2">
        <v>72716</v>
      </c>
      <c r="K262" t="e">
        <f>VLOOKUP(B262,Ontology!$B$2:$D$350,2,FALSE)</f>
        <v>#N/A</v>
      </c>
      <c r="L262" t="str">
        <f>VLOOKUP(B262,Ontology!$B$2:$D$350,2,TRUE)</f>
        <v>MMSE Total Score</v>
      </c>
      <c r="M262" t="str">
        <f t="shared" si="4"/>
        <v>MMSE Total Score</v>
      </c>
    </row>
    <row r="263" spans="1:13" x14ac:dyDescent="0.25">
      <c r="A263" s="1">
        <v>2000000262</v>
      </c>
      <c r="B263" t="s">
        <v>279</v>
      </c>
      <c r="C263" t="s">
        <v>276</v>
      </c>
      <c r="D263" t="s">
        <v>10</v>
      </c>
      <c r="E263" t="s">
        <v>277</v>
      </c>
      <c r="F263" t="s">
        <v>16</v>
      </c>
      <c r="G263">
        <v>2000000262</v>
      </c>
      <c r="H263" s="2">
        <v>42552</v>
      </c>
      <c r="I263" s="2">
        <v>72716</v>
      </c>
      <c r="K263" t="e">
        <f>VLOOKUP(B263,Ontology!$B$2:$D$350,2,FALSE)</f>
        <v>#N/A</v>
      </c>
      <c r="L263" t="str">
        <f>VLOOKUP(B263,Ontology!$B$2:$D$350,2,TRUE)</f>
        <v>MMSE Total Score</v>
      </c>
      <c r="M263" t="str">
        <f t="shared" si="4"/>
        <v>MMSE Total Score</v>
      </c>
    </row>
    <row r="264" spans="1:13" x14ac:dyDescent="0.25">
      <c r="A264" s="1">
        <v>2000000263</v>
      </c>
      <c r="B264" t="s">
        <v>280</v>
      </c>
      <c r="C264" t="s">
        <v>276</v>
      </c>
      <c r="D264" t="s">
        <v>10</v>
      </c>
      <c r="E264" t="s">
        <v>277</v>
      </c>
      <c r="F264" t="s">
        <v>16</v>
      </c>
      <c r="G264">
        <v>2000000263</v>
      </c>
      <c r="H264" s="2">
        <v>42552</v>
      </c>
      <c r="I264" s="2">
        <v>72716</v>
      </c>
      <c r="K264" t="e">
        <f>VLOOKUP(B264,Ontology!$B$2:$D$350,2,FALSE)</f>
        <v>#N/A</v>
      </c>
      <c r="L264" t="str">
        <f>VLOOKUP(B264,Ontology!$B$2:$D$350,2,TRUE)</f>
        <v>MMSE Total Score</v>
      </c>
      <c r="M264" t="str">
        <f t="shared" si="4"/>
        <v>MMSE Total Score</v>
      </c>
    </row>
    <row r="265" spans="1:13" x14ac:dyDescent="0.25">
      <c r="A265" s="1">
        <v>2000000264</v>
      </c>
      <c r="B265" t="s">
        <v>281</v>
      </c>
      <c r="C265" t="s">
        <v>276</v>
      </c>
      <c r="D265" t="s">
        <v>10</v>
      </c>
      <c r="E265" t="s">
        <v>277</v>
      </c>
      <c r="F265" t="s">
        <v>16</v>
      </c>
      <c r="G265">
        <v>2000000264</v>
      </c>
      <c r="H265" s="2">
        <v>42552</v>
      </c>
      <c r="I265" s="2">
        <v>72716</v>
      </c>
      <c r="K265" t="e">
        <f>VLOOKUP(B265,Ontology!$B$2:$D$350,2,FALSE)</f>
        <v>#N/A</v>
      </c>
      <c r="L265" t="str">
        <f>VLOOKUP(B265,Ontology!$B$2:$D$350,2,TRUE)</f>
        <v>MMSE Total Score</v>
      </c>
      <c r="M265" t="str">
        <f t="shared" si="4"/>
        <v>MMSE Total Score</v>
      </c>
    </row>
    <row r="266" spans="1:13" x14ac:dyDescent="0.25">
      <c r="A266" s="1">
        <v>2000000265</v>
      </c>
      <c r="B266" t="s">
        <v>277</v>
      </c>
      <c r="C266" t="s">
        <v>11</v>
      </c>
      <c r="D266" t="s">
        <v>282</v>
      </c>
      <c r="E266" t="s">
        <v>282</v>
      </c>
      <c r="G266" t="s">
        <v>283</v>
      </c>
      <c r="H266" s="2">
        <v>42552</v>
      </c>
      <c r="I266" s="2">
        <v>72716</v>
      </c>
      <c r="K266" t="e">
        <f>VLOOKUP(B266,Ontology!$B$2:$D$350,2,FALSE)</f>
        <v>#N/A</v>
      </c>
      <c r="L266" t="str">
        <f>VLOOKUP(B266,Ontology!$B$2:$D$350,2,TRUE)</f>
        <v>CSF Amyloid Beta 1 42 Abnormality</v>
      </c>
      <c r="M266" t="str">
        <f t="shared" si="4"/>
        <v>CSF Amyloid Beta 1 42 Abnormality</v>
      </c>
    </row>
    <row r="267" spans="1:13" x14ac:dyDescent="0.25">
      <c r="A267" s="1">
        <v>2000000266</v>
      </c>
      <c r="B267" t="s">
        <v>284</v>
      </c>
      <c r="C267" t="s">
        <v>11</v>
      </c>
      <c r="D267" t="s">
        <v>285</v>
      </c>
      <c r="E267" t="s">
        <v>285</v>
      </c>
      <c r="G267" t="s">
        <v>283</v>
      </c>
      <c r="H267" s="2">
        <v>42552</v>
      </c>
      <c r="I267" s="2">
        <v>72716</v>
      </c>
      <c r="K267" t="e">
        <f>VLOOKUP(B267,Ontology!$B$2:$D$350,2,FALSE)</f>
        <v>#N/A</v>
      </c>
      <c r="L267" t="str">
        <f>VLOOKUP(B267,Ontology!$B$2:$D$350,2,TRUE)</f>
        <v>CSF Amyloid Beta 1 42 Abnormality</v>
      </c>
      <c r="M267" t="str">
        <f t="shared" si="4"/>
        <v>CSF Amyloid Beta 1 42 Abnormality</v>
      </c>
    </row>
    <row r="268" spans="1:13" x14ac:dyDescent="0.25">
      <c r="A268" s="1">
        <v>2000000267</v>
      </c>
      <c r="B268" t="s">
        <v>286</v>
      </c>
      <c r="C268" t="s">
        <v>11</v>
      </c>
      <c r="D268" t="s">
        <v>285</v>
      </c>
      <c r="E268" t="s">
        <v>285</v>
      </c>
      <c r="G268" t="s">
        <v>283</v>
      </c>
      <c r="H268" s="2">
        <v>42552</v>
      </c>
      <c r="I268" s="2">
        <v>72716</v>
      </c>
      <c r="K268" t="e">
        <f>VLOOKUP(B268,Ontology!$B$2:$D$350,2,FALSE)</f>
        <v>#N/A</v>
      </c>
      <c r="L268" t="str">
        <f>VLOOKUP(B268,Ontology!$B$2:$D$350,2,TRUE)</f>
        <v>CSF Amyloid Beta 1 42 Abnormality</v>
      </c>
      <c r="M268" t="str">
        <f t="shared" si="4"/>
        <v>CSF Amyloid Beta 1 42 Abnormality</v>
      </c>
    </row>
    <row r="269" spans="1:13" x14ac:dyDescent="0.25">
      <c r="A269" s="1">
        <v>2000000268</v>
      </c>
      <c r="B269" t="s">
        <v>15</v>
      </c>
      <c r="C269" t="s">
        <v>11</v>
      </c>
      <c r="D269" t="s">
        <v>282</v>
      </c>
      <c r="E269" t="s">
        <v>282</v>
      </c>
      <c r="G269" t="s">
        <v>283</v>
      </c>
      <c r="H269" s="2">
        <v>42552</v>
      </c>
      <c r="I269" s="2">
        <v>72716</v>
      </c>
      <c r="K269" t="e">
        <f>VLOOKUP(B269,Ontology!$B$2:$D$350,2,FALSE)</f>
        <v>#N/A</v>
      </c>
      <c r="L269" t="str">
        <f>VLOOKUP(B269,Ontology!$B$2:$D$350,2,TRUE)</f>
        <v>CSF Amyloid Beta 1 42 Abnormality</v>
      </c>
      <c r="M269" t="str">
        <f t="shared" si="4"/>
        <v>CSF Amyloid Beta 1 42 Abnormality</v>
      </c>
    </row>
    <row r="270" spans="1:13" x14ac:dyDescent="0.25">
      <c r="A270" s="1">
        <v>2000000269</v>
      </c>
      <c r="B270" t="s">
        <v>243</v>
      </c>
      <c r="C270" t="s">
        <v>11</v>
      </c>
      <c r="D270" t="s">
        <v>282</v>
      </c>
      <c r="E270" t="s">
        <v>282</v>
      </c>
      <c r="G270" t="s">
        <v>283</v>
      </c>
      <c r="H270" s="2">
        <v>42552</v>
      </c>
      <c r="I270" s="2">
        <v>72716</v>
      </c>
      <c r="K270" t="e">
        <f>VLOOKUP(B270,Ontology!$B$2:$D$350,2,FALSE)</f>
        <v>#N/A</v>
      </c>
      <c r="L270" t="str">
        <f>VLOOKUP(B270,Ontology!$B$2:$D$350,2,TRUE)</f>
        <v>CSF Amyloid Beta 1 42 Abnormality</v>
      </c>
      <c r="M270" t="str">
        <f t="shared" si="4"/>
        <v>CSF Amyloid Beta 1 42 Abnormality</v>
      </c>
    </row>
    <row r="271" spans="1:13" x14ac:dyDescent="0.25">
      <c r="A271" s="1">
        <v>2000000270</v>
      </c>
      <c r="B271" t="s">
        <v>287</v>
      </c>
      <c r="C271" t="s">
        <v>276</v>
      </c>
      <c r="D271" t="s">
        <v>10</v>
      </c>
      <c r="E271" t="s">
        <v>277</v>
      </c>
      <c r="F271" t="s">
        <v>16</v>
      </c>
      <c r="G271">
        <v>2000000270</v>
      </c>
      <c r="H271" s="2">
        <v>42552</v>
      </c>
      <c r="I271" s="2">
        <v>73050</v>
      </c>
      <c r="K271" t="e">
        <f>VLOOKUP(B271,Ontology!$B$2:$D$350,2,FALSE)</f>
        <v>#N/A</v>
      </c>
      <c r="L271" t="str">
        <f>VLOOKUP(B271,Ontology!$B$2:$D$350,2,TRUE)</f>
        <v>MMSE Total Score</v>
      </c>
      <c r="M271" t="str">
        <f t="shared" si="4"/>
        <v>MMSE Total Score</v>
      </c>
    </row>
    <row r="272" spans="1:13" x14ac:dyDescent="0.25">
      <c r="A272" s="1">
        <v>2000000271</v>
      </c>
      <c r="B272" t="s">
        <v>288</v>
      </c>
      <c r="C272" t="s">
        <v>276</v>
      </c>
      <c r="D272" t="s">
        <v>10</v>
      </c>
      <c r="E272" t="s">
        <v>277</v>
      </c>
      <c r="F272" t="s">
        <v>16</v>
      </c>
      <c r="G272">
        <v>2000000271</v>
      </c>
      <c r="H272" s="2">
        <v>42552</v>
      </c>
      <c r="I272" s="2">
        <v>73050</v>
      </c>
      <c r="K272" t="e">
        <f>VLOOKUP(B272,Ontology!$B$2:$D$350,2,FALSE)</f>
        <v>#N/A</v>
      </c>
      <c r="L272" t="str">
        <f>VLOOKUP(B272,Ontology!$B$2:$D$350,2,TRUE)</f>
        <v>MMSE Total Score</v>
      </c>
      <c r="M272" t="str">
        <f t="shared" si="4"/>
        <v>MMSE Total Score</v>
      </c>
    </row>
    <row r="273" spans="1:13" x14ac:dyDescent="0.25">
      <c r="A273" s="1">
        <v>2000000272</v>
      </c>
      <c r="B273" t="s">
        <v>289</v>
      </c>
      <c r="C273" t="s">
        <v>276</v>
      </c>
      <c r="D273" t="s">
        <v>10</v>
      </c>
      <c r="E273" t="s">
        <v>277</v>
      </c>
      <c r="F273" t="s">
        <v>16</v>
      </c>
      <c r="G273">
        <v>2000000272</v>
      </c>
      <c r="H273" s="2">
        <v>42552</v>
      </c>
      <c r="I273" s="2">
        <v>73050</v>
      </c>
      <c r="K273" t="e">
        <f>VLOOKUP(B273,Ontology!$B$2:$D$350,2,FALSE)</f>
        <v>#N/A</v>
      </c>
      <c r="L273" t="str">
        <f>VLOOKUP(B273,Ontology!$B$2:$D$350,2,TRUE)</f>
        <v>MMSE Total Score</v>
      </c>
      <c r="M273" t="str">
        <f t="shared" si="4"/>
        <v>MMSE Total Score</v>
      </c>
    </row>
    <row r="274" spans="1:13" x14ac:dyDescent="0.25">
      <c r="A274" s="1">
        <v>2000000273</v>
      </c>
      <c r="B274" t="s">
        <v>290</v>
      </c>
      <c r="C274" t="s">
        <v>276</v>
      </c>
      <c r="D274" t="s">
        <v>10</v>
      </c>
      <c r="E274" t="s">
        <v>277</v>
      </c>
      <c r="F274" t="s">
        <v>16</v>
      </c>
      <c r="G274">
        <v>2000000273</v>
      </c>
      <c r="H274" s="2">
        <v>42552</v>
      </c>
      <c r="I274" s="2">
        <v>73050</v>
      </c>
      <c r="K274" t="e">
        <f>VLOOKUP(B274,Ontology!$B$2:$D$350,2,FALSE)</f>
        <v>#N/A</v>
      </c>
      <c r="L274" t="str">
        <f>VLOOKUP(B274,Ontology!$B$2:$D$350,2,TRUE)</f>
        <v>MMSE Total Score</v>
      </c>
      <c r="M274" t="str">
        <f t="shared" si="4"/>
        <v>MMSE Total Score</v>
      </c>
    </row>
    <row r="275" spans="1:13" x14ac:dyDescent="0.25">
      <c r="A275" s="1">
        <v>2000000274</v>
      </c>
      <c r="B275" t="s">
        <v>291</v>
      </c>
      <c r="C275" t="s">
        <v>15</v>
      </c>
      <c r="D275" t="s">
        <v>10</v>
      </c>
      <c r="E275" t="s">
        <v>15</v>
      </c>
      <c r="F275" t="s">
        <v>16</v>
      </c>
      <c r="G275">
        <v>2000000274</v>
      </c>
      <c r="H275" s="2">
        <v>42370</v>
      </c>
      <c r="I275" s="2">
        <v>73050</v>
      </c>
      <c r="K275" t="e">
        <f>VLOOKUP(B275,Ontology!$B$2:$D$350,2,FALSE)</f>
        <v>#N/A</v>
      </c>
      <c r="L275" t="str">
        <f>VLOOKUP(B275,Ontology!$B$2:$D$350,2,TRUE)</f>
        <v>Total Cholesterol</v>
      </c>
      <c r="M275" t="str">
        <f t="shared" si="4"/>
        <v>Total Cholesterol</v>
      </c>
    </row>
    <row r="276" spans="1:13" x14ac:dyDescent="0.25">
      <c r="A276" s="1">
        <v>2000000275</v>
      </c>
      <c r="B276" t="s">
        <v>292</v>
      </c>
      <c r="C276" t="s">
        <v>15</v>
      </c>
      <c r="D276" t="s">
        <v>10</v>
      </c>
      <c r="E276" t="s">
        <v>15</v>
      </c>
      <c r="F276" t="s">
        <v>16</v>
      </c>
      <c r="G276">
        <v>2000000275</v>
      </c>
      <c r="H276" s="2">
        <v>42370</v>
      </c>
      <c r="I276" s="2">
        <v>73050</v>
      </c>
      <c r="K276" t="e">
        <f>VLOOKUP(B276,Ontology!$B$2:$D$350,2,FALSE)</f>
        <v>#N/A</v>
      </c>
      <c r="L276" t="str">
        <f>VLOOKUP(B276,Ontology!$B$2:$D$350,2,TRUE)</f>
        <v>Total Cholesterol</v>
      </c>
      <c r="M276" t="str">
        <f t="shared" si="4"/>
        <v>Total Cholesterol</v>
      </c>
    </row>
    <row r="277" spans="1:13" x14ac:dyDescent="0.25">
      <c r="A277" s="1">
        <v>2000000276</v>
      </c>
      <c r="B277" t="s">
        <v>293</v>
      </c>
      <c r="C277" t="s">
        <v>15</v>
      </c>
      <c r="D277" t="s">
        <v>10</v>
      </c>
      <c r="E277" t="s">
        <v>15</v>
      </c>
      <c r="F277" t="s">
        <v>16</v>
      </c>
      <c r="G277">
        <v>2000000276</v>
      </c>
      <c r="H277" s="2">
        <v>42370</v>
      </c>
      <c r="I277" s="2">
        <v>73050</v>
      </c>
      <c r="K277" t="str">
        <f>VLOOKUP(B277,Ontology!$B$2:$D$350,2,FALSE)</f>
        <v>Stroop Part 1</v>
      </c>
      <c r="L277" t="str">
        <f>VLOOKUP(B277,Ontology!$B$2:$D$350,2,TRUE)</f>
        <v>Stroop Part 1</v>
      </c>
      <c r="M277" t="str">
        <f t="shared" si="4"/>
        <v>Stroop Part 1</v>
      </c>
    </row>
    <row r="278" spans="1:13" x14ac:dyDescent="0.25">
      <c r="A278" s="1">
        <v>2000000277</v>
      </c>
      <c r="B278" t="s">
        <v>294</v>
      </c>
      <c r="C278" t="s">
        <v>15</v>
      </c>
      <c r="D278" t="s">
        <v>10</v>
      </c>
      <c r="E278" t="s">
        <v>15</v>
      </c>
      <c r="F278" t="s">
        <v>16</v>
      </c>
      <c r="G278">
        <v>2000000277</v>
      </c>
      <c r="H278" s="2">
        <v>42370</v>
      </c>
      <c r="I278" s="2">
        <v>73050</v>
      </c>
      <c r="K278" t="e">
        <f>VLOOKUP(B278,Ontology!$B$2:$D$350,2,FALSE)</f>
        <v>#N/A</v>
      </c>
      <c r="L278" t="str">
        <f>VLOOKUP(B278,Ontology!$B$2:$D$350,2,TRUE)</f>
        <v>Stroop Part 1</v>
      </c>
      <c r="M278" t="str">
        <f t="shared" si="4"/>
        <v>Stroop Part 1</v>
      </c>
    </row>
    <row r="279" spans="1:13" x14ac:dyDescent="0.25">
      <c r="A279" s="1">
        <v>2000000278</v>
      </c>
      <c r="B279" t="s">
        <v>295</v>
      </c>
      <c r="C279" t="s">
        <v>15</v>
      </c>
      <c r="D279" t="s">
        <v>10</v>
      </c>
      <c r="E279" t="s">
        <v>15</v>
      </c>
      <c r="F279" t="s">
        <v>16</v>
      </c>
      <c r="G279">
        <v>2000000278</v>
      </c>
      <c r="H279" s="2">
        <v>42370</v>
      </c>
      <c r="I279" s="2">
        <v>73050</v>
      </c>
      <c r="K279" t="str">
        <f>VLOOKUP(B279,Ontology!$B$2:$D$350,2,FALSE)</f>
        <v>Stroop Part 2</v>
      </c>
      <c r="L279" t="str">
        <f>VLOOKUP(B279,Ontology!$B$2:$D$350,2,TRUE)</f>
        <v>Stroop Part 2</v>
      </c>
      <c r="M279" t="str">
        <f t="shared" si="4"/>
        <v>Stroop Part 2</v>
      </c>
    </row>
    <row r="280" spans="1:13" x14ac:dyDescent="0.25">
      <c r="A280" s="1">
        <v>2000000279</v>
      </c>
      <c r="B280" t="s">
        <v>296</v>
      </c>
      <c r="C280" t="s">
        <v>15</v>
      </c>
      <c r="D280" t="s">
        <v>10</v>
      </c>
      <c r="E280" t="s">
        <v>15</v>
      </c>
      <c r="F280" t="s">
        <v>16</v>
      </c>
      <c r="G280">
        <v>2000000279</v>
      </c>
      <c r="H280" s="2">
        <v>42370</v>
      </c>
      <c r="I280" s="2">
        <v>73050</v>
      </c>
      <c r="K280" t="e">
        <f>VLOOKUP(B280,Ontology!$B$2:$D$350,2,FALSE)</f>
        <v>#N/A</v>
      </c>
      <c r="L280" t="str">
        <f>VLOOKUP(B280,Ontology!$B$2:$D$350,2,TRUE)</f>
        <v>Stroop Part 2</v>
      </c>
      <c r="M280" t="str">
        <f t="shared" si="4"/>
        <v>Stroop Part 2</v>
      </c>
    </row>
    <row r="281" spans="1:13" x14ac:dyDescent="0.25">
      <c r="A281" s="1">
        <v>2000000280</v>
      </c>
      <c r="B281" t="s">
        <v>297</v>
      </c>
      <c r="C281" t="s">
        <v>15</v>
      </c>
      <c r="D281" t="s">
        <v>10</v>
      </c>
      <c r="E281" t="s">
        <v>15</v>
      </c>
      <c r="F281" t="s">
        <v>16</v>
      </c>
      <c r="G281">
        <v>2000000280</v>
      </c>
      <c r="H281" s="2">
        <v>42370</v>
      </c>
      <c r="I281" s="2">
        <v>73050</v>
      </c>
      <c r="K281" t="str">
        <f>VLOOKUP(B281,Ontology!$B$2:$D$350,2,FALSE)</f>
        <v>Stroop Part 3</v>
      </c>
      <c r="L281" t="str">
        <f>VLOOKUP(B281,Ontology!$B$2:$D$350,2,TRUE)</f>
        <v>Stroop Part 3</v>
      </c>
      <c r="M281" t="str">
        <f t="shared" si="4"/>
        <v>Stroop Part 3</v>
      </c>
    </row>
    <row r="282" spans="1:13" x14ac:dyDescent="0.25">
      <c r="A282" s="1">
        <v>2000000281</v>
      </c>
      <c r="B282" t="s">
        <v>298</v>
      </c>
      <c r="C282" t="s">
        <v>15</v>
      </c>
      <c r="D282" t="s">
        <v>10</v>
      </c>
      <c r="E282" t="s">
        <v>15</v>
      </c>
      <c r="F282" t="s">
        <v>16</v>
      </c>
      <c r="G282">
        <v>2000000281</v>
      </c>
      <c r="H282" s="2">
        <v>42370</v>
      </c>
      <c r="I282" s="2">
        <v>73050</v>
      </c>
      <c r="K282" t="e">
        <f>VLOOKUP(B282,Ontology!$B$2:$D$350,2,FALSE)</f>
        <v>#N/A</v>
      </c>
      <c r="L282" t="str">
        <f>VLOOKUP(B282,Ontology!$B$2:$D$350,2,TRUE)</f>
        <v>Stroop Part 3</v>
      </c>
      <c r="M282" t="str">
        <f t="shared" si="4"/>
        <v>Stroop Part 3</v>
      </c>
    </row>
    <row r="283" spans="1:13" x14ac:dyDescent="0.25">
      <c r="A283" s="1">
        <v>2000000282</v>
      </c>
      <c r="B283" t="s">
        <v>299</v>
      </c>
      <c r="C283" t="s">
        <v>15</v>
      </c>
      <c r="D283" t="s">
        <v>10</v>
      </c>
      <c r="E283" t="s">
        <v>300</v>
      </c>
      <c r="F283" t="s">
        <v>16</v>
      </c>
      <c r="G283">
        <v>2000000282</v>
      </c>
      <c r="H283" s="2">
        <v>42552</v>
      </c>
      <c r="I283" s="2">
        <v>73050</v>
      </c>
      <c r="K283" t="e">
        <f>VLOOKUP(B283,Ontology!$B$2:$D$350,2,FALSE)</f>
        <v>#N/A</v>
      </c>
      <c r="L283" t="str">
        <f>VLOOKUP(B283,Ontology!$B$2:$D$350,2,TRUE)</f>
        <v>Priority Attention</v>
      </c>
      <c r="M283" t="str">
        <f t="shared" si="4"/>
        <v>Priority Attention</v>
      </c>
    </row>
    <row r="284" spans="1:13" x14ac:dyDescent="0.25">
      <c r="A284" s="1">
        <v>2000000283</v>
      </c>
      <c r="B284" t="s">
        <v>301</v>
      </c>
      <c r="C284" t="s">
        <v>15</v>
      </c>
      <c r="D284" t="s">
        <v>10</v>
      </c>
      <c r="E284" t="s">
        <v>300</v>
      </c>
      <c r="F284" t="s">
        <v>16</v>
      </c>
      <c r="G284">
        <v>2000000283</v>
      </c>
      <c r="H284" s="2">
        <v>42552</v>
      </c>
      <c r="I284" s="2">
        <v>73050</v>
      </c>
      <c r="K284" t="e">
        <f>VLOOKUP(B284,Ontology!$B$2:$D$350,2,FALSE)</f>
        <v>#N/A</v>
      </c>
      <c r="L284" t="str">
        <f>VLOOKUP(B284,Ontology!$B$2:$D$350,2,TRUE)</f>
        <v>Priority Executive</v>
      </c>
      <c r="M284" t="str">
        <f t="shared" si="4"/>
        <v>Priority Executive</v>
      </c>
    </row>
    <row r="285" spans="1:13" x14ac:dyDescent="0.25">
      <c r="A285" s="1">
        <v>2000000284</v>
      </c>
      <c r="B285" t="s">
        <v>302</v>
      </c>
      <c r="C285" t="s">
        <v>15</v>
      </c>
      <c r="D285" t="s">
        <v>10</v>
      </c>
      <c r="E285" t="s">
        <v>300</v>
      </c>
      <c r="F285" t="s">
        <v>16</v>
      </c>
      <c r="G285">
        <v>2000000284</v>
      </c>
      <c r="H285" s="2">
        <v>42552</v>
      </c>
      <c r="I285" s="2">
        <v>73050</v>
      </c>
      <c r="K285" t="e">
        <f>VLOOKUP(B285,Ontology!$B$2:$D$350,2,FALSE)</f>
        <v>#N/A</v>
      </c>
      <c r="L285" t="str">
        <f>VLOOKUP(B285,Ontology!$B$2:$D$350,2,TRUE)</f>
        <v>Priority Language</v>
      </c>
      <c r="M285" t="str">
        <f t="shared" si="4"/>
        <v>Priority Language</v>
      </c>
    </row>
    <row r="286" spans="1:13" x14ac:dyDescent="0.25">
      <c r="A286" s="1">
        <v>2000000285</v>
      </c>
      <c r="B286" t="s">
        <v>303</v>
      </c>
      <c r="C286" t="s">
        <v>15</v>
      </c>
      <c r="D286" t="s">
        <v>10</v>
      </c>
      <c r="E286" t="s">
        <v>300</v>
      </c>
      <c r="F286" t="s">
        <v>16</v>
      </c>
      <c r="G286">
        <v>2000000285</v>
      </c>
      <c r="H286" s="2">
        <v>42552</v>
      </c>
      <c r="I286" s="2">
        <v>73050</v>
      </c>
      <c r="K286" t="e">
        <f>VLOOKUP(B286,Ontology!$B$2:$D$350,2,FALSE)</f>
        <v>#N/A</v>
      </c>
      <c r="L286" t="str">
        <f>VLOOKUP(B286,Ontology!$B$2:$D$350,2,TRUE)</f>
        <v>Priority Memory Immediate Z Score</v>
      </c>
      <c r="M286" t="str">
        <f t="shared" si="4"/>
        <v>Priority Memory Immediate Z Score</v>
      </c>
    </row>
    <row r="287" spans="1:13" x14ac:dyDescent="0.25">
      <c r="A287" s="1">
        <v>2000000286</v>
      </c>
      <c r="B287" t="s">
        <v>304</v>
      </c>
      <c r="C287" t="s">
        <v>15</v>
      </c>
      <c r="D287" t="s">
        <v>10</v>
      </c>
      <c r="E287" t="s">
        <v>300</v>
      </c>
      <c r="F287" t="s">
        <v>16</v>
      </c>
      <c r="G287">
        <v>2000000286</v>
      </c>
      <c r="H287" s="2">
        <v>42552</v>
      </c>
      <c r="I287" s="2">
        <v>73050</v>
      </c>
      <c r="K287" t="e">
        <f>VLOOKUP(B287,Ontology!$B$2:$D$350,2,FALSE)</f>
        <v>#N/A</v>
      </c>
      <c r="L287" t="str">
        <f>VLOOKUP(B287,Ontology!$B$2:$D$350,2,TRUE)</f>
        <v>Priority Visuoconstruction</v>
      </c>
      <c r="M287" t="str">
        <f t="shared" si="4"/>
        <v>Priority Visuoconstruction</v>
      </c>
    </row>
    <row r="288" spans="1:13" x14ac:dyDescent="0.25">
      <c r="A288" s="1">
        <v>2000000287</v>
      </c>
      <c r="B288" t="s">
        <v>305</v>
      </c>
      <c r="C288" t="s">
        <v>15</v>
      </c>
      <c r="D288" t="s">
        <v>10</v>
      </c>
      <c r="E288" t="s">
        <v>15</v>
      </c>
      <c r="F288" t="s">
        <v>16</v>
      </c>
      <c r="G288">
        <v>2000000287</v>
      </c>
      <c r="H288" s="2">
        <v>42370</v>
      </c>
      <c r="I288" s="2">
        <v>73050</v>
      </c>
      <c r="K288" t="e">
        <f>VLOOKUP(B288,Ontology!$B$2:$D$350,2,FALSE)</f>
        <v>#N/A</v>
      </c>
      <c r="L288" t="e">
        <f>VLOOKUP(B288,Ontology!$B$2:$D$350,2,TRUE)</f>
        <v>#N/A</v>
      </c>
      <c r="M288" t="e">
        <f t="shared" si="4"/>
        <v>#N/A</v>
      </c>
    </row>
    <row r="289" spans="1:13" x14ac:dyDescent="0.25">
      <c r="A289" s="1">
        <v>2000000288</v>
      </c>
      <c r="B289" t="s">
        <v>306</v>
      </c>
      <c r="C289" t="s">
        <v>15</v>
      </c>
      <c r="D289" t="s">
        <v>10</v>
      </c>
      <c r="E289" t="s">
        <v>15</v>
      </c>
      <c r="F289" t="s">
        <v>16</v>
      </c>
      <c r="G289">
        <v>2000000288</v>
      </c>
      <c r="H289" s="2">
        <v>42370</v>
      </c>
      <c r="I289" s="2">
        <v>73050</v>
      </c>
      <c r="K289" t="e">
        <f>VLOOKUP(B289,Ontology!$B$2:$D$350,2,FALSE)</f>
        <v>#N/A</v>
      </c>
      <c r="L289" t="e">
        <f>VLOOKUP(B289,Ontology!$B$2:$D$350,2,TRUE)</f>
        <v>#N/A</v>
      </c>
      <c r="M289" t="e">
        <f t="shared" si="4"/>
        <v>#N/A</v>
      </c>
    </row>
    <row r="290" spans="1:13" x14ac:dyDescent="0.25">
      <c r="A290" s="1">
        <v>2000000289</v>
      </c>
      <c r="B290" t="s">
        <v>307</v>
      </c>
      <c r="C290" t="s">
        <v>15</v>
      </c>
      <c r="D290" t="s">
        <v>10</v>
      </c>
      <c r="E290" t="s">
        <v>15</v>
      </c>
      <c r="F290" t="s">
        <v>16</v>
      </c>
      <c r="G290">
        <v>2000000289</v>
      </c>
      <c r="H290" s="2">
        <v>42370</v>
      </c>
      <c r="I290" s="2">
        <v>73050</v>
      </c>
      <c r="K290" t="e">
        <f>VLOOKUP(B290,Ontology!$B$2:$D$350,2,FALSE)</f>
        <v>#N/A</v>
      </c>
      <c r="L290" t="e">
        <f>VLOOKUP(B290,Ontology!$B$2:$D$350,2,TRUE)</f>
        <v>#N/A</v>
      </c>
      <c r="M290" t="e">
        <f t="shared" si="4"/>
        <v>#N/A</v>
      </c>
    </row>
    <row r="291" spans="1:13" x14ac:dyDescent="0.25">
      <c r="A291" s="1">
        <v>2000000290</v>
      </c>
      <c r="B291" t="s">
        <v>308</v>
      </c>
      <c r="C291" t="s">
        <v>15</v>
      </c>
      <c r="D291" t="s">
        <v>10</v>
      </c>
      <c r="E291" t="s">
        <v>15</v>
      </c>
      <c r="F291" t="s">
        <v>16</v>
      </c>
      <c r="G291">
        <v>2000000290</v>
      </c>
      <c r="H291" s="2">
        <v>42370</v>
      </c>
      <c r="I291" s="2">
        <v>73050</v>
      </c>
      <c r="K291" t="e">
        <f>VLOOKUP(B291,Ontology!$B$2:$D$350,2,FALSE)</f>
        <v>#N/A</v>
      </c>
      <c r="L291" t="str">
        <f>VLOOKUP(B291,Ontology!$B$2:$D$350,2,TRUE)</f>
        <v>Amyloid PET Abnormality</v>
      </c>
      <c r="M291" t="str">
        <f t="shared" si="4"/>
        <v>Amyloid PET Abnormality</v>
      </c>
    </row>
    <row r="292" spans="1:13" x14ac:dyDescent="0.25">
      <c r="A292" s="1">
        <v>2000000291</v>
      </c>
      <c r="B292" t="s">
        <v>309</v>
      </c>
      <c r="C292" t="s">
        <v>15</v>
      </c>
      <c r="D292" t="s">
        <v>10</v>
      </c>
      <c r="E292" t="s">
        <v>15</v>
      </c>
      <c r="F292" t="s">
        <v>16</v>
      </c>
      <c r="G292">
        <v>2000000291</v>
      </c>
      <c r="H292" s="2">
        <v>42370</v>
      </c>
      <c r="I292" s="2">
        <v>73050</v>
      </c>
      <c r="K292" t="e">
        <f>VLOOKUP(B292,Ontology!$B$2:$D$350,2,FALSE)</f>
        <v>#N/A</v>
      </c>
      <c r="L292" t="str">
        <f>VLOOKUP(B292,Ontology!$B$2:$D$350,2,TRUE)</f>
        <v>Amyloid PET Abnormality</v>
      </c>
      <c r="M292" t="str">
        <f t="shared" si="4"/>
        <v>Amyloid PET Abnormality</v>
      </c>
    </row>
    <row r="293" spans="1:13" x14ac:dyDescent="0.25">
      <c r="A293" s="1">
        <v>2000000292</v>
      </c>
      <c r="B293" t="s">
        <v>310</v>
      </c>
      <c r="C293" t="s">
        <v>15</v>
      </c>
      <c r="D293" t="s">
        <v>10</v>
      </c>
      <c r="E293" t="s">
        <v>15</v>
      </c>
      <c r="F293" t="s">
        <v>16</v>
      </c>
      <c r="G293">
        <v>2000000292</v>
      </c>
      <c r="H293" s="2">
        <v>42370</v>
      </c>
      <c r="I293" s="2">
        <v>73050</v>
      </c>
      <c r="K293" t="e">
        <f>VLOOKUP(B293,Ontology!$B$2:$D$350,2,FALSE)</f>
        <v>#N/A</v>
      </c>
      <c r="L293" t="str">
        <f>VLOOKUP(B293,Ontology!$B$2:$D$350,2,TRUE)</f>
        <v>Amyloid PET Abnormality</v>
      </c>
      <c r="M293" t="str">
        <f t="shared" si="4"/>
        <v>Amyloid PET Abnormality</v>
      </c>
    </row>
    <row r="294" spans="1:13" x14ac:dyDescent="0.25">
      <c r="A294" s="1">
        <v>2000000293</v>
      </c>
      <c r="B294" t="s">
        <v>311</v>
      </c>
      <c r="C294" t="s">
        <v>15</v>
      </c>
      <c r="D294" t="s">
        <v>10</v>
      </c>
      <c r="E294" t="s">
        <v>15</v>
      </c>
      <c r="F294" t="s">
        <v>16</v>
      </c>
      <c r="G294">
        <v>2000000293</v>
      </c>
      <c r="H294" s="2">
        <v>42370</v>
      </c>
      <c r="I294" s="2">
        <v>73050</v>
      </c>
      <c r="K294" t="e">
        <f>VLOOKUP(B294,Ontology!$B$2:$D$350,2,FALSE)</f>
        <v>#N/A</v>
      </c>
      <c r="L294" t="str">
        <f>VLOOKUP(B294,Ontology!$B$2:$D$350,2,TRUE)</f>
        <v>Aspirin</v>
      </c>
      <c r="M294" t="str">
        <f t="shared" si="4"/>
        <v>Aspirin</v>
      </c>
    </row>
    <row r="295" spans="1:13" x14ac:dyDescent="0.25">
      <c r="A295" s="1">
        <v>2000000294</v>
      </c>
      <c r="B295" t="s">
        <v>312</v>
      </c>
      <c r="C295" t="s">
        <v>15</v>
      </c>
      <c r="D295" t="s">
        <v>10</v>
      </c>
      <c r="E295" t="s">
        <v>15</v>
      </c>
      <c r="F295" t="s">
        <v>16</v>
      </c>
      <c r="G295">
        <v>2000000294</v>
      </c>
      <c r="H295" s="2">
        <v>42370</v>
      </c>
      <c r="I295" s="2">
        <v>73050</v>
      </c>
      <c r="K295" t="e">
        <f>VLOOKUP(B295,Ontology!$B$2:$D$350,2,FALSE)</f>
        <v>#N/A</v>
      </c>
      <c r="L295" t="str">
        <f>VLOOKUP(B295,Ontology!$B$2:$D$350,2,TRUE)</f>
        <v>BI Abnormality</v>
      </c>
      <c r="M295" t="str">
        <f t="shared" si="4"/>
        <v>BI Abnormality</v>
      </c>
    </row>
    <row r="296" spans="1:13" x14ac:dyDescent="0.25">
      <c r="A296" s="1">
        <v>2000000295</v>
      </c>
      <c r="B296" t="s">
        <v>313</v>
      </c>
      <c r="C296" t="s">
        <v>15</v>
      </c>
      <c r="D296" t="s">
        <v>10</v>
      </c>
      <c r="E296" t="s">
        <v>15</v>
      </c>
      <c r="F296" t="s">
        <v>16</v>
      </c>
      <c r="G296">
        <v>2000000295</v>
      </c>
      <c r="H296" s="2">
        <v>42370</v>
      </c>
      <c r="I296" s="2">
        <v>73050</v>
      </c>
      <c r="K296" t="e">
        <f>VLOOKUP(B296,Ontology!$B$2:$D$350,2,FALSE)</f>
        <v>#N/A</v>
      </c>
      <c r="L296" t="str">
        <f>VLOOKUP(B296,Ontology!$B$2:$D$350,2,TRUE)</f>
        <v>CFT Immediate Z Score</v>
      </c>
      <c r="M296" t="str">
        <f t="shared" si="4"/>
        <v>CFT Immediate Z Score</v>
      </c>
    </row>
    <row r="297" spans="1:13" x14ac:dyDescent="0.25">
      <c r="A297" s="1">
        <v>2000000296</v>
      </c>
      <c r="B297" t="s">
        <v>314</v>
      </c>
      <c r="C297" t="s">
        <v>15</v>
      </c>
      <c r="D297" t="s">
        <v>10</v>
      </c>
      <c r="E297" t="s">
        <v>15</v>
      </c>
      <c r="F297" t="s">
        <v>16</v>
      </c>
      <c r="G297">
        <v>2000000296</v>
      </c>
      <c r="H297" s="2">
        <v>42370</v>
      </c>
      <c r="I297" s="2">
        <v>73050</v>
      </c>
      <c r="K297" t="e">
        <f>VLOOKUP(B297,Ontology!$B$2:$D$350,2,FALSE)</f>
        <v>#N/A</v>
      </c>
      <c r="L297" t="str">
        <f>VLOOKUP(B297,Ontology!$B$2:$D$350,2,TRUE)</f>
        <v>CFT Immediate Z Score</v>
      </c>
      <c r="M297" t="str">
        <f t="shared" si="4"/>
        <v>CFT Immediate Z Score</v>
      </c>
    </row>
    <row r="298" spans="1:13" x14ac:dyDescent="0.25">
      <c r="A298" s="1">
        <v>2000000297</v>
      </c>
      <c r="B298" t="s">
        <v>315</v>
      </c>
      <c r="C298" t="s">
        <v>15</v>
      </c>
      <c r="D298" t="s">
        <v>10</v>
      </c>
      <c r="E298" t="s">
        <v>15</v>
      </c>
      <c r="F298" t="s">
        <v>16</v>
      </c>
      <c r="G298">
        <v>2000000297</v>
      </c>
      <c r="H298" s="2">
        <v>42370</v>
      </c>
      <c r="I298" s="2">
        <v>73050</v>
      </c>
      <c r="K298" t="e">
        <f>VLOOKUP(B298,Ontology!$B$2:$D$350,2,FALSE)</f>
        <v>#N/A</v>
      </c>
      <c r="L298" t="str">
        <f>VLOOKUP(B298,Ontology!$B$2:$D$350,2,TRUE)</f>
        <v>CSF Amyloid Beta 1 42 Abnormality</v>
      </c>
      <c r="M298" t="str">
        <f t="shared" si="4"/>
        <v>CSF Amyloid Beta 1 42 Abnormality</v>
      </c>
    </row>
    <row r="299" spans="1:13" x14ac:dyDescent="0.25">
      <c r="A299" s="1">
        <v>2000000298</v>
      </c>
      <c r="B299" t="s">
        <v>316</v>
      </c>
      <c r="C299" t="s">
        <v>15</v>
      </c>
      <c r="D299" t="s">
        <v>10</v>
      </c>
      <c r="E299" t="s">
        <v>15</v>
      </c>
      <c r="F299" t="s">
        <v>16</v>
      </c>
      <c r="G299">
        <v>2000000298</v>
      </c>
      <c r="H299" s="2">
        <v>42370</v>
      </c>
      <c r="I299" s="2">
        <v>73050</v>
      </c>
      <c r="K299" t="e">
        <f>VLOOKUP(B299,Ontology!$B$2:$D$350,2,FALSE)</f>
        <v>#N/A</v>
      </c>
      <c r="L299" t="str">
        <f>VLOOKUP(B299,Ontology!$B$2:$D$350,2,TRUE)</f>
        <v>CSF Amyloid Beta 1 42 Abnormality</v>
      </c>
      <c r="M299" t="str">
        <f t="shared" si="4"/>
        <v>CSF Amyloid Beta 1 42 Abnormality</v>
      </c>
    </row>
    <row r="300" spans="1:13" x14ac:dyDescent="0.25">
      <c r="A300" s="1">
        <v>2000000299</v>
      </c>
      <c r="B300" t="s">
        <v>317</v>
      </c>
      <c r="C300" t="s">
        <v>15</v>
      </c>
      <c r="D300" t="s">
        <v>10</v>
      </c>
      <c r="E300" t="s">
        <v>15</v>
      </c>
      <c r="F300" t="s">
        <v>16</v>
      </c>
      <c r="G300">
        <v>2000000299</v>
      </c>
      <c r="H300" s="2">
        <v>42370</v>
      </c>
      <c r="I300" s="2">
        <v>73050</v>
      </c>
      <c r="K300" t="e">
        <f>VLOOKUP(B300,Ontology!$B$2:$D$350,2,FALSE)</f>
        <v>#N/A</v>
      </c>
      <c r="L300" t="str">
        <f>VLOOKUP(B300,Ontology!$B$2:$D$350,2,TRUE)</f>
        <v>CSF Amyloid Beta 1 42 Abnormality</v>
      </c>
      <c r="M300" t="str">
        <f t="shared" si="4"/>
        <v>CSF Amyloid Beta 1 42 Abnormality</v>
      </c>
    </row>
    <row r="301" spans="1:13" x14ac:dyDescent="0.25">
      <c r="A301" s="1">
        <v>2000000300</v>
      </c>
      <c r="B301" t="s">
        <v>318</v>
      </c>
      <c r="C301" t="s">
        <v>15</v>
      </c>
      <c r="D301" t="s">
        <v>10</v>
      </c>
      <c r="E301" t="s">
        <v>15</v>
      </c>
      <c r="F301" t="s">
        <v>16</v>
      </c>
      <c r="G301">
        <v>2000000300</v>
      </c>
      <c r="H301" s="2">
        <v>42370</v>
      </c>
      <c r="I301" s="2">
        <v>73050</v>
      </c>
      <c r="K301" t="e">
        <f>VLOOKUP(B301,Ontology!$B$2:$D$350,2,FALSE)</f>
        <v>#N/A</v>
      </c>
      <c r="L301" t="str">
        <f>VLOOKUP(B301,Ontology!$B$2:$D$350,2,TRUE)</f>
        <v>CSF Amyloid Beta 1 42 Abnormality</v>
      </c>
      <c r="M301" t="str">
        <f t="shared" si="4"/>
        <v>CSF Amyloid Beta 1 42 Abnormality</v>
      </c>
    </row>
    <row r="302" spans="1:13" x14ac:dyDescent="0.25">
      <c r="A302" s="1">
        <v>2000000301</v>
      </c>
      <c r="B302" t="s">
        <v>319</v>
      </c>
      <c r="C302" t="s">
        <v>15</v>
      </c>
      <c r="D302" t="s">
        <v>10</v>
      </c>
      <c r="E302" t="s">
        <v>15</v>
      </c>
      <c r="F302" t="s">
        <v>16</v>
      </c>
      <c r="G302">
        <v>2000000301</v>
      </c>
      <c r="H302" s="2">
        <v>42370</v>
      </c>
      <c r="I302" s="2">
        <v>73050</v>
      </c>
      <c r="K302" t="e">
        <f>VLOOKUP(B302,Ontology!$B$2:$D$350,2,FALSE)</f>
        <v>#N/A</v>
      </c>
      <c r="L302" t="str">
        <f>VLOOKUP(B302,Ontology!$B$2:$D$350,2,TRUE)</f>
        <v>CSF Amyloid Beta 1 42 Abnormality</v>
      </c>
      <c r="M302" t="str">
        <f t="shared" si="4"/>
        <v>CSF Amyloid Beta 1 42 Abnormality</v>
      </c>
    </row>
    <row r="303" spans="1:13" x14ac:dyDescent="0.25">
      <c r="A303" s="1">
        <v>2000000302</v>
      </c>
      <c r="B303" t="s">
        <v>320</v>
      </c>
      <c r="C303" t="s">
        <v>15</v>
      </c>
      <c r="D303" t="s">
        <v>10</v>
      </c>
      <c r="E303" t="s">
        <v>15</v>
      </c>
      <c r="F303" t="s">
        <v>16</v>
      </c>
      <c r="G303">
        <v>2000000302</v>
      </c>
      <c r="H303" s="2">
        <v>42370</v>
      </c>
      <c r="I303" s="2">
        <v>73050</v>
      </c>
      <c r="K303" t="e">
        <f>VLOOKUP(B303,Ontology!$B$2:$D$350,2,FALSE)</f>
        <v>#N/A</v>
      </c>
      <c r="L303" t="str">
        <f>VLOOKUP(B303,Ontology!$B$2:$D$350,2,TRUE)</f>
        <v>CSF Amyloid Beta 1 42 Abnormality</v>
      </c>
      <c r="M303" t="str">
        <f t="shared" si="4"/>
        <v>CSF Amyloid Beta 1 42 Abnormality</v>
      </c>
    </row>
    <row r="304" spans="1:13" x14ac:dyDescent="0.25">
      <c r="A304" s="1">
        <v>2000000303</v>
      </c>
      <c r="B304" t="s">
        <v>321</v>
      </c>
      <c r="C304" t="s">
        <v>15</v>
      </c>
      <c r="D304" t="s">
        <v>10</v>
      </c>
      <c r="E304" t="s">
        <v>15</v>
      </c>
      <c r="F304" t="s">
        <v>16</v>
      </c>
      <c r="G304">
        <v>2000000303</v>
      </c>
      <c r="H304" s="2">
        <v>42370</v>
      </c>
      <c r="I304" s="2">
        <v>73050</v>
      </c>
      <c r="K304" t="e">
        <f>VLOOKUP(B304,Ontology!$B$2:$D$350,2,FALSE)</f>
        <v>#N/A</v>
      </c>
      <c r="L304" t="str">
        <f>VLOOKUP(B304,Ontology!$B$2:$D$350,2,TRUE)</f>
        <v>CSF Amyloid Beta 1 42 Abnormality</v>
      </c>
      <c r="M304" t="str">
        <f t="shared" si="4"/>
        <v>CSF Amyloid Beta 1 42 Abnormality</v>
      </c>
    </row>
    <row r="305" spans="1:13" x14ac:dyDescent="0.25">
      <c r="A305" s="1">
        <v>2000000304</v>
      </c>
      <c r="B305" t="s">
        <v>322</v>
      </c>
      <c r="C305" t="s">
        <v>15</v>
      </c>
      <c r="D305" t="s">
        <v>10</v>
      </c>
      <c r="E305" t="s">
        <v>15</v>
      </c>
      <c r="F305" t="s">
        <v>16</v>
      </c>
      <c r="G305">
        <v>2000000304</v>
      </c>
      <c r="H305" s="2">
        <v>42370</v>
      </c>
      <c r="I305" s="2">
        <v>73050</v>
      </c>
      <c r="K305" t="e">
        <f>VLOOKUP(B305,Ontology!$B$2:$D$350,2,FALSE)</f>
        <v>#N/A</v>
      </c>
      <c r="L305" t="str">
        <f>VLOOKUP(B305,Ontology!$B$2:$D$350,2,TRUE)</f>
        <v>CSF Amyloid Beta 1 42 Abnormality</v>
      </c>
      <c r="M305" t="str">
        <f t="shared" si="4"/>
        <v>CSF Amyloid Beta 1 42 Abnormality</v>
      </c>
    </row>
    <row r="306" spans="1:13" x14ac:dyDescent="0.25">
      <c r="A306" s="1">
        <v>2000000305</v>
      </c>
      <c r="B306" t="s">
        <v>323</v>
      </c>
      <c r="C306" t="s">
        <v>15</v>
      </c>
      <c r="D306" t="s">
        <v>10</v>
      </c>
      <c r="E306" t="s">
        <v>15</v>
      </c>
      <c r="F306" t="s">
        <v>16</v>
      </c>
      <c r="G306">
        <v>2000000305</v>
      </c>
      <c r="H306" s="2">
        <v>42370</v>
      </c>
      <c r="I306" s="2">
        <v>73050</v>
      </c>
      <c r="K306" t="e">
        <f>VLOOKUP(B306,Ontology!$B$2:$D$350,2,FALSE)</f>
        <v>#N/A</v>
      </c>
      <c r="L306" t="str">
        <f>VLOOKUP(B306,Ontology!$B$2:$D$350,2,TRUE)</f>
        <v>CSF Amyloid Beta 1 42 Abnormality</v>
      </c>
      <c r="M306" t="str">
        <f t="shared" si="4"/>
        <v>CSF Amyloid Beta 1 42 Abnormality</v>
      </c>
    </row>
    <row r="307" spans="1:13" x14ac:dyDescent="0.25">
      <c r="A307" s="1">
        <v>2000000306</v>
      </c>
      <c r="B307" t="s">
        <v>324</v>
      </c>
      <c r="C307" t="s">
        <v>15</v>
      </c>
      <c r="D307" t="s">
        <v>10</v>
      </c>
      <c r="E307" t="s">
        <v>15</v>
      </c>
      <c r="F307" t="s">
        <v>16</v>
      </c>
      <c r="G307">
        <v>2000000306</v>
      </c>
      <c r="H307" s="2">
        <v>42370</v>
      </c>
      <c r="I307" s="2">
        <v>73050</v>
      </c>
      <c r="K307" t="e">
        <f>VLOOKUP(B307,Ontology!$B$2:$D$350,2,FALSE)</f>
        <v>#N/A</v>
      </c>
      <c r="L307" t="str">
        <f>VLOOKUP(B307,Ontology!$B$2:$D$350,2,TRUE)</f>
        <v>IADL Abnormality</v>
      </c>
      <c r="M307" t="str">
        <f t="shared" si="4"/>
        <v>IADL Abnormality</v>
      </c>
    </row>
    <row r="308" spans="1:13" x14ac:dyDescent="0.25">
      <c r="A308" s="1">
        <v>2000000307</v>
      </c>
      <c r="B308" t="s">
        <v>325</v>
      </c>
      <c r="C308" t="s">
        <v>15</v>
      </c>
      <c r="D308" t="s">
        <v>10</v>
      </c>
      <c r="E308" t="s">
        <v>15</v>
      </c>
      <c r="F308" t="s">
        <v>16</v>
      </c>
      <c r="G308">
        <v>2000000307</v>
      </c>
      <c r="H308" s="2">
        <v>42370</v>
      </c>
      <c r="I308" s="2">
        <v>73050</v>
      </c>
      <c r="K308" t="e">
        <f>VLOOKUP(B308,Ontology!$B$2:$D$350,2,FALSE)</f>
        <v>#N/A</v>
      </c>
      <c r="L308" t="str">
        <f>VLOOKUP(B308,Ontology!$B$2:$D$350,2,TRUE)</f>
        <v>MADRS Abnormality</v>
      </c>
      <c r="M308" t="str">
        <f t="shared" si="4"/>
        <v>MADRS Abnormality</v>
      </c>
    </row>
    <row r="309" spans="1:13" x14ac:dyDescent="0.25">
      <c r="A309" s="1">
        <v>2000000308</v>
      </c>
      <c r="B309" t="s">
        <v>326</v>
      </c>
      <c r="C309" t="s">
        <v>15</v>
      </c>
      <c r="D309" t="s">
        <v>10</v>
      </c>
      <c r="E309" t="s">
        <v>15</v>
      </c>
      <c r="F309" t="s">
        <v>16</v>
      </c>
      <c r="G309">
        <v>2000000308</v>
      </c>
      <c r="H309" s="2">
        <v>42370</v>
      </c>
      <c r="I309" s="2">
        <v>73050</v>
      </c>
      <c r="K309" t="e">
        <f>VLOOKUP(B309,Ontology!$B$2:$D$350,2,FALSE)</f>
        <v>#N/A</v>
      </c>
      <c r="L309" t="str">
        <f>VLOOKUP(B309,Ontology!$B$2:$D$350,2,TRUE)</f>
        <v>MAT Score</v>
      </c>
      <c r="M309" t="str">
        <f t="shared" si="4"/>
        <v>MAT Score</v>
      </c>
    </row>
    <row r="310" spans="1:13" x14ac:dyDescent="0.25">
      <c r="A310" s="1">
        <v>2000000309</v>
      </c>
      <c r="B310" t="s">
        <v>327</v>
      </c>
      <c r="C310" t="s">
        <v>15</v>
      </c>
      <c r="D310" t="s">
        <v>10</v>
      </c>
      <c r="E310" t="s">
        <v>15</v>
      </c>
      <c r="F310" t="s">
        <v>16</v>
      </c>
      <c r="G310">
        <v>2000000309</v>
      </c>
      <c r="H310" s="2">
        <v>42370</v>
      </c>
      <c r="I310" s="2">
        <v>73050</v>
      </c>
      <c r="K310" t="e">
        <f>VLOOKUP(B310,Ontology!$B$2:$D$350,2,FALSE)</f>
        <v>#N/A</v>
      </c>
      <c r="L310" t="str">
        <f>VLOOKUP(B310,Ontology!$B$2:$D$350,2,TRUE)</f>
        <v>MMSE Total Score</v>
      </c>
      <c r="M310" t="str">
        <f t="shared" si="4"/>
        <v>MMSE Total Score</v>
      </c>
    </row>
    <row r="311" spans="1:13" x14ac:dyDescent="0.25">
      <c r="A311" s="1">
        <v>2000000310</v>
      </c>
      <c r="B311" t="s">
        <v>328</v>
      </c>
      <c r="C311" t="s">
        <v>15</v>
      </c>
      <c r="D311" t="s">
        <v>10</v>
      </c>
      <c r="E311" t="s">
        <v>15</v>
      </c>
      <c r="F311" t="s">
        <v>16</v>
      </c>
      <c r="G311">
        <v>2000000310</v>
      </c>
      <c r="H311" s="2">
        <v>42370</v>
      </c>
      <c r="I311" s="2">
        <v>73050</v>
      </c>
      <c r="K311" t="e">
        <f>VLOOKUP(B311,Ontology!$B$2:$D$350,2,FALSE)</f>
        <v>#N/A</v>
      </c>
      <c r="L311" t="str">
        <f>VLOOKUP(B311,Ontology!$B$2:$D$350,2,TRUE)</f>
        <v>Montreal Cognitive Assessment</v>
      </c>
      <c r="M311" t="str">
        <f t="shared" si="4"/>
        <v>Montreal Cognitive Assessment</v>
      </c>
    </row>
    <row r="312" spans="1:13" x14ac:dyDescent="0.25">
      <c r="A312" s="1">
        <v>2000000311</v>
      </c>
      <c r="B312" t="s">
        <v>329</v>
      </c>
      <c r="C312" t="s">
        <v>15</v>
      </c>
      <c r="D312" t="s">
        <v>10</v>
      </c>
      <c r="E312" t="s">
        <v>15</v>
      </c>
      <c r="F312" t="s">
        <v>16</v>
      </c>
      <c r="G312">
        <v>2000000311</v>
      </c>
      <c r="H312" s="2">
        <v>42370</v>
      </c>
      <c r="I312" s="2">
        <v>73050</v>
      </c>
      <c r="K312" t="e">
        <f>VLOOKUP(B312,Ontology!$B$2:$D$350,2,FALSE)</f>
        <v>#N/A</v>
      </c>
      <c r="L312" t="str">
        <f>VLOOKUP(B312,Ontology!$B$2:$D$350,2,TRUE)</f>
        <v>PALZ Abnormality</v>
      </c>
      <c r="M312" t="str">
        <f t="shared" si="4"/>
        <v>PALZ Abnormality</v>
      </c>
    </row>
    <row r="313" spans="1:13" x14ac:dyDescent="0.25">
      <c r="A313" s="1">
        <v>2000000312</v>
      </c>
      <c r="B313" t="s">
        <v>330</v>
      </c>
      <c r="C313" t="s">
        <v>15</v>
      </c>
      <c r="D313" t="s">
        <v>10</v>
      </c>
      <c r="E313" t="s">
        <v>15</v>
      </c>
      <c r="F313" t="s">
        <v>16</v>
      </c>
      <c r="G313">
        <v>2000000312</v>
      </c>
      <c r="H313" s="2">
        <v>42370</v>
      </c>
      <c r="I313" s="2">
        <v>73050</v>
      </c>
      <c r="K313" t="e">
        <f>VLOOKUP(B313,Ontology!$B$2:$D$350,2,FALSE)</f>
        <v>#N/A</v>
      </c>
      <c r="L313" t="str">
        <f>VLOOKUP(B313,Ontology!$B$2:$D$350,2,TRUE)</f>
        <v>Physical Activity</v>
      </c>
      <c r="M313" t="str">
        <f t="shared" si="4"/>
        <v>Physical Activity</v>
      </c>
    </row>
    <row r="314" spans="1:13" x14ac:dyDescent="0.25">
      <c r="A314" s="1">
        <v>2000000313</v>
      </c>
      <c r="B314" t="s">
        <v>331</v>
      </c>
      <c r="C314" t="s">
        <v>15</v>
      </c>
      <c r="D314" t="s">
        <v>10</v>
      </c>
      <c r="E314" t="s">
        <v>15</v>
      </c>
      <c r="F314" t="s">
        <v>16</v>
      </c>
      <c r="G314">
        <v>2000000313</v>
      </c>
      <c r="H314" s="2">
        <v>42370</v>
      </c>
      <c r="I314" s="2">
        <v>73050</v>
      </c>
      <c r="K314" t="e">
        <f>VLOOKUP(B314,Ontology!$B$2:$D$350,2,FALSE)</f>
        <v>#N/A</v>
      </c>
      <c r="L314" t="str">
        <f>VLOOKUP(B314,Ontology!$B$2:$D$350,2,TRUE)</f>
        <v>Stroop Part 3 Z Score</v>
      </c>
      <c r="M314" t="str">
        <f t="shared" si="4"/>
        <v>Stroop Part 3 Z Score</v>
      </c>
    </row>
    <row r="315" spans="1:13" x14ac:dyDescent="0.25">
      <c r="A315" s="1">
        <v>2000000314</v>
      </c>
      <c r="B315" t="s">
        <v>332</v>
      </c>
      <c r="C315" t="s">
        <v>15</v>
      </c>
      <c r="D315" t="s">
        <v>10</v>
      </c>
      <c r="E315" t="s">
        <v>15</v>
      </c>
      <c r="F315" t="s">
        <v>16</v>
      </c>
      <c r="G315">
        <v>2000000314</v>
      </c>
      <c r="H315" s="2">
        <v>42370</v>
      </c>
      <c r="I315" s="2">
        <v>73050</v>
      </c>
      <c r="K315" t="e">
        <f>VLOOKUP(B315,Ontology!$B$2:$D$350,2,FALSE)</f>
        <v>#N/A</v>
      </c>
      <c r="L315" t="str">
        <f>VLOOKUP(B315,Ontology!$B$2:$D$350,2,TRUE)</f>
        <v>Stroop Part 3 Z Score</v>
      </c>
      <c r="M315" t="str">
        <f t="shared" si="4"/>
        <v>Stroop Part 3 Z Score</v>
      </c>
    </row>
    <row r="316" spans="1:13" x14ac:dyDescent="0.25">
      <c r="A316" s="1">
        <v>2000000315</v>
      </c>
      <c r="B316" t="s">
        <v>333</v>
      </c>
      <c r="C316" t="s">
        <v>15</v>
      </c>
      <c r="D316" t="s">
        <v>10</v>
      </c>
      <c r="E316" t="s">
        <v>15</v>
      </c>
      <c r="F316" t="s">
        <v>16</v>
      </c>
      <c r="G316">
        <v>2000000315</v>
      </c>
      <c r="H316" s="2">
        <v>42370</v>
      </c>
      <c r="I316" s="2">
        <v>73050</v>
      </c>
      <c r="K316" t="e">
        <f>VLOOKUP(B316,Ontology!$B$2:$D$350,2,FALSE)</f>
        <v>#N/A</v>
      </c>
      <c r="L316" t="str">
        <f>VLOOKUP(B316,Ontology!$B$2:$D$350,2,TRUE)</f>
        <v>Total Cholesterol</v>
      </c>
      <c r="M316" t="str">
        <f t="shared" si="4"/>
        <v>Total Cholesterol</v>
      </c>
    </row>
    <row r="317" spans="1:13" x14ac:dyDescent="0.25">
      <c r="A317" s="1">
        <v>2000000316</v>
      </c>
      <c r="B317" t="s">
        <v>334</v>
      </c>
      <c r="C317" t="s">
        <v>15</v>
      </c>
      <c r="D317" t="s">
        <v>10</v>
      </c>
      <c r="E317" t="s">
        <v>15</v>
      </c>
      <c r="F317" t="s">
        <v>16</v>
      </c>
      <c r="G317">
        <v>2000000316</v>
      </c>
      <c r="H317" s="2">
        <v>42370</v>
      </c>
      <c r="I317" s="2">
        <v>73050</v>
      </c>
      <c r="K317" t="e">
        <f>VLOOKUP(B317,Ontology!$B$2:$D$350,2,FALSE)</f>
        <v>#N/A</v>
      </c>
      <c r="L317" t="str">
        <f>VLOOKUP(B317,Ontology!$B$2:$D$350,2,TRUE)</f>
        <v>Total Cholesterol</v>
      </c>
      <c r="M317" t="str">
        <f t="shared" si="4"/>
        <v>Total Cholesterol</v>
      </c>
    </row>
    <row r="318" spans="1:13" x14ac:dyDescent="0.25">
      <c r="A318" s="1"/>
      <c r="G318" s="1"/>
      <c r="H318" s="2"/>
      <c r="I318" s="2"/>
    </row>
    <row r="319" spans="1:13" x14ac:dyDescent="0.25">
      <c r="A319" s="1"/>
      <c r="G319" s="1"/>
      <c r="H319" s="2"/>
      <c r="I319" s="2"/>
    </row>
    <row r="320" spans="1:13" x14ac:dyDescent="0.25">
      <c r="A320" s="1"/>
      <c r="G320" s="1"/>
      <c r="H320" s="2"/>
      <c r="I320" s="2"/>
    </row>
    <row r="321" spans="1:9" x14ac:dyDescent="0.25">
      <c r="A321" s="1"/>
      <c r="G321" s="1"/>
      <c r="H321" s="2"/>
      <c r="I321" s="2"/>
    </row>
    <row r="322" spans="1:9" x14ac:dyDescent="0.25">
      <c r="A322" s="1"/>
      <c r="G322" s="1"/>
      <c r="H322" s="2"/>
      <c r="I322" s="2"/>
    </row>
    <row r="323" spans="1:9" x14ac:dyDescent="0.25">
      <c r="A323" s="1"/>
      <c r="G323" s="1"/>
      <c r="H323" s="2"/>
      <c r="I323" s="2"/>
    </row>
    <row r="324" spans="1:9" x14ac:dyDescent="0.25">
      <c r="A324" s="1"/>
      <c r="G324" s="1"/>
      <c r="H324" s="2"/>
      <c r="I324" s="2"/>
    </row>
    <row r="325" spans="1:9" x14ac:dyDescent="0.25">
      <c r="A325" s="1"/>
      <c r="G325" s="1"/>
      <c r="H325" s="2"/>
      <c r="I325" s="2"/>
    </row>
    <row r="326" spans="1:9" x14ac:dyDescent="0.25">
      <c r="A326" s="1"/>
      <c r="G326" s="1"/>
      <c r="H326" s="2"/>
      <c r="I326" s="2"/>
    </row>
    <row r="327" spans="1:9" x14ac:dyDescent="0.25">
      <c r="A327" s="1"/>
      <c r="G327" s="1"/>
      <c r="H327" s="2"/>
      <c r="I327" s="2"/>
    </row>
    <row r="328" spans="1:9" x14ac:dyDescent="0.25">
      <c r="A328" s="1"/>
      <c r="G328" s="1"/>
      <c r="H328" s="2"/>
      <c r="I328" s="2"/>
    </row>
    <row r="329" spans="1:9" x14ac:dyDescent="0.25">
      <c r="A329" s="1"/>
      <c r="G329" s="1"/>
      <c r="H329" s="2"/>
      <c r="I329" s="2"/>
    </row>
    <row r="330" spans="1:9" x14ac:dyDescent="0.25">
      <c r="A330" s="1"/>
      <c r="G330" s="1"/>
      <c r="H330" s="2"/>
      <c r="I330" s="2"/>
    </row>
    <row r="331" spans="1:9" x14ac:dyDescent="0.25">
      <c r="A331" s="1"/>
      <c r="G331" s="1"/>
      <c r="H331" s="2"/>
      <c r="I331" s="2"/>
    </row>
    <row r="332" spans="1:9" x14ac:dyDescent="0.25">
      <c r="A332" s="1"/>
      <c r="G332" s="1"/>
      <c r="H332" s="2"/>
      <c r="I332" s="2"/>
    </row>
    <row r="333" spans="1:9" x14ac:dyDescent="0.25">
      <c r="A333" s="1"/>
      <c r="G333" s="1"/>
      <c r="H333" s="2"/>
      <c r="I333" s="2"/>
    </row>
    <row r="334" spans="1:9" x14ac:dyDescent="0.25">
      <c r="A334" s="1"/>
      <c r="G334" s="1"/>
      <c r="H334" s="2"/>
      <c r="I334" s="2"/>
    </row>
    <row r="335" spans="1:9" x14ac:dyDescent="0.25">
      <c r="A335" s="1"/>
      <c r="G335" s="1"/>
      <c r="H335" s="2"/>
      <c r="I335" s="2"/>
    </row>
    <row r="336" spans="1:9" x14ac:dyDescent="0.25">
      <c r="A336" s="1"/>
      <c r="G336" s="1"/>
      <c r="H336" s="2"/>
      <c r="I336" s="2"/>
    </row>
    <row r="337" spans="1:9" x14ac:dyDescent="0.25">
      <c r="A337" s="1"/>
      <c r="G337" s="1"/>
      <c r="H337" s="2"/>
      <c r="I337" s="2"/>
    </row>
    <row r="338" spans="1:9" x14ac:dyDescent="0.25">
      <c r="A338" s="1"/>
      <c r="G338" s="1"/>
      <c r="H338" s="2"/>
      <c r="I338" s="2"/>
    </row>
    <row r="339" spans="1:9" x14ac:dyDescent="0.25">
      <c r="A339" s="1"/>
      <c r="G339" s="1"/>
      <c r="H339" s="2"/>
      <c r="I33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Ontology</vt:lpstr>
      <vt:lpstr>Custom_concept-worksheet</vt:lpstr>
      <vt:lpstr>CUSTOM_CONCEPTS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Speybroeck, Michel [JRDBE]</dc:creator>
  <cp:lastModifiedBy>Van Speybroeck, Michel [JRDBE]</cp:lastModifiedBy>
  <dcterms:created xsi:type="dcterms:W3CDTF">2017-07-20T11:50:59Z</dcterms:created>
  <dcterms:modified xsi:type="dcterms:W3CDTF">2017-09-26T06:08:43Z</dcterms:modified>
</cp:coreProperties>
</file>