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no\Documents\Data205\Population Estimate Analysis\"/>
    </mc:Choice>
  </mc:AlternateContent>
  <xr:revisionPtr revIDLastSave="0" documentId="8_{7E148D06-35A5-462E-81D9-776F686F565E}" xr6:coauthVersionLast="47" xr6:coauthVersionMax="47" xr10:uidLastSave="{00000000-0000-0000-0000-000000000000}"/>
  <bookViews>
    <workbookView xWindow="-110" yWindow="-110" windowWidth="22780" windowHeight="14540" xr2:uid="{ECFCB17F-4A82-4CDE-910D-15DF3ADD1F84}"/>
  </bookViews>
  <sheets>
    <sheet name="Hamilton Perry Ratios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3" l="1"/>
  <c r="C23" i="3"/>
  <c r="D23" i="3"/>
  <c r="E23" i="3"/>
  <c r="F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B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D44" i="3" l="1"/>
  <c r="C44" i="3"/>
  <c r="F44" i="3"/>
  <c r="E44" i="3"/>
</calcChain>
</file>

<file path=xl/sharedStrings.xml><?xml version="1.0" encoding="utf-8"?>
<sst xmlns="http://schemas.openxmlformats.org/spreadsheetml/2006/main" count="3" uniqueCount="3">
  <si>
    <t>Cohort Change Ratio and  Child Adult Ratios</t>
  </si>
  <si>
    <t>2010-2020 Ratio Larger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</si>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</sst>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1" xfId="0" applyBorder="1"/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2" borderId="3" xfId="0" applyFill="1" applyBorder="1"/>
    <xf numFmtId="1" fontId="1" fillId="2" borderId="4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0" fontId="0" fillId="0" borderId="3" xfId="0" applyBorder="1"/>
    <xf numFmtId="164" fontId="0" fillId="0" borderId="4" xfId="0" applyNumberFormat="1" applyBorder="1"/>
    <xf numFmtId="1" fontId="0" fillId="0" borderId="5" xfId="0" applyNumberFormat="1" applyBorder="1"/>
    <xf numFmtId="1" fontId="1" fillId="0" borderId="4" xfId="0" applyNumberFormat="1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F002"/>
      <color rgb="FF199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hno\Documents\Data205\Final%20Draft%20for%20Dashboard\Analysis.xlsx" TargetMode="External"/><Relationship Id="rId1" Type="http://schemas.openxmlformats.org/officeDocument/2006/relationships/externalLinkPath" Target="/Users/schno/Documents/Data205/Final%20Draft%20for%20Dashboard/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yr projections"/>
      <sheetName val="Estimates"/>
      <sheetName val="Sheet1"/>
      <sheetName val="Pyramid Chart"/>
    </sheetNames>
    <sheetDataSet>
      <sheetData sheetId="0">
        <row r="3">
          <cell r="E3">
            <v>2094.8025891418433</v>
          </cell>
        </row>
      </sheetData>
      <sheetData sheetId="1">
        <row r="2">
          <cell r="A2" t="str">
            <v>Male</v>
          </cell>
        </row>
        <row r="3">
          <cell r="A3" t="str">
            <v>Under 5 years</v>
          </cell>
          <cell r="B3">
            <v>2031</v>
          </cell>
          <cell r="C3">
            <v>1827</v>
          </cell>
          <cell r="D3">
            <v>2094.8025891418433</v>
          </cell>
          <cell r="E3">
            <v>2346.5160078759022</v>
          </cell>
          <cell r="G3">
            <v>0.12778904665314403</v>
          </cell>
        </row>
        <row r="4">
          <cell r="A4" t="str">
            <v>5 to 9 years</v>
          </cell>
          <cell r="B4">
            <v>1950</v>
          </cell>
          <cell r="C4">
            <v>1877</v>
          </cell>
          <cell r="D4">
            <v>2162.1854515869836</v>
          </cell>
          <cell r="E4">
            <v>2406.1331929701801</v>
          </cell>
          <cell r="G4">
            <v>0.12824542224651544</v>
          </cell>
        </row>
        <row r="5">
          <cell r="A5" t="str">
            <v>10 to 14 years</v>
          </cell>
          <cell r="B5">
            <v>1641</v>
          </cell>
          <cell r="C5">
            <v>1954</v>
          </cell>
          <cell r="D5">
            <v>1757.7341211225996</v>
          </cell>
          <cell r="E5">
            <v>2015.383682512635</v>
          </cell>
          <cell r="G5">
            <v>0.96208764155588378</v>
          </cell>
        </row>
        <row r="6">
          <cell r="A6" t="str">
            <v>15 to 19 years</v>
          </cell>
          <cell r="B6">
            <v>1642</v>
          </cell>
          <cell r="C6">
            <v>1965</v>
          </cell>
          <cell r="D6">
            <v>1891.4384615384615</v>
          </cell>
          <cell r="E6">
            <v>2178.8176473684221</v>
          </cell>
          <cell r="G6">
            <v>1.0076923076923077</v>
          </cell>
        </row>
        <row r="7">
          <cell r="A7" t="str">
            <v>20 to 24 years</v>
          </cell>
          <cell r="B7">
            <v>1718</v>
          </cell>
          <cell r="C7">
            <v>1816</v>
          </cell>
          <cell r="D7">
            <v>2162.3790371724558</v>
          </cell>
          <cell r="E7">
            <v>1945.1829152703481</v>
          </cell>
          <cell r="G7">
            <v>1.1066422912858014</v>
          </cell>
        </row>
        <row r="8">
          <cell r="A8" t="str">
            <v>25 to 29 years</v>
          </cell>
          <cell r="B8">
            <v>2245</v>
          </cell>
          <cell r="C8">
            <v>2382</v>
          </cell>
          <cell r="D8">
            <v>2850.5663824604144</v>
          </cell>
          <cell r="E8">
            <v>2743.8528717324089</v>
          </cell>
          <cell r="G8">
            <v>1.4506699147381243</v>
          </cell>
        </row>
        <row r="9">
          <cell r="A9" t="str">
            <v>30 to 34 years</v>
          </cell>
          <cell r="B9">
            <v>2326</v>
          </cell>
          <cell r="C9">
            <v>2663</v>
          </cell>
          <cell r="D9">
            <v>2814.905704307334</v>
          </cell>
          <cell r="E9">
            <v>3351.8133736846621</v>
          </cell>
          <cell r="G9">
            <v>1.5500582072176949</v>
          </cell>
        </row>
        <row r="10">
          <cell r="A10" t="str">
            <v>35 to 39 years</v>
          </cell>
          <cell r="B10">
            <v>2446</v>
          </cell>
          <cell r="C10">
            <v>2549</v>
          </cell>
          <cell r="D10">
            <v>2704.5514476614699</v>
          </cell>
          <cell r="E10">
            <v>3236.5673536265463</v>
          </cell>
          <cell r="G10">
            <v>1.1354120267260579</v>
          </cell>
        </row>
        <row r="11">
          <cell r="A11" t="str">
            <v>40 to 44 years</v>
          </cell>
          <cell r="B11">
            <v>2224</v>
          </cell>
          <cell r="C11">
            <v>2193</v>
          </cell>
          <cell r="D11">
            <v>2510.7304385210664</v>
          </cell>
          <cell r="E11">
            <v>2653.9502190653411</v>
          </cell>
          <cell r="G11">
            <v>0.94282029234737752</v>
          </cell>
        </row>
        <row r="12">
          <cell r="A12" t="str">
            <v>45 to 49 years</v>
          </cell>
          <cell r="B12">
            <v>2249</v>
          </cell>
          <cell r="C12">
            <v>2051</v>
          </cell>
          <cell r="D12">
            <v>2137.3667211774327</v>
          </cell>
          <cell r="E12">
            <v>2267.7984542737836</v>
          </cell>
          <cell r="G12">
            <v>0.83851185609157808</v>
          </cell>
        </row>
        <row r="13">
          <cell r="A13" t="str">
            <v>50 to 54 years</v>
          </cell>
          <cell r="B13">
            <v>2069</v>
          </cell>
          <cell r="C13">
            <v>1985</v>
          </cell>
          <cell r="D13">
            <v>1957.3313848920861</v>
          </cell>
          <cell r="E13">
            <v>2240.9172304246026</v>
          </cell>
          <cell r="G13">
            <v>0.89253597122302153</v>
          </cell>
        </row>
        <row r="14">
          <cell r="A14" t="str">
            <v>55 to 59 years</v>
          </cell>
          <cell r="B14">
            <v>1741</v>
          </cell>
          <cell r="C14">
            <v>2026</v>
          </cell>
          <cell r="D14">
            <v>1847.632725655847</v>
          </cell>
          <cell r="E14">
            <v>1925.4357390420093</v>
          </cell>
          <cell r="G14">
            <v>0.90084481991996446</v>
          </cell>
        </row>
        <row r="15">
          <cell r="A15" t="str">
            <v>60 to 64 years</v>
          </cell>
          <cell r="B15">
            <v>1560</v>
          </cell>
          <cell r="C15">
            <v>1784</v>
          </cell>
          <cell r="D15">
            <v>1711.5708071532142</v>
          </cell>
          <cell r="E15">
            <v>1687.7134802549454</v>
          </cell>
          <cell r="G15">
            <v>0.86225229579507012</v>
          </cell>
        </row>
        <row r="16">
          <cell r="A16" t="str">
            <v>65 to 69 years</v>
          </cell>
          <cell r="B16">
            <v>1096</v>
          </cell>
          <cell r="C16">
            <v>1460</v>
          </cell>
          <cell r="D16">
            <v>1699.0005743825386</v>
          </cell>
          <cell r="E16">
            <v>1549.4220444902564</v>
          </cell>
          <cell r="G16">
            <v>0.83859850660539914</v>
          </cell>
        </row>
        <row r="17">
          <cell r="A17" t="str">
            <v>70 to 74 years</v>
          </cell>
          <cell r="B17">
            <v>777</v>
          </cell>
          <cell r="C17">
            <v>1245</v>
          </cell>
          <cell r="D17">
            <v>1423.7692307692309</v>
          </cell>
          <cell r="E17">
            <v>1365.9651634011229</v>
          </cell>
          <cell r="G17">
            <v>0.79807692307692313</v>
          </cell>
        </row>
        <row r="18">
          <cell r="A18" t="str">
            <v>75 to 79 years</v>
          </cell>
          <cell r="B18">
            <v>639</v>
          </cell>
          <cell r="C18">
            <v>859</v>
          </cell>
          <cell r="D18">
            <v>1144.2883211678832</v>
          </cell>
          <cell r="E18">
            <v>1331.6072020023728</v>
          </cell>
          <cell r="G18">
            <v>0.78375912408759119</v>
          </cell>
        </row>
        <row r="19">
          <cell r="A19" t="str">
            <v>80 to 84 years</v>
          </cell>
          <cell r="B19">
            <v>511</v>
          </cell>
          <cell r="C19">
            <v>575</v>
          </cell>
          <cell r="D19">
            <v>921.33204633204639</v>
          </cell>
          <cell r="E19">
            <v>1053.6258786258788</v>
          </cell>
          <cell r="G19">
            <v>0.74002574002574006</v>
          </cell>
        </row>
        <row r="20">
          <cell r="A20" t="str">
            <v>85 years and over</v>
          </cell>
          <cell r="B20">
            <v>475</v>
          </cell>
          <cell r="C20">
            <v>676</v>
          </cell>
          <cell r="D20">
            <v>877.76</v>
          </cell>
          <cell r="E20">
            <v>1224.4462328799707</v>
          </cell>
          <cell r="G20">
            <v>0.41599999999999998</v>
          </cell>
        </row>
        <row r="24">
          <cell r="A24" t="str">
            <v>Female</v>
          </cell>
          <cell r="B24">
            <v>2010</v>
          </cell>
          <cell r="C24">
            <v>2020</v>
          </cell>
          <cell r="D24">
            <v>2030</v>
          </cell>
          <cell r="E24">
            <v>2040</v>
          </cell>
        </row>
        <row r="25">
          <cell r="A25" t="str">
            <v>Under 5 years</v>
          </cell>
          <cell r="B25">
            <v>1971</v>
          </cell>
          <cell r="C25">
            <v>1749</v>
          </cell>
          <cell r="D25">
            <v>2005.3693094740468</v>
          </cell>
          <cell r="E25">
            <v>2246.336342515026</v>
          </cell>
          <cell r="G25">
            <v>0.12233335664824789</v>
          </cell>
        </row>
        <row r="26">
          <cell r="A26" t="str">
            <v>5 to 9 years</v>
          </cell>
          <cell r="B26">
            <v>1837</v>
          </cell>
          <cell r="C26">
            <v>1884</v>
          </cell>
          <cell r="D26">
            <v>2170.249009477825</v>
          </cell>
          <cell r="E26">
            <v>2415.1065186765154</v>
          </cell>
          <cell r="G26">
            <v>0.12872369499863351</v>
          </cell>
        </row>
        <row r="27">
          <cell r="A27" t="str">
            <v>10 to 14 years</v>
          </cell>
          <cell r="B27">
            <v>1642</v>
          </cell>
          <cell r="C27">
            <v>1863</v>
          </cell>
          <cell r="D27">
            <v>1653.1643835616439</v>
          </cell>
          <cell r="E27">
            <v>1895.4860596398523</v>
          </cell>
          <cell r="G27">
            <v>0.9452054794520548</v>
          </cell>
        </row>
        <row r="28">
          <cell r="A28" t="str">
            <v>15 to 19 years</v>
          </cell>
          <cell r="B28">
            <v>1487</v>
          </cell>
          <cell r="C28">
            <v>1926</v>
          </cell>
          <cell r="D28">
            <v>1975.2770821992378</v>
          </cell>
          <cell r="E28">
            <v>2275.3944432521994</v>
          </cell>
          <cell r="G28">
            <v>1.0484485574305933</v>
          </cell>
        </row>
        <row r="29">
          <cell r="A29" t="str">
            <v>20 to 24 years</v>
          </cell>
          <cell r="B29">
            <v>1653</v>
          </cell>
          <cell r="C29">
            <v>1975</v>
          </cell>
          <cell r="D29">
            <v>2240.8191230207062</v>
          </cell>
          <cell r="E29">
            <v>1988.4285368661672</v>
          </cell>
          <cell r="G29">
            <v>1.2028014616321558</v>
          </cell>
        </row>
        <row r="30">
          <cell r="A30" t="str">
            <v>25 to 29 years</v>
          </cell>
          <cell r="B30">
            <v>2258</v>
          </cell>
          <cell r="C30">
            <v>2473</v>
          </cell>
          <cell r="D30">
            <v>3203.0921318090113</v>
          </cell>
          <cell r="E30">
            <v>3285.0438629984637</v>
          </cell>
          <cell r="G30">
            <v>1.6630800268997983</v>
          </cell>
        </row>
        <row r="31">
          <cell r="A31" t="str">
            <v>30 to 34 years</v>
          </cell>
          <cell r="B31">
            <v>2587</v>
          </cell>
          <cell r="C31">
            <v>2847</v>
          </cell>
          <cell r="D31">
            <v>3401.5880217785843</v>
          </cell>
          <cell r="E31">
            <v>3859.4144242225957</v>
          </cell>
          <cell r="G31">
            <v>1.7223230490018149</v>
          </cell>
        </row>
        <row r="32">
          <cell r="A32" t="str">
            <v>35 to 39 years</v>
          </cell>
          <cell r="B32">
            <v>2503</v>
          </cell>
          <cell r="C32">
            <v>2699</v>
          </cell>
          <cell r="D32">
            <v>2955.9906997342782</v>
          </cell>
          <cell r="E32">
            <v>3828.6738989160858</v>
          </cell>
          <cell r="G32">
            <v>1.1953055801594332</v>
          </cell>
        </row>
        <row r="33">
          <cell r="A33" t="str">
            <v>40 to 44 years</v>
          </cell>
          <cell r="B33">
            <v>2403</v>
          </cell>
          <cell r="C33">
            <v>2377</v>
          </cell>
          <cell r="D33">
            <v>2615.8944723618092</v>
          </cell>
          <cell r="E33">
            <v>3125.463752519403</v>
          </cell>
          <cell r="G33">
            <v>0.91882489369926557</v>
          </cell>
        </row>
        <row r="34">
          <cell r="A34" t="str">
            <v>45 to 49 years</v>
          </cell>
          <cell r="B34">
            <v>2454</v>
          </cell>
          <cell r="C34">
            <v>2265</v>
          </cell>
          <cell r="D34">
            <v>2442.3631642029568</v>
          </cell>
          <cell r="E34">
            <v>2674.9176727519539</v>
          </cell>
          <cell r="G34">
            <v>0.90491410307630848</v>
          </cell>
        </row>
        <row r="35">
          <cell r="A35" t="str">
            <v>50 to 54 years</v>
          </cell>
          <cell r="B35">
            <v>2227</v>
          </cell>
          <cell r="C35">
            <v>2232</v>
          </cell>
          <cell r="D35">
            <v>2207.8501872659176</v>
          </cell>
          <cell r="E35">
            <v>2429.7446784484223</v>
          </cell>
          <cell r="G35">
            <v>0.92883895131086147</v>
          </cell>
        </row>
        <row r="36">
          <cell r="A36" t="str">
            <v>55 to 59 years</v>
          </cell>
          <cell r="B36">
            <v>1990</v>
          </cell>
          <cell r="C36">
            <v>2260</v>
          </cell>
          <cell r="D36">
            <v>2085.9413202933988</v>
          </cell>
          <cell r="E36">
            <v>2249.2831096571649</v>
          </cell>
          <cell r="G36">
            <v>0.92094539527302366</v>
          </cell>
        </row>
        <row r="37">
          <cell r="A37" t="str">
            <v>60 to 64 years</v>
          </cell>
          <cell r="B37">
            <v>1813</v>
          </cell>
          <cell r="C37">
            <v>2082</v>
          </cell>
          <cell r="D37">
            <v>2086.6744499326446</v>
          </cell>
          <cell r="E37">
            <v>2064.0970318310015</v>
          </cell>
          <cell r="G37">
            <v>0.93488998652896271</v>
          </cell>
        </row>
        <row r="38">
          <cell r="A38" t="str">
            <v>65 to 69 years</v>
          </cell>
          <cell r="B38">
            <v>1346</v>
          </cell>
          <cell r="C38">
            <v>1762</v>
          </cell>
          <cell r="D38">
            <v>2001.0653266331658</v>
          </cell>
          <cell r="E38">
            <v>1846.9490484205871</v>
          </cell>
          <cell r="G38">
            <v>0.88542713567839193</v>
          </cell>
        </row>
        <row r="39">
          <cell r="A39" t="str">
            <v>70 to 74 years</v>
          </cell>
          <cell r="B39">
            <v>951</v>
          </cell>
          <cell r="C39">
            <v>1494</v>
          </cell>
          <cell r="D39">
            <v>1715.6690568119141</v>
          </cell>
          <cell r="E39">
            <v>1719.5210304464265</v>
          </cell>
          <cell r="G39">
            <v>0.82404853833425262</v>
          </cell>
        </row>
        <row r="40">
          <cell r="A40" t="str">
            <v>75 to 79 years</v>
          </cell>
          <cell r="B40">
            <v>864</v>
          </cell>
          <cell r="C40">
            <v>1216</v>
          </cell>
          <cell r="D40">
            <v>1591.8216939078752</v>
          </cell>
          <cell r="E40">
            <v>1807.7975016240191</v>
          </cell>
          <cell r="G40">
            <v>0.90341753343239228</v>
          </cell>
        </row>
        <row r="41">
          <cell r="A41" t="str">
            <v>80 to 84 years</v>
          </cell>
          <cell r="B41">
            <v>743</v>
          </cell>
          <cell r="C41">
            <v>836</v>
          </cell>
          <cell r="D41">
            <v>1313.3375394321765</v>
          </cell>
          <cell r="E41">
            <v>1508.2011897947004</v>
          </cell>
          <cell r="G41">
            <v>0.87907465825446895</v>
          </cell>
        </row>
        <row r="42">
          <cell r="A42" t="str">
            <v>85 years and over</v>
          </cell>
          <cell r="B42">
            <v>1140</v>
          </cell>
          <cell r="C42">
            <v>1290</v>
          </cell>
          <cell r="D42">
            <v>1569.4139060793593</v>
          </cell>
          <cell r="E42">
            <v>2101.2738805427884</v>
          </cell>
          <cell r="G42">
            <v>0.46960320349472151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8F08-7015-4A50-8D9E-FCE93CB6B81F}">
  <dimension ref="B2:N45"/>
  <sheetViews>
    <sheetView tabSelected="1" topLeftCell="B1" workbookViewId="0">
      <selection activeCell="R7" sqref="R7"/>
    </sheetView>
  </sheetViews>
  <sheetFormatPr defaultRowHeight="14.5" x14ac:dyDescent="0.35"/>
  <cols>
    <col min="2" max="2" width="15.90625" customWidth="1"/>
    <col min="3" max="3" width="8.7265625" style="1"/>
    <col min="5" max="6" width="8.7265625" style="1"/>
    <col min="7" max="7" width="17.6328125" style="2" customWidth="1"/>
    <col min="8" max="8" width="12.54296875" style="5" customWidth="1"/>
    <col min="9" max="9" width="13.36328125" customWidth="1"/>
    <col min="10" max="10" width="8.7265625" style="2"/>
    <col min="11" max="11" width="8.7265625" style="10"/>
    <col min="13" max="13" width="14.7265625" style="4" customWidth="1"/>
    <col min="14" max="14" width="12" customWidth="1"/>
  </cols>
  <sheetData>
    <row r="2" spans="2:14" ht="43.5" x14ac:dyDescent="0.35">
      <c r="B2" s="13"/>
      <c r="C2" s="14">
        <v>2010</v>
      </c>
      <c r="D2" s="14">
        <v>2020</v>
      </c>
      <c r="E2" s="14">
        <v>2030</v>
      </c>
      <c r="F2" s="14">
        <v>2040</v>
      </c>
      <c r="G2" s="15" t="s">
        <v>0</v>
      </c>
      <c r="H2" s="16" t="s">
        <v>1</v>
      </c>
      <c r="M2" s="3"/>
      <c r="N2" s="3"/>
    </row>
    <row r="3" spans="2:14" x14ac:dyDescent="0.35">
      <c r="B3" s="9" t="str">
        <f>[1]Estimates!A2</f>
        <v>Male</v>
      </c>
      <c r="C3" s="17"/>
      <c r="D3" s="17"/>
      <c r="E3" s="17"/>
      <c r="F3" s="17"/>
      <c r="G3" s="18"/>
      <c r="H3" s="8"/>
      <c r="I3" s="1"/>
      <c r="L3" s="1"/>
    </row>
    <row r="4" spans="2:14" x14ac:dyDescent="0.35">
      <c r="B4" s="11" t="str">
        <f>[1]Estimates!A3</f>
        <v>Under 5 years</v>
      </c>
      <c r="C4" s="17">
        <f>[1]Estimates!B3</f>
        <v>2031</v>
      </c>
      <c r="D4" s="17">
        <f>[1]Estimates!C3</f>
        <v>1827</v>
      </c>
      <c r="E4" s="17">
        <f>[1]Estimates!D3</f>
        <v>2094.8025891418433</v>
      </c>
      <c r="F4" s="17">
        <f>[1]Estimates!E3</f>
        <v>2346.5160078759022</v>
      </c>
      <c r="G4" s="18">
        <f>[1]Estimates!G3</f>
        <v>0.12778904665314403</v>
      </c>
      <c r="H4" s="8">
        <v>0</v>
      </c>
      <c r="I4" s="1"/>
      <c r="L4" s="1"/>
    </row>
    <row r="5" spans="2:14" x14ac:dyDescent="0.35">
      <c r="B5" s="11" t="str">
        <f>[1]Estimates!A4</f>
        <v>5 to 9 years</v>
      </c>
      <c r="C5" s="17">
        <f>[1]Estimates!B4</f>
        <v>1950</v>
      </c>
      <c r="D5" s="17">
        <f>[1]Estimates!C4</f>
        <v>1877</v>
      </c>
      <c r="E5" s="17">
        <f>[1]Estimates!D4</f>
        <v>2162.1854515869836</v>
      </c>
      <c r="F5" s="17">
        <f>[1]Estimates!E4</f>
        <v>2406.1331929701801</v>
      </c>
      <c r="G5" s="18">
        <f>[1]Estimates!G4</f>
        <v>0.12824542224651544</v>
      </c>
      <c r="H5" s="8">
        <v>0</v>
      </c>
      <c r="I5" s="1"/>
      <c r="L5" s="1"/>
    </row>
    <row r="6" spans="2:14" x14ac:dyDescent="0.35">
      <c r="B6" s="11" t="str">
        <f>[1]Estimates!A5</f>
        <v>10 to 14 years</v>
      </c>
      <c r="C6" s="17">
        <f>[1]Estimates!B5</f>
        <v>1641</v>
      </c>
      <c r="D6" s="17">
        <f>[1]Estimates!C5</f>
        <v>1954</v>
      </c>
      <c r="E6" s="17">
        <f>[1]Estimates!D5</f>
        <v>1757.7341211225996</v>
      </c>
      <c r="F6" s="17">
        <f>[1]Estimates!E5</f>
        <v>2015.383682512635</v>
      </c>
      <c r="G6" s="18">
        <f>[1]Estimates!G5</f>
        <v>0.96208764155588378</v>
      </c>
      <c r="H6" s="8">
        <v>0</v>
      </c>
      <c r="I6" s="1"/>
      <c r="L6" s="1"/>
    </row>
    <row r="7" spans="2:14" x14ac:dyDescent="0.35">
      <c r="B7" s="11" t="str">
        <f>[1]Estimates!A6</f>
        <v>15 to 19 years</v>
      </c>
      <c r="C7" s="17">
        <f>[1]Estimates!B6</f>
        <v>1642</v>
      </c>
      <c r="D7" s="17">
        <f>[1]Estimates!C6</f>
        <v>1965</v>
      </c>
      <c r="E7" s="17">
        <f>[1]Estimates!D6</f>
        <v>1891.4384615384615</v>
      </c>
      <c r="F7" s="17">
        <f>[1]Estimates!E6</f>
        <v>2178.8176473684221</v>
      </c>
      <c r="G7" s="18">
        <f>[1]Estimates!G6</f>
        <v>1.0076923076923077</v>
      </c>
      <c r="H7" s="8">
        <v>1</v>
      </c>
      <c r="I7" s="1"/>
      <c r="L7" s="1"/>
    </row>
    <row r="8" spans="2:14" x14ac:dyDescent="0.35">
      <c r="B8" s="11" t="str">
        <f>[1]Estimates!A7</f>
        <v>20 to 24 years</v>
      </c>
      <c r="C8" s="17">
        <f>[1]Estimates!B7</f>
        <v>1718</v>
      </c>
      <c r="D8" s="17">
        <f>[1]Estimates!C7</f>
        <v>1816</v>
      </c>
      <c r="E8" s="17">
        <f>[1]Estimates!D7</f>
        <v>2162.3790371724558</v>
      </c>
      <c r="F8" s="17">
        <f>[1]Estimates!E7</f>
        <v>1945.1829152703481</v>
      </c>
      <c r="G8" s="18">
        <f>[1]Estimates!G7</f>
        <v>1.1066422912858014</v>
      </c>
      <c r="H8" s="8">
        <v>1</v>
      </c>
      <c r="I8" s="1"/>
      <c r="L8" s="1"/>
    </row>
    <row r="9" spans="2:14" x14ac:dyDescent="0.35">
      <c r="B9" s="11" t="str">
        <f>[1]Estimates!A8</f>
        <v>25 to 29 years</v>
      </c>
      <c r="C9" s="17">
        <f>[1]Estimates!B8</f>
        <v>2245</v>
      </c>
      <c r="D9" s="17">
        <f>[1]Estimates!C8</f>
        <v>2382</v>
      </c>
      <c r="E9" s="17">
        <f>[1]Estimates!D8</f>
        <v>2850.5663824604144</v>
      </c>
      <c r="F9" s="17">
        <f>[1]Estimates!E8</f>
        <v>2743.8528717324089</v>
      </c>
      <c r="G9" s="18">
        <f>[1]Estimates!G8</f>
        <v>1.4506699147381243</v>
      </c>
      <c r="H9" s="8">
        <v>1</v>
      </c>
      <c r="I9" s="1"/>
      <c r="L9" s="1"/>
    </row>
    <row r="10" spans="2:14" x14ac:dyDescent="0.35">
      <c r="B10" s="11" t="str">
        <f>[1]Estimates!A9</f>
        <v>30 to 34 years</v>
      </c>
      <c r="C10" s="17">
        <f>[1]Estimates!B9</f>
        <v>2326</v>
      </c>
      <c r="D10" s="17">
        <f>[1]Estimates!C9</f>
        <v>2663</v>
      </c>
      <c r="E10" s="17">
        <f>[1]Estimates!D9</f>
        <v>2814.905704307334</v>
      </c>
      <c r="F10" s="17">
        <f>[1]Estimates!E9</f>
        <v>3351.8133736846621</v>
      </c>
      <c r="G10" s="18">
        <f>[1]Estimates!G9</f>
        <v>1.5500582072176949</v>
      </c>
      <c r="H10" s="8">
        <v>1</v>
      </c>
      <c r="I10" s="1"/>
      <c r="L10" s="1"/>
    </row>
    <row r="11" spans="2:14" x14ac:dyDescent="0.35">
      <c r="B11" s="11" t="str">
        <f>[1]Estimates!A10</f>
        <v>35 to 39 years</v>
      </c>
      <c r="C11" s="17">
        <f>[1]Estimates!B10</f>
        <v>2446</v>
      </c>
      <c r="D11" s="17">
        <f>[1]Estimates!C10</f>
        <v>2549</v>
      </c>
      <c r="E11" s="17">
        <f>[1]Estimates!D10</f>
        <v>2704.5514476614699</v>
      </c>
      <c r="F11" s="17">
        <f>[1]Estimates!E10</f>
        <v>3236.5673536265463</v>
      </c>
      <c r="G11" s="18">
        <f>[1]Estimates!G10</f>
        <v>1.1354120267260579</v>
      </c>
      <c r="H11" s="8">
        <v>1</v>
      </c>
      <c r="I11" s="1"/>
      <c r="L11" s="1"/>
    </row>
    <row r="12" spans="2:14" x14ac:dyDescent="0.35">
      <c r="B12" s="11" t="str">
        <f>[1]Estimates!A11</f>
        <v>40 to 44 years</v>
      </c>
      <c r="C12" s="17">
        <f>[1]Estimates!B11</f>
        <v>2224</v>
      </c>
      <c r="D12" s="17">
        <f>[1]Estimates!C11</f>
        <v>2193</v>
      </c>
      <c r="E12" s="17">
        <f>[1]Estimates!D11</f>
        <v>2510.7304385210664</v>
      </c>
      <c r="F12" s="17">
        <f>[1]Estimates!E11</f>
        <v>2653.9502190653411</v>
      </c>
      <c r="G12" s="18">
        <f>[1]Estimates!G11</f>
        <v>0.94282029234737752</v>
      </c>
      <c r="H12" s="8">
        <v>0</v>
      </c>
      <c r="I12" s="1"/>
      <c r="L12" s="1"/>
    </row>
    <row r="13" spans="2:14" x14ac:dyDescent="0.35">
      <c r="B13" s="11" t="str">
        <f>[1]Estimates!A12</f>
        <v>45 to 49 years</v>
      </c>
      <c r="C13" s="17">
        <f>[1]Estimates!B12</f>
        <v>2249</v>
      </c>
      <c r="D13" s="17">
        <f>[1]Estimates!C12</f>
        <v>2051</v>
      </c>
      <c r="E13" s="17">
        <f>[1]Estimates!D12</f>
        <v>2137.3667211774327</v>
      </c>
      <c r="F13" s="17">
        <f>[1]Estimates!E12</f>
        <v>2267.7984542737836</v>
      </c>
      <c r="G13" s="18">
        <f>[1]Estimates!G12</f>
        <v>0.83851185609157808</v>
      </c>
      <c r="H13" s="8">
        <v>0</v>
      </c>
      <c r="I13" s="1"/>
      <c r="L13" s="1"/>
    </row>
    <row r="14" spans="2:14" x14ac:dyDescent="0.35">
      <c r="B14" s="11" t="str">
        <f>[1]Estimates!A13</f>
        <v>50 to 54 years</v>
      </c>
      <c r="C14" s="17">
        <f>[1]Estimates!B13</f>
        <v>2069</v>
      </c>
      <c r="D14" s="17">
        <f>[1]Estimates!C13</f>
        <v>1985</v>
      </c>
      <c r="E14" s="17">
        <f>[1]Estimates!D13</f>
        <v>1957.3313848920861</v>
      </c>
      <c r="F14" s="17">
        <f>[1]Estimates!E13</f>
        <v>2240.9172304246026</v>
      </c>
      <c r="G14" s="18">
        <f>[1]Estimates!G13</f>
        <v>0.89253597122302153</v>
      </c>
      <c r="H14" s="8">
        <v>0</v>
      </c>
      <c r="I14" s="1"/>
      <c r="L14" s="1"/>
    </row>
    <row r="15" spans="2:14" x14ac:dyDescent="0.35">
      <c r="B15" s="11" t="str">
        <f>[1]Estimates!A14</f>
        <v>55 to 59 years</v>
      </c>
      <c r="C15" s="17">
        <f>[1]Estimates!B14</f>
        <v>1741</v>
      </c>
      <c r="D15" s="17">
        <f>[1]Estimates!C14</f>
        <v>2026</v>
      </c>
      <c r="E15" s="17">
        <f>[1]Estimates!D14</f>
        <v>1847.632725655847</v>
      </c>
      <c r="F15" s="17">
        <f>[1]Estimates!E14</f>
        <v>1925.4357390420093</v>
      </c>
      <c r="G15" s="18">
        <f>[1]Estimates!G14</f>
        <v>0.90084481991996446</v>
      </c>
      <c r="H15" s="8">
        <v>0</v>
      </c>
      <c r="I15" s="1"/>
      <c r="L15" s="1"/>
    </row>
    <row r="16" spans="2:14" x14ac:dyDescent="0.35">
      <c r="B16" s="11" t="str">
        <f>[1]Estimates!A15</f>
        <v>60 to 64 years</v>
      </c>
      <c r="C16" s="17">
        <f>[1]Estimates!B15</f>
        <v>1560</v>
      </c>
      <c r="D16" s="17">
        <f>[1]Estimates!C15</f>
        <v>1784</v>
      </c>
      <c r="E16" s="17">
        <f>[1]Estimates!D15</f>
        <v>1711.5708071532142</v>
      </c>
      <c r="F16" s="17">
        <f>[1]Estimates!E15</f>
        <v>1687.7134802549454</v>
      </c>
      <c r="G16" s="18">
        <f>[1]Estimates!G15</f>
        <v>0.86225229579507012</v>
      </c>
      <c r="H16" s="8">
        <v>0</v>
      </c>
      <c r="I16" s="1"/>
      <c r="L16" s="1"/>
    </row>
    <row r="17" spans="2:12" x14ac:dyDescent="0.35">
      <c r="B17" s="11" t="str">
        <f>[1]Estimates!A16</f>
        <v>65 to 69 years</v>
      </c>
      <c r="C17" s="17">
        <f>[1]Estimates!B16</f>
        <v>1096</v>
      </c>
      <c r="D17" s="17">
        <f>[1]Estimates!C16</f>
        <v>1460</v>
      </c>
      <c r="E17" s="17">
        <f>[1]Estimates!D16</f>
        <v>1699.0005743825386</v>
      </c>
      <c r="F17" s="17">
        <f>[1]Estimates!E16</f>
        <v>1549.4220444902564</v>
      </c>
      <c r="G17" s="18">
        <f>[1]Estimates!G16</f>
        <v>0.83859850660539914</v>
      </c>
      <c r="H17" s="8">
        <v>0</v>
      </c>
      <c r="I17" s="1"/>
      <c r="L17" s="1"/>
    </row>
    <row r="18" spans="2:12" x14ac:dyDescent="0.35">
      <c r="B18" s="11" t="str">
        <f>[1]Estimates!A17</f>
        <v>70 to 74 years</v>
      </c>
      <c r="C18" s="17">
        <f>[1]Estimates!B17</f>
        <v>777</v>
      </c>
      <c r="D18" s="17">
        <f>[1]Estimates!C17</f>
        <v>1245</v>
      </c>
      <c r="E18" s="17">
        <f>[1]Estimates!D17</f>
        <v>1423.7692307692309</v>
      </c>
      <c r="F18" s="17">
        <f>[1]Estimates!E17</f>
        <v>1365.9651634011229</v>
      </c>
      <c r="G18" s="18">
        <f>[1]Estimates!G17</f>
        <v>0.79807692307692313</v>
      </c>
      <c r="H18" s="8">
        <v>0</v>
      </c>
      <c r="I18" s="1"/>
      <c r="L18" s="1"/>
    </row>
    <row r="19" spans="2:12" x14ac:dyDescent="0.35">
      <c r="B19" s="11" t="str">
        <f>[1]Estimates!A18</f>
        <v>75 to 79 years</v>
      </c>
      <c r="C19" s="17">
        <f>[1]Estimates!B18</f>
        <v>639</v>
      </c>
      <c r="D19" s="17">
        <f>[1]Estimates!C18</f>
        <v>859</v>
      </c>
      <c r="E19" s="17">
        <f>[1]Estimates!D18</f>
        <v>1144.2883211678832</v>
      </c>
      <c r="F19" s="17">
        <f>[1]Estimates!E18</f>
        <v>1331.6072020023728</v>
      </c>
      <c r="G19" s="18">
        <f>[1]Estimates!G18</f>
        <v>0.78375912408759119</v>
      </c>
      <c r="H19" s="8">
        <v>0</v>
      </c>
      <c r="I19" s="1"/>
      <c r="L19" s="1"/>
    </row>
    <row r="20" spans="2:12" x14ac:dyDescent="0.35">
      <c r="B20" s="11" t="str">
        <f>[1]Estimates!A19</f>
        <v>80 to 84 years</v>
      </c>
      <c r="C20" s="17">
        <f>[1]Estimates!B19</f>
        <v>511</v>
      </c>
      <c r="D20" s="19">
        <f>[1]Estimates!C19</f>
        <v>575</v>
      </c>
      <c r="E20" s="17">
        <f>[1]Estimates!D19</f>
        <v>921.33204633204639</v>
      </c>
      <c r="F20" s="17">
        <f>[1]Estimates!E19</f>
        <v>1053.6258786258788</v>
      </c>
      <c r="G20" s="18">
        <f>[1]Estimates!G19</f>
        <v>0.74002574002574006</v>
      </c>
      <c r="H20" s="8">
        <v>0</v>
      </c>
      <c r="I20" s="1"/>
      <c r="L20" s="1"/>
    </row>
    <row r="21" spans="2:12" x14ac:dyDescent="0.35">
      <c r="B21" s="11" t="str">
        <f>[1]Estimates!A20</f>
        <v>85 years and over</v>
      </c>
      <c r="C21" s="17">
        <f>[1]Estimates!B20</f>
        <v>475</v>
      </c>
      <c r="D21" s="17">
        <f>[1]Estimates!C20</f>
        <v>676</v>
      </c>
      <c r="E21" s="17">
        <f>[1]Estimates!D20</f>
        <v>877.76</v>
      </c>
      <c r="F21" s="17">
        <f>[1]Estimates!E20</f>
        <v>1224.4462328799707</v>
      </c>
      <c r="G21" s="18">
        <f>[1]Estimates!G20</f>
        <v>0.41599999999999998</v>
      </c>
      <c r="H21" s="8">
        <v>0</v>
      </c>
      <c r="I21" s="1"/>
      <c r="L21" s="1"/>
    </row>
    <row r="22" spans="2:12" x14ac:dyDescent="0.35">
      <c r="B22" s="11"/>
      <c r="C22" s="17"/>
      <c r="D22" s="17"/>
      <c r="E22" s="17"/>
      <c r="F22" s="17"/>
      <c r="G22" s="18"/>
      <c r="H22" s="8"/>
      <c r="I22" s="1"/>
      <c r="L22" s="1"/>
    </row>
    <row r="23" spans="2:12" x14ac:dyDescent="0.35">
      <c r="B23" s="12" t="str">
        <f>[1]Estimates!A24</f>
        <v>Female</v>
      </c>
      <c r="C23" s="20">
        <f>[1]Estimates!B24</f>
        <v>2010</v>
      </c>
      <c r="D23" s="20">
        <f>[1]Estimates!C24</f>
        <v>2020</v>
      </c>
      <c r="E23" s="20">
        <f>[1]Estimates!D24</f>
        <v>2030</v>
      </c>
      <c r="F23" s="20">
        <f>[1]Estimates!E24</f>
        <v>2040</v>
      </c>
      <c r="G23" s="21"/>
      <c r="H23" s="7"/>
      <c r="I23" s="1"/>
    </row>
    <row r="24" spans="2:12" x14ac:dyDescent="0.35">
      <c r="B24" s="6" t="str">
        <f>[1]Estimates!A25</f>
        <v>Under 5 years</v>
      </c>
      <c r="C24" s="17">
        <f>[1]Estimates!B25</f>
        <v>1971</v>
      </c>
      <c r="D24" s="19">
        <f>[1]Estimates!C25</f>
        <v>1749</v>
      </c>
      <c r="E24" s="17">
        <f>[1]Estimates!D25</f>
        <v>2005.3693094740468</v>
      </c>
      <c r="F24" s="17">
        <f>[1]Estimates!E25</f>
        <v>2246.336342515026</v>
      </c>
      <c r="G24" s="18">
        <f>[1]Estimates!G25</f>
        <v>0.12233335664824789</v>
      </c>
      <c r="H24" s="8">
        <v>0</v>
      </c>
    </row>
    <row r="25" spans="2:12" x14ac:dyDescent="0.35">
      <c r="B25" s="6" t="str">
        <f>[1]Estimates!A26</f>
        <v>5 to 9 years</v>
      </c>
      <c r="C25" s="17">
        <f>[1]Estimates!B26</f>
        <v>1837</v>
      </c>
      <c r="D25" s="19">
        <f>[1]Estimates!C26</f>
        <v>1884</v>
      </c>
      <c r="E25" s="17">
        <f>[1]Estimates!D26</f>
        <v>2170.249009477825</v>
      </c>
      <c r="F25" s="17">
        <f>[1]Estimates!E26</f>
        <v>2415.1065186765154</v>
      </c>
      <c r="G25" s="18">
        <f>[1]Estimates!G26</f>
        <v>0.12872369499863351</v>
      </c>
      <c r="H25" s="8">
        <v>0</v>
      </c>
    </row>
    <row r="26" spans="2:12" x14ac:dyDescent="0.35">
      <c r="B26" s="6" t="str">
        <f>[1]Estimates!A27</f>
        <v>10 to 14 years</v>
      </c>
      <c r="C26" s="17">
        <f>[1]Estimates!B27</f>
        <v>1642</v>
      </c>
      <c r="D26" s="19">
        <f>[1]Estimates!C27</f>
        <v>1863</v>
      </c>
      <c r="E26" s="17">
        <f>[1]Estimates!D27</f>
        <v>1653.1643835616439</v>
      </c>
      <c r="F26" s="17">
        <f>[1]Estimates!E27</f>
        <v>1895.4860596398523</v>
      </c>
      <c r="G26" s="18">
        <f>[1]Estimates!G27</f>
        <v>0.9452054794520548</v>
      </c>
      <c r="H26" s="8">
        <v>0</v>
      </c>
    </row>
    <row r="27" spans="2:12" x14ac:dyDescent="0.35">
      <c r="B27" s="6" t="str">
        <f>[1]Estimates!A28</f>
        <v>15 to 19 years</v>
      </c>
      <c r="C27" s="17">
        <f>[1]Estimates!B28</f>
        <v>1487</v>
      </c>
      <c r="D27" s="19">
        <f>[1]Estimates!C28</f>
        <v>1926</v>
      </c>
      <c r="E27" s="17">
        <f>[1]Estimates!D28</f>
        <v>1975.2770821992378</v>
      </c>
      <c r="F27" s="17">
        <f>[1]Estimates!E28</f>
        <v>2275.3944432521994</v>
      </c>
      <c r="G27" s="18">
        <f>[1]Estimates!G28</f>
        <v>1.0484485574305933</v>
      </c>
      <c r="H27" s="8">
        <v>1</v>
      </c>
    </row>
    <row r="28" spans="2:12" x14ac:dyDescent="0.35">
      <c r="B28" s="6" t="str">
        <f>[1]Estimates!A29</f>
        <v>20 to 24 years</v>
      </c>
      <c r="C28" s="17">
        <f>[1]Estimates!B29</f>
        <v>1653</v>
      </c>
      <c r="D28" s="19">
        <f>[1]Estimates!C29</f>
        <v>1975</v>
      </c>
      <c r="E28" s="17">
        <f>[1]Estimates!D29</f>
        <v>2240.8191230207062</v>
      </c>
      <c r="F28" s="17">
        <f>[1]Estimates!E29</f>
        <v>1988.4285368661672</v>
      </c>
      <c r="G28" s="18">
        <f>[1]Estimates!G29</f>
        <v>1.2028014616321558</v>
      </c>
      <c r="H28" s="8">
        <v>1</v>
      </c>
    </row>
    <row r="29" spans="2:12" x14ac:dyDescent="0.35">
      <c r="B29" s="6" t="str">
        <f>[1]Estimates!A30</f>
        <v>25 to 29 years</v>
      </c>
      <c r="C29" s="17">
        <f>[1]Estimates!B30</f>
        <v>2258</v>
      </c>
      <c r="D29" s="19">
        <f>[1]Estimates!C30</f>
        <v>2473</v>
      </c>
      <c r="E29" s="17">
        <f>[1]Estimates!D30</f>
        <v>3203.0921318090113</v>
      </c>
      <c r="F29" s="17">
        <f>[1]Estimates!E30</f>
        <v>3285.0438629984637</v>
      </c>
      <c r="G29" s="18">
        <f>[1]Estimates!G30</f>
        <v>1.6630800268997983</v>
      </c>
      <c r="H29" s="8">
        <v>1</v>
      </c>
    </row>
    <row r="30" spans="2:12" x14ac:dyDescent="0.35">
      <c r="B30" s="6" t="str">
        <f>[1]Estimates!A31</f>
        <v>30 to 34 years</v>
      </c>
      <c r="C30" s="17">
        <f>[1]Estimates!B31</f>
        <v>2587</v>
      </c>
      <c r="D30" s="19">
        <f>[1]Estimates!C31</f>
        <v>2847</v>
      </c>
      <c r="E30" s="17">
        <f>[1]Estimates!D31</f>
        <v>3401.5880217785843</v>
      </c>
      <c r="F30" s="17">
        <f>[1]Estimates!E31</f>
        <v>3859.4144242225957</v>
      </c>
      <c r="G30" s="18">
        <f>[1]Estimates!G31</f>
        <v>1.7223230490018149</v>
      </c>
      <c r="H30" s="8">
        <v>1</v>
      </c>
    </row>
    <row r="31" spans="2:12" x14ac:dyDescent="0.35">
      <c r="B31" s="6" t="str">
        <f>[1]Estimates!A32</f>
        <v>35 to 39 years</v>
      </c>
      <c r="C31" s="17">
        <f>[1]Estimates!B32</f>
        <v>2503</v>
      </c>
      <c r="D31" s="19">
        <f>[1]Estimates!C32</f>
        <v>2699</v>
      </c>
      <c r="E31" s="17">
        <f>[1]Estimates!D32</f>
        <v>2955.9906997342782</v>
      </c>
      <c r="F31" s="17">
        <f>[1]Estimates!E32</f>
        <v>3828.6738989160858</v>
      </c>
      <c r="G31" s="18">
        <f>[1]Estimates!G32</f>
        <v>1.1953055801594332</v>
      </c>
      <c r="H31" s="8">
        <v>1</v>
      </c>
    </row>
    <row r="32" spans="2:12" x14ac:dyDescent="0.35">
      <c r="B32" s="6" t="str">
        <f>[1]Estimates!A33</f>
        <v>40 to 44 years</v>
      </c>
      <c r="C32" s="17">
        <f>[1]Estimates!B33</f>
        <v>2403</v>
      </c>
      <c r="D32" s="19">
        <f>[1]Estimates!C33</f>
        <v>2377</v>
      </c>
      <c r="E32" s="17">
        <f>[1]Estimates!D33</f>
        <v>2615.8944723618092</v>
      </c>
      <c r="F32" s="17">
        <f>[1]Estimates!E33</f>
        <v>3125.463752519403</v>
      </c>
      <c r="G32" s="18">
        <f>[1]Estimates!G33</f>
        <v>0.91882489369926557</v>
      </c>
      <c r="H32" s="8">
        <v>0</v>
      </c>
    </row>
    <row r="33" spans="2:9" x14ac:dyDescent="0.35">
      <c r="B33" s="6" t="str">
        <f>[1]Estimates!A34</f>
        <v>45 to 49 years</v>
      </c>
      <c r="C33" s="17">
        <f>[1]Estimates!B34</f>
        <v>2454</v>
      </c>
      <c r="D33" s="19">
        <f>[1]Estimates!C34</f>
        <v>2265</v>
      </c>
      <c r="E33" s="17">
        <f>[1]Estimates!D34</f>
        <v>2442.3631642029568</v>
      </c>
      <c r="F33" s="17">
        <f>[1]Estimates!E34</f>
        <v>2674.9176727519539</v>
      </c>
      <c r="G33" s="18">
        <f>[1]Estimates!G34</f>
        <v>0.90491410307630848</v>
      </c>
      <c r="H33" s="8">
        <v>0</v>
      </c>
    </row>
    <row r="34" spans="2:9" x14ac:dyDescent="0.35">
      <c r="B34" s="6" t="str">
        <f>[1]Estimates!A35</f>
        <v>50 to 54 years</v>
      </c>
      <c r="C34" s="17">
        <f>[1]Estimates!B35</f>
        <v>2227</v>
      </c>
      <c r="D34" s="19">
        <f>[1]Estimates!C35</f>
        <v>2232</v>
      </c>
      <c r="E34" s="17">
        <f>[1]Estimates!D35</f>
        <v>2207.8501872659176</v>
      </c>
      <c r="F34" s="17">
        <f>[1]Estimates!E35</f>
        <v>2429.7446784484223</v>
      </c>
      <c r="G34" s="18">
        <f>[1]Estimates!G35</f>
        <v>0.92883895131086147</v>
      </c>
      <c r="H34" s="8">
        <v>0</v>
      </c>
    </row>
    <row r="35" spans="2:9" x14ac:dyDescent="0.35">
      <c r="B35" s="6" t="str">
        <f>[1]Estimates!A36</f>
        <v>55 to 59 years</v>
      </c>
      <c r="C35" s="17">
        <f>[1]Estimates!B36</f>
        <v>1990</v>
      </c>
      <c r="D35" s="19">
        <f>[1]Estimates!C36</f>
        <v>2260</v>
      </c>
      <c r="E35" s="17">
        <f>[1]Estimates!D36</f>
        <v>2085.9413202933988</v>
      </c>
      <c r="F35" s="17">
        <f>[1]Estimates!E36</f>
        <v>2249.2831096571649</v>
      </c>
      <c r="G35" s="18">
        <f>[1]Estimates!G36</f>
        <v>0.92094539527302366</v>
      </c>
      <c r="H35" s="8">
        <v>0</v>
      </c>
    </row>
    <row r="36" spans="2:9" x14ac:dyDescent="0.35">
      <c r="B36" s="6" t="str">
        <f>[1]Estimates!A37</f>
        <v>60 to 64 years</v>
      </c>
      <c r="C36" s="17">
        <f>[1]Estimates!B37</f>
        <v>1813</v>
      </c>
      <c r="D36" s="19">
        <f>[1]Estimates!C37</f>
        <v>2082</v>
      </c>
      <c r="E36" s="17">
        <f>[1]Estimates!D37</f>
        <v>2086.6744499326446</v>
      </c>
      <c r="F36" s="17">
        <f>[1]Estimates!E37</f>
        <v>2064.0970318310015</v>
      </c>
      <c r="G36" s="18">
        <f>[1]Estimates!G37</f>
        <v>0.93488998652896271</v>
      </c>
      <c r="H36" s="8">
        <v>0</v>
      </c>
    </row>
    <row r="37" spans="2:9" x14ac:dyDescent="0.35">
      <c r="B37" s="6" t="str">
        <f>[1]Estimates!A38</f>
        <v>65 to 69 years</v>
      </c>
      <c r="C37" s="17">
        <f>[1]Estimates!B38</f>
        <v>1346</v>
      </c>
      <c r="D37" s="19">
        <f>[1]Estimates!C38</f>
        <v>1762</v>
      </c>
      <c r="E37" s="17">
        <f>[1]Estimates!D38</f>
        <v>2001.0653266331658</v>
      </c>
      <c r="F37" s="17">
        <f>[1]Estimates!E38</f>
        <v>1846.9490484205871</v>
      </c>
      <c r="G37" s="18">
        <f>[1]Estimates!G38</f>
        <v>0.88542713567839193</v>
      </c>
      <c r="H37" s="8">
        <v>0</v>
      </c>
    </row>
    <row r="38" spans="2:9" x14ac:dyDescent="0.35">
      <c r="B38" s="6" t="str">
        <f>[1]Estimates!A39</f>
        <v>70 to 74 years</v>
      </c>
      <c r="C38" s="17">
        <f>[1]Estimates!B39</f>
        <v>951</v>
      </c>
      <c r="D38" s="19">
        <f>[1]Estimates!C39</f>
        <v>1494</v>
      </c>
      <c r="E38" s="17">
        <f>[1]Estimates!D39</f>
        <v>1715.6690568119141</v>
      </c>
      <c r="F38" s="17">
        <f>[1]Estimates!E39</f>
        <v>1719.5210304464265</v>
      </c>
      <c r="G38" s="18">
        <f>[1]Estimates!G39</f>
        <v>0.82404853833425262</v>
      </c>
      <c r="H38" s="8">
        <v>0</v>
      </c>
    </row>
    <row r="39" spans="2:9" x14ac:dyDescent="0.35">
      <c r="B39" s="6" t="str">
        <f>[1]Estimates!A40</f>
        <v>75 to 79 years</v>
      </c>
      <c r="C39" s="17">
        <f>[1]Estimates!B40</f>
        <v>864</v>
      </c>
      <c r="D39" s="19">
        <f>[1]Estimates!C40</f>
        <v>1216</v>
      </c>
      <c r="E39" s="17">
        <f>[1]Estimates!D40</f>
        <v>1591.8216939078752</v>
      </c>
      <c r="F39" s="17">
        <f>[1]Estimates!E40</f>
        <v>1807.7975016240191</v>
      </c>
      <c r="G39" s="18">
        <f>[1]Estimates!G40</f>
        <v>0.90341753343239228</v>
      </c>
      <c r="H39" s="8">
        <v>0</v>
      </c>
    </row>
    <row r="40" spans="2:9" x14ac:dyDescent="0.35">
      <c r="B40" s="6" t="str">
        <f>[1]Estimates!A41</f>
        <v>80 to 84 years</v>
      </c>
      <c r="C40" s="17">
        <f>[1]Estimates!B41</f>
        <v>743</v>
      </c>
      <c r="D40" s="19">
        <f>[1]Estimates!C41</f>
        <v>836</v>
      </c>
      <c r="E40" s="17">
        <f>[1]Estimates!D41</f>
        <v>1313.3375394321765</v>
      </c>
      <c r="F40" s="17">
        <f>[1]Estimates!E41</f>
        <v>1508.2011897947004</v>
      </c>
      <c r="G40" s="18">
        <f>[1]Estimates!G41</f>
        <v>0.87907465825446895</v>
      </c>
      <c r="H40" s="8">
        <v>0</v>
      </c>
    </row>
    <row r="41" spans="2:9" x14ac:dyDescent="0.35">
      <c r="B41" s="6" t="str">
        <f>[1]Estimates!A42</f>
        <v>85 years and over</v>
      </c>
      <c r="C41" s="17">
        <f>[1]Estimates!B42</f>
        <v>1140</v>
      </c>
      <c r="D41" s="19">
        <f>[1]Estimates!C42</f>
        <v>1290</v>
      </c>
      <c r="E41" s="17">
        <f>[1]Estimates!D42</f>
        <v>1569.4139060793593</v>
      </c>
      <c r="F41" s="17">
        <f>[1]Estimates!E42</f>
        <v>2101.2738805427884</v>
      </c>
      <c r="G41" s="18">
        <f>[1]Estimates!G42</f>
        <v>0.46960320349472151</v>
      </c>
      <c r="H41" s="8">
        <v>0</v>
      </c>
    </row>
    <row r="42" spans="2:9" x14ac:dyDescent="0.35">
      <c r="B42" s="6"/>
      <c r="C42" s="17"/>
      <c r="D42" s="19"/>
      <c r="E42" s="17"/>
      <c r="F42" s="17"/>
      <c r="G42" s="18"/>
      <c r="H42" s="8"/>
    </row>
    <row r="43" spans="2:9" x14ac:dyDescent="0.35">
      <c r="B43" s="25"/>
      <c r="C43" s="28">
        <v>2010</v>
      </c>
      <c r="D43" s="28">
        <v>2020</v>
      </c>
      <c r="E43" s="28">
        <v>2030</v>
      </c>
      <c r="F43" s="28">
        <v>2040</v>
      </c>
      <c r="G43" s="26"/>
      <c r="H43" s="27"/>
    </row>
    <row r="44" spans="2:9" ht="15" thickBot="1" x14ac:dyDescent="0.4">
      <c r="B44" s="29" t="s">
        <v>2</v>
      </c>
      <c r="C44" s="22">
        <f>SUM(C4:C21,C24:C41)</f>
        <v>61209</v>
      </c>
      <c r="D44" s="22">
        <f>SUM(D4:D21,D24:D41)</f>
        <v>67117</v>
      </c>
      <c r="E44" s="22">
        <f>SUM(E4:E21,E24:E41)</f>
        <v>73904.926323019448</v>
      </c>
      <c r="F44" s="22">
        <f>SUM(F4:F21,F24:F41)</f>
        <v>80846.28167262474</v>
      </c>
      <c r="G44" s="23"/>
      <c r="H44" s="24"/>
      <c r="I44" s="2"/>
    </row>
    <row r="45" spans="2:9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 Perry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Condon</dc:creator>
  <cp:lastModifiedBy>William Condon</cp:lastModifiedBy>
  <dcterms:created xsi:type="dcterms:W3CDTF">2024-12-04T14:26:01Z</dcterms:created>
  <dcterms:modified xsi:type="dcterms:W3CDTF">2024-12-18T16:02:25Z</dcterms:modified>
</cp:coreProperties>
</file>