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navee.m\Downloads\"/>
    </mc:Choice>
  </mc:AlternateContent>
  <xr:revisionPtr revIDLastSave="0" documentId="13_ncr:1_{7E69013F-725B-44C7-ACC6-718DC2C2BFA7}" xr6:coauthVersionLast="46" xr6:coauthVersionMax="46" xr10:uidLastSave="{00000000-0000-0000-0000-000000000000}"/>
  <bookViews>
    <workbookView xWindow="-120" yWindow="-120" windowWidth="20730" windowHeight="11160" activeTab="1" xr2:uid="{7B839C95-7B1D-4FEC-AD7E-C5A9A30595FC}"/>
  </bookViews>
  <sheets>
    <sheet name="Main Problem" sheetId="1" r:id="rId1"/>
    <sheet name="Sensitivity Analysis" sheetId="2" r:id="rId2"/>
  </sheets>
  <definedNames>
    <definedName name="solver_adj" localSheetId="0" hidden="1">'Main Problem'!$I$4:$I$6</definedName>
    <definedName name="solver_adj" localSheetId="1" hidden="1">'Sensitivity Analysis'!$I$4:$I$6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'Main Problem'!$I$4:$I$6</definedName>
    <definedName name="solver_lhs1" localSheetId="1" hidden="1">'Sensitivity Analysis'!$I$4:$I$6</definedName>
    <definedName name="solver_lhs2" localSheetId="0" hidden="1">'Main Problem'!$L$3:$L$7</definedName>
    <definedName name="solver_lhs2" localSheetId="1" hidden="1">'Sensitivity Analysis'!$L$3:$L$7</definedName>
    <definedName name="solver_lhs3" localSheetId="0" hidden="1">'Main Problem'!$L$8:$L$10</definedName>
    <definedName name="solver_lhs3" localSheetId="1" hidden="1">'Sensitivity Analysis'!$L$8:$L$10</definedName>
    <definedName name="solver_lhs4" localSheetId="0" hidden="1">'Main Problem'!$M$12:$M$13</definedName>
    <definedName name="solver_lhs5" localSheetId="0" hidden="1">'Main Problem'!#REF!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'Main Problem'!$B$9</definedName>
    <definedName name="solver_opt" localSheetId="1" hidden="1">'Sensitivity Analysis'!$B$9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5" localSheetId="0" hidden="1">3</definedName>
    <definedName name="solver_rhs1" localSheetId="0" hidden="1">integer</definedName>
    <definedName name="solver_rhs1" localSheetId="1" hidden="1">integer</definedName>
    <definedName name="solver_rhs2" localSheetId="0" hidden="1">'Main Problem'!$N$3:$N$7</definedName>
    <definedName name="solver_rhs2" localSheetId="1" hidden="1">'Sensitivity Analysis'!$N$3:$N$7</definedName>
    <definedName name="solver_rhs3" localSheetId="0" hidden="1">'Main Problem'!$N$8:$N$10</definedName>
    <definedName name="solver_rhs3" localSheetId="1" hidden="1">'Sensitivity Analysis'!$N$8:$N$10</definedName>
    <definedName name="solver_rhs4" localSheetId="0" hidden="1">'Main Problem'!$M$12:$M$13</definedName>
    <definedName name="solver_rhs5" localSheetId="0" hidden="1">'Main Problem'!$H$11:$H$16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9" i="2"/>
  <c r="L3" i="2"/>
  <c r="L10" i="2"/>
  <c r="L9" i="2"/>
  <c r="L8" i="2"/>
  <c r="L7" i="2"/>
  <c r="L6" i="2"/>
  <c r="G6" i="2"/>
  <c r="L5" i="2"/>
  <c r="G5" i="2"/>
  <c r="L4" i="2"/>
  <c r="G4" i="2"/>
  <c r="L9" i="1" l="1"/>
  <c r="L10" i="1"/>
  <c r="L8" i="1"/>
  <c r="L7" i="1"/>
  <c r="L6" i="1"/>
  <c r="L4" i="1"/>
  <c r="L5" i="1"/>
  <c r="L3" i="1"/>
  <c r="G6" i="1"/>
  <c r="G5" i="1"/>
  <c r="G4" i="1"/>
</calcChain>
</file>

<file path=xl/sharedStrings.xml><?xml version="1.0" encoding="utf-8"?>
<sst xmlns="http://schemas.openxmlformats.org/spreadsheetml/2006/main" count="72" uniqueCount="35">
  <si>
    <t>LHS</t>
  </si>
  <si>
    <t>Sign</t>
  </si>
  <si>
    <t>RHS</t>
  </si>
  <si>
    <t>&gt;=</t>
  </si>
  <si>
    <t>&lt;=</t>
  </si>
  <si>
    <t>Constraints</t>
  </si>
  <si>
    <t>Model</t>
  </si>
  <si>
    <t>Model 1</t>
  </si>
  <si>
    <t>Model 2</t>
  </si>
  <si>
    <t>Model 3</t>
  </si>
  <si>
    <t>SP</t>
  </si>
  <si>
    <t>Component Cost</t>
  </si>
  <si>
    <t>Assembly Hours</t>
  </si>
  <si>
    <t>Testing Hours</t>
  </si>
  <si>
    <t>#</t>
  </si>
  <si>
    <t>Testing Cost</t>
  </si>
  <si>
    <t>Assembly Cost</t>
  </si>
  <si>
    <t># Model 1</t>
  </si>
  <si>
    <t># Model 2</t>
  </si>
  <si>
    <t># Model 3</t>
  </si>
  <si>
    <t>Total Assembly Hours</t>
  </si>
  <si>
    <t>Total Testing Hours</t>
  </si>
  <si>
    <t>Total Profit</t>
  </si>
  <si>
    <t># Model 1 (Non-Negativity)</t>
  </si>
  <si>
    <t># Model 2 (Non-Negativity)</t>
  </si>
  <si>
    <t># Model 3 (Non-Negativity)</t>
  </si>
  <si>
    <t>Profit</t>
  </si>
  <si>
    <t>SP of Model 3</t>
  </si>
  <si>
    <t>Impact of Model 3 SP on Final Profit</t>
  </si>
  <si>
    <t>As you can see, the profit remains constant till around an SP of 53 lakhs, post which it starts to increase!</t>
  </si>
  <si>
    <t>Objective Function</t>
  </si>
  <si>
    <t>#Cars</t>
  </si>
  <si>
    <t xml:space="preserve">= Selling Price (SP) - Cost Price </t>
  </si>
  <si>
    <t>= Profit</t>
  </si>
  <si>
    <t>= SP - Component Cost*#Cars - Assembly Cost*Assembly Hours*#Cars  - Testing Cost*Testing Hours*#Cars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</si>
</sst>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Fill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Impact of Model 3 SP on Final Profit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Analysis'!$C$14:$C$24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xVal>
          <c:yVal>
            <c:numRef>
              <c:f>'Sensitivity Analysis'!$D$14:$D$24</c:f>
              <c:numCache>
                <c:formatCode>General</c:formatCode>
                <c:ptCount val="11"/>
                <c:pt idx="0">
                  <c:v>19960</c:v>
                </c:pt>
                <c:pt idx="1">
                  <c:v>19960</c:v>
                </c:pt>
                <c:pt idx="2">
                  <c:v>19960</c:v>
                </c:pt>
                <c:pt idx="3">
                  <c:v>19960</c:v>
                </c:pt>
                <c:pt idx="4">
                  <c:v>19970</c:v>
                </c:pt>
                <c:pt idx="5">
                  <c:v>19998</c:v>
                </c:pt>
                <c:pt idx="6">
                  <c:v>20018</c:v>
                </c:pt>
                <c:pt idx="7">
                  <c:v>20046</c:v>
                </c:pt>
                <c:pt idx="8">
                  <c:v>20074</c:v>
                </c:pt>
                <c:pt idx="9">
                  <c:v>20102</c:v>
                </c:pt>
                <c:pt idx="10">
                  <c:v>20155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1-41D1-B63D-AABFCDB1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45679"/>
        <c:axId val="271491743"/>
      </c:scatterChart>
      <c:valAx>
        <c:axId val="2810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91743"/>
        <c:crosses val="autoZero"/>
        <c:crossBetween val="midCat"/>
      </c:valAx>
      <c:valAx>
        <c:axId val="2714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10</xdr:row>
      <xdr:rowOff>23812</xdr:rowOff>
    </xdr:from>
    <xdr:to>
      <xdr:col>10</xdr:col>
      <xdr:colOff>466725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7BFC9-B441-4AAF-AD02-9042E148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F9B5-7C0B-49BC-A470-29C78488839F}">
  <dimension ref="A1:N20"/>
  <sheetViews>
    <sheetView workbookViewId="0">
      <selection activeCell="D12" sqref="D12"/>
    </sheetView>
  </sheetViews>
  <sheetFormatPr defaultRowHeight="15" x14ac:dyDescent="0.25"/>
  <cols>
    <col min="1" max="1" width="18" bestFit="1" customWidth="1"/>
    <col min="2" max="2" width="27.85546875" bestFit="1" customWidth="1"/>
    <col min="3" max="3" width="14" customWidth="1"/>
    <col min="4" max="4" width="16.28515625" bestFit="1" customWidth="1"/>
    <col min="5" max="7" width="16.28515625" customWidth="1"/>
    <col min="8" max="8" width="13.140625" bestFit="1" customWidth="1"/>
    <col min="10" max="10" width="7.42578125" customWidth="1"/>
    <col min="11" max="11" width="28.140625" bestFit="1" customWidth="1"/>
    <col min="12" max="14" width="10" bestFit="1" customWidth="1"/>
  </cols>
  <sheetData>
    <row r="1" spans="1:14" x14ac:dyDescent="0.25">
      <c r="K1" s="11" t="s">
        <v>5</v>
      </c>
      <c r="L1" s="11"/>
      <c r="M1" s="11"/>
      <c r="N1" s="11"/>
    </row>
    <row r="2" spans="1:14" x14ac:dyDescent="0.25">
      <c r="A2" s="5"/>
      <c r="K2" s="2"/>
      <c r="L2" s="7" t="s">
        <v>0</v>
      </c>
      <c r="M2" s="7" t="s">
        <v>1</v>
      </c>
      <c r="N2" s="7" t="s">
        <v>2</v>
      </c>
    </row>
    <row r="3" spans="1:14" x14ac:dyDescent="0.25">
      <c r="B3" s="4" t="s">
        <v>6</v>
      </c>
      <c r="C3" s="4" t="s">
        <v>10</v>
      </c>
      <c r="D3" s="4" t="s">
        <v>11</v>
      </c>
      <c r="E3" s="4" t="s">
        <v>16</v>
      </c>
      <c r="F3" s="4" t="s">
        <v>12</v>
      </c>
      <c r="G3" s="4" t="s">
        <v>15</v>
      </c>
      <c r="H3" s="4" t="s">
        <v>13</v>
      </c>
      <c r="I3" s="4" t="s">
        <v>31</v>
      </c>
      <c r="K3" s="2" t="s">
        <v>17</v>
      </c>
      <c r="L3" s="3">
        <f>I4</f>
        <v>524</v>
      </c>
      <c r="M3" s="2" t="s">
        <v>4</v>
      </c>
      <c r="N3" s="2">
        <v>600</v>
      </c>
    </row>
    <row r="4" spans="1:14" x14ac:dyDescent="0.25">
      <c r="B4" s="2" t="s">
        <v>7</v>
      </c>
      <c r="C4" s="2">
        <v>30</v>
      </c>
      <c r="D4" s="2">
        <v>15</v>
      </c>
      <c r="E4" s="2">
        <v>1.0999999999999999E-2</v>
      </c>
      <c r="F4" s="2">
        <v>500</v>
      </c>
      <c r="G4" s="2">
        <f t="shared" ref="G4:G6" si="0">1500/100000</f>
        <v>1.4999999999999999E-2</v>
      </c>
      <c r="H4" s="3">
        <v>100</v>
      </c>
      <c r="I4" s="3">
        <v>524</v>
      </c>
      <c r="K4" s="3" t="s">
        <v>18</v>
      </c>
      <c r="L4" s="3">
        <f t="shared" ref="L4:L5" si="1">I5</f>
        <v>1166</v>
      </c>
      <c r="M4" s="2" t="s">
        <v>4</v>
      </c>
      <c r="N4" s="2">
        <v>1200</v>
      </c>
    </row>
    <row r="5" spans="1:14" x14ac:dyDescent="0.25">
      <c r="B5" s="2" t="s">
        <v>8</v>
      </c>
      <c r="C5" s="2">
        <v>45</v>
      </c>
      <c r="D5" s="2">
        <v>22.5</v>
      </c>
      <c r="E5" s="2">
        <v>1.0999999999999999E-2</v>
      </c>
      <c r="F5" s="2">
        <v>600</v>
      </c>
      <c r="G5" s="2">
        <f t="shared" si="0"/>
        <v>1.4999999999999999E-2</v>
      </c>
      <c r="H5" s="3">
        <v>200</v>
      </c>
      <c r="I5" s="3">
        <v>1166</v>
      </c>
      <c r="K5" s="2" t="s">
        <v>19</v>
      </c>
      <c r="L5" s="3">
        <f t="shared" si="1"/>
        <v>48</v>
      </c>
      <c r="M5" s="2" t="s">
        <v>4</v>
      </c>
      <c r="N5" s="2">
        <v>50</v>
      </c>
    </row>
    <row r="6" spans="1:14" x14ac:dyDescent="0.25">
      <c r="B6" s="2" t="s">
        <v>9</v>
      </c>
      <c r="C6" s="2">
        <v>60</v>
      </c>
      <c r="D6" s="2">
        <v>27.5</v>
      </c>
      <c r="E6" s="2">
        <v>1.0999999999999999E-2</v>
      </c>
      <c r="F6" s="2">
        <v>800</v>
      </c>
      <c r="G6" s="2">
        <f t="shared" si="0"/>
        <v>1.4999999999999999E-2</v>
      </c>
      <c r="H6" s="3">
        <v>300</v>
      </c>
      <c r="I6" s="3">
        <v>48</v>
      </c>
      <c r="K6" s="2" t="s">
        <v>20</v>
      </c>
      <c r="L6" s="2">
        <f>SUMPRODUCT(F4:F6,I4:I6)</f>
        <v>1000000</v>
      </c>
      <c r="M6" s="2" t="s">
        <v>4</v>
      </c>
      <c r="N6" s="2">
        <v>1000000</v>
      </c>
    </row>
    <row r="7" spans="1:14" x14ac:dyDescent="0.25">
      <c r="K7" s="2" t="s">
        <v>21</v>
      </c>
      <c r="L7" s="2">
        <f>SUMPRODUCT(H4:H6,I4:I6)</f>
        <v>300000</v>
      </c>
      <c r="M7" s="2" t="s">
        <v>4</v>
      </c>
      <c r="N7" s="2">
        <v>300000</v>
      </c>
    </row>
    <row r="8" spans="1:14" x14ac:dyDescent="0.25">
      <c r="K8" s="2" t="s">
        <v>23</v>
      </c>
      <c r="L8" s="3">
        <f>I4</f>
        <v>524</v>
      </c>
      <c r="M8" s="2" t="s">
        <v>3</v>
      </c>
      <c r="N8" s="2">
        <v>0</v>
      </c>
    </row>
    <row r="9" spans="1:14" x14ac:dyDescent="0.25">
      <c r="A9" s="6" t="s">
        <v>22</v>
      </c>
      <c r="B9" s="1">
        <f>SUMPRODUCT(C4:C6,I4:I6) - SUMPRODUCT(D4:D6, I4:I6) - 0.011*SUMPRODUCT(F4:F6,I4:I6) - 0.015*SUMPRODUCT(H4:H6,I4:I6)</f>
        <v>20155</v>
      </c>
      <c r="K9" s="3" t="s">
        <v>24</v>
      </c>
      <c r="L9" s="3">
        <f t="shared" ref="L9:L10" si="2">I5</f>
        <v>1166</v>
      </c>
      <c r="M9" s="2" t="s">
        <v>3</v>
      </c>
      <c r="N9" s="2">
        <v>0</v>
      </c>
    </row>
    <row r="10" spans="1:14" x14ac:dyDescent="0.25">
      <c r="K10" s="2" t="s">
        <v>25</v>
      </c>
      <c r="L10" s="3">
        <f t="shared" si="2"/>
        <v>48</v>
      </c>
      <c r="M10" s="2" t="s">
        <v>3</v>
      </c>
      <c r="N10" s="2">
        <v>0</v>
      </c>
    </row>
    <row r="12" spans="1:14" x14ac:dyDescent="0.25">
      <c r="A12" s="6" t="s">
        <v>30</v>
      </c>
      <c r="B12" s="10" t="s">
        <v>33</v>
      </c>
    </row>
    <row r="13" spans="1:14" x14ac:dyDescent="0.25">
      <c r="B13" s="10" t="s">
        <v>32</v>
      </c>
    </row>
    <row r="14" spans="1:14" x14ac:dyDescent="0.25">
      <c r="B14" s="10" t="s">
        <v>34</v>
      </c>
    </row>
    <row r="20" spans="11:11" x14ac:dyDescent="0.25">
      <c r="K20" s="1"/>
    </row>
  </sheetData>
  <mergeCells count="1">
    <mergeCell ref="K1:N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47A1-6359-4732-9D46-86DEC6125B3B}">
  <dimension ref="A1:N26"/>
  <sheetViews>
    <sheetView tabSelected="1" workbookViewId="0">
      <selection activeCell="B9" sqref="B9"/>
    </sheetView>
  </sheetViews>
  <sheetFormatPr defaultRowHeight="15" x14ac:dyDescent="0.25"/>
  <cols>
    <col min="1" max="1" width="10.85546875" bestFit="1" customWidth="1"/>
    <col min="3" max="3" width="14" customWidth="1"/>
    <col min="4" max="4" width="18.42578125" customWidth="1"/>
    <col min="5" max="5" width="14" bestFit="1" customWidth="1"/>
    <col min="6" max="6" width="15.28515625" bestFit="1" customWidth="1"/>
    <col min="7" max="7" width="11.7109375" bestFit="1" customWidth="1"/>
    <col min="8" max="8" width="13.140625" bestFit="1" customWidth="1"/>
    <col min="9" max="9" width="5" bestFit="1" customWidth="1"/>
    <col min="11" max="11" width="25.5703125" bestFit="1" customWidth="1"/>
  </cols>
  <sheetData>
    <row r="1" spans="1:14" x14ac:dyDescent="0.25">
      <c r="K1" s="11" t="s">
        <v>5</v>
      </c>
      <c r="L1" s="11"/>
      <c r="M1" s="11"/>
      <c r="N1" s="11"/>
    </row>
    <row r="2" spans="1:14" x14ac:dyDescent="0.25">
      <c r="A2" s="5"/>
      <c r="K2" s="2"/>
      <c r="L2" s="7" t="s">
        <v>0</v>
      </c>
      <c r="M2" s="7" t="s">
        <v>1</v>
      </c>
      <c r="N2" s="7" t="s">
        <v>2</v>
      </c>
    </row>
    <row r="3" spans="1:14" x14ac:dyDescent="0.25">
      <c r="B3" s="4" t="s">
        <v>6</v>
      </c>
      <c r="C3" s="4" t="s">
        <v>10</v>
      </c>
      <c r="D3" s="4" t="s">
        <v>11</v>
      </c>
      <c r="E3" s="4" t="s">
        <v>16</v>
      </c>
      <c r="F3" s="4" t="s">
        <v>12</v>
      </c>
      <c r="G3" s="4" t="s">
        <v>15</v>
      </c>
      <c r="H3" s="4" t="s">
        <v>13</v>
      </c>
      <c r="I3" s="4" t="s">
        <v>14</v>
      </c>
      <c r="K3" s="2" t="s">
        <v>17</v>
      </c>
      <c r="L3" s="3">
        <f>I4</f>
        <v>524</v>
      </c>
      <c r="M3" s="2" t="s">
        <v>4</v>
      </c>
      <c r="N3" s="2">
        <v>600</v>
      </c>
    </row>
    <row r="4" spans="1:14" x14ac:dyDescent="0.25">
      <c r="B4" s="2" t="s">
        <v>7</v>
      </c>
      <c r="C4" s="2">
        <v>30</v>
      </c>
      <c r="D4" s="2">
        <v>15</v>
      </c>
      <c r="E4" s="2">
        <v>1.0999999999999999E-2</v>
      </c>
      <c r="F4" s="2">
        <v>500</v>
      </c>
      <c r="G4" s="2">
        <f t="shared" ref="G4:G6" si="0">1500/100000</f>
        <v>1.4999999999999999E-2</v>
      </c>
      <c r="H4" s="3">
        <v>100</v>
      </c>
      <c r="I4" s="3">
        <v>524</v>
      </c>
      <c r="K4" s="3" t="s">
        <v>18</v>
      </c>
      <c r="L4" s="3">
        <f t="shared" ref="L4:L5" si="1">I5</f>
        <v>1166</v>
      </c>
      <c r="M4" s="2" t="s">
        <v>4</v>
      </c>
      <c r="N4" s="2">
        <v>1200</v>
      </c>
    </row>
    <row r="5" spans="1:14" x14ac:dyDescent="0.25">
      <c r="B5" s="2" t="s">
        <v>8</v>
      </c>
      <c r="C5" s="2">
        <v>45</v>
      </c>
      <c r="D5" s="2">
        <v>22.5</v>
      </c>
      <c r="E5" s="2">
        <v>1.0999999999999999E-2</v>
      </c>
      <c r="F5" s="2">
        <v>600</v>
      </c>
      <c r="G5" s="2">
        <f t="shared" si="0"/>
        <v>1.4999999999999999E-2</v>
      </c>
      <c r="H5" s="3">
        <v>200</v>
      </c>
      <c r="I5" s="3">
        <v>1166</v>
      </c>
      <c r="K5" s="2" t="s">
        <v>19</v>
      </c>
      <c r="L5" s="3">
        <f t="shared" si="1"/>
        <v>48</v>
      </c>
      <c r="M5" s="2" t="s">
        <v>4</v>
      </c>
      <c r="N5" s="2">
        <v>50</v>
      </c>
    </row>
    <row r="6" spans="1:14" x14ac:dyDescent="0.25">
      <c r="B6" s="2" t="s">
        <v>9</v>
      </c>
      <c r="C6" s="2">
        <v>60</v>
      </c>
      <c r="D6" s="2">
        <v>27.5</v>
      </c>
      <c r="E6" s="2">
        <v>1.0999999999999999E-2</v>
      </c>
      <c r="F6" s="2">
        <v>800</v>
      </c>
      <c r="G6" s="2">
        <f t="shared" si="0"/>
        <v>1.4999999999999999E-2</v>
      </c>
      <c r="H6" s="3">
        <v>300</v>
      </c>
      <c r="I6" s="3">
        <v>48</v>
      </c>
      <c r="K6" s="2" t="s">
        <v>20</v>
      </c>
      <c r="L6" s="2">
        <f>SUMPRODUCT(F4:F6,I4:I6)</f>
        <v>1000000</v>
      </c>
      <c r="M6" s="2" t="s">
        <v>4</v>
      </c>
      <c r="N6" s="2">
        <v>1000000</v>
      </c>
    </row>
    <row r="7" spans="1:14" x14ac:dyDescent="0.25">
      <c r="K7" s="2" t="s">
        <v>21</v>
      </c>
      <c r="L7" s="2">
        <f>SUMPRODUCT(H4:H6,I4:I6)</f>
        <v>300000</v>
      </c>
      <c r="M7" s="2" t="s">
        <v>4</v>
      </c>
      <c r="N7" s="2">
        <v>300000</v>
      </c>
    </row>
    <row r="8" spans="1:14" x14ac:dyDescent="0.25">
      <c r="K8" s="2" t="s">
        <v>23</v>
      </c>
      <c r="L8" s="3">
        <f>I4</f>
        <v>524</v>
      </c>
      <c r="M8" s="2" t="s">
        <v>3</v>
      </c>
      <c r="N8" s="2">
        <v>0</v>
      </c>
    </row>
    <row r="9" spans="1:14" x14ac:dyDescent="0.25">
      <c r="A9" s="6" t="s">
        <v>22</v>
      </c>
      <c r="B9" s="1">
        <f>SUMPRODUCT(C4:C6,I4:I6) - SUMPRODUCT(D4:D6, I4:I6) - 0.011*SUMPRODUCT(F4:F6,I4:I6) - 0.015*SUMPRODUCT(H4:H6,I4:I6)</f>
        <v>20155</v>
      </c>
      <c r="K9" s="3" t="s">
        <v>24</v>
      </c>
      <c r="L9" s="3">
        <f t="shared" ref="L9:L10" si="2">I5</f>
        <v>1166</v>
      </c>
      <c r="M9" s="2" t="s">
        <v>3</v>
      </c>
      <c r="N9" s="2">
        <v>0</v>
      </c>
    </row>
    <row r="10" spans="1:14" x14ac:dyDescent="0.25">
      <c r="K10" s="2" t="s">
        <v>25</v>
      </c>
      <c r="L10" s="3">
        <f t="shared" si="2"/>
        <v>48</v>
      </c>
      <c r="M10" s="2" t="s">
        <v>3</v>
      </c>
      <c r="N10" s="2">
        <v>0</v>
      </c>
    </row>
    <row r="12" spans="1:14" x14ac:dyDescent="0.25">
      <c r="C12" s="12" t="s">
        <v>28</v>
      </c>
      <c r="D12" s="13"/>
    </row>
    <row r="13" spans="1:14" x14ac:dyDescent="0.25">
      <c r="C13" s="8" t="s">
        <v>27</v>
      </c>
      <c r="D13" s="8" t="s">
        <v>26</v>
      </c>
    </row>
    <row r="14" spans="1:14" x14ac:dyDescent="0.25">
      <c r="C14" s="2">
        <v>50</v>
      </c>
      <c r="D14" s="2">
        <v>19960</v>
      </c>
    </row>
    <row r="15" spans="1:14" x14ac:dyDescent="0.25">
      <c r="C15" s="2">
        <v>51</v>
      </c>
      <c r="D15" s="2">
        <v>19960</v>
      </c>
    </row>
    <row r="16" spans="1:14" x14ac:dyDescent="0.25">
      <c r="C16" s="2">
        <v>52</v>
      </c>
      <c r="D16" s="2">
        <v>19960</v>
      </c>
    </row>
    <row r="17" spans="3:9" x14ac:dyDescent="0.25">
      <c r="C17" s="2">
        <v>53</v>
      </c>
      <c r="D17" s="2">
        <v>19960</v>
      </c>
    </row>
    <row r="18" spans="3:9" x14ac:dyDescent="0.25">
      <c r="C18" s="2">
        <v>54</v>
      </c>
      <c r="D18" s="2">
        <v>19970</v>
      </c>
    </row>
    <row r="19" spans="3:9" x14ac:dyDescent="0.25">
      <c r="C19" s="2">
        <v>55</v>
      </c>
      <c r="D19" s="2">
        <v>19998</v>
      </c>
    </row>
    <row r="20" spans="3:9" x14ac:dyDescent="0.25">
      <c r="C20" s="2">
        <v>56</v>
      </c>
      <c r="D20" s="2">
        <v>20018</v>
      </c>
    </row>
    <row r="21" spans="3:9" x14ac:dyDescent="0.25">
      <c r="C21" s="2">
        <v>57</v>
      </c>
      <c r="D21" s="2">
        <v>20046</v>
      </c>
    </row>
    <row r="22" spans="3:9" x14ac:dyDescent="0.25">
      <c r="C22" s="2">
        <v>58</v>
      </c>
      <c r="D22" s="2">
        <v>20074</v>
      </c>
    </row>
    <row r="23" spans="3:9" x14ac:dyDescent="0.25">
      <c r="C23" s="2">
        <v>59</v>
      </c>
      <c r="D23" s="2">
        <v>20102</v>
      </c>
    </row>
    <row r="24" spans="3:9" x14ac:dyDescent="0.25">
      <c r="C24" s="2">
        <v>60</v>
      </c>
      <c r="D24" s="2">
        <v>20155</v>
      </c>
    </row>
    <row r="26" spans="3:9" x14ac:dyDescent="0.25">
      <c r="C26" s="9" t="s">
        <v>29</v>
      </c>
      <c r="D26" s="9"/>
      <c r="E26" s="9"/>
      <c r="F26" s="9"/>
      <c r="G26" s="9"/>
      <c r="H26" s="9"/>
      <c r="I26" s="9"/>
    </row>
  </sheetData>
  <mergeCells count="2">
    <mergeCell ref="K1:N1"/>
    <mergeCell ref="C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Problem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Vaishnavee M</cp:lastModifiedBy>
  <dcterms:created xsi:type="dcterms:W3CDTF">2019-05-10T11:49:03Z</dcterms:created>
  <dcterms:modified xsi:type="dcterms:W3CDTF">2021-03-01T12:26:55Z</dcterms:modified>
</cp:coreProperties>
</file>