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BBE6F9BB-FB56-4469-B342-B8A4A324DE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ガントチャート_グラフ" sheetId="6" r:id="rId1"/>
    <sheet name="積み上げ面" sheetId="7" r:id="rId2"/>
  </sheets>
  <definedNames>
    <definedName name="ScrollingIncrement">#REF!</definedName>
    <definedName name="StartDateTable">#REF!</definedName>
    <definedName name="マイルストーン">#REF!</definedName>
    <definedName name="開始日">#REF!</definedName>
    <definedName name="開始日_1">#REF!</definedName>
    <definedName name="期間">#REF!</definedName>
    <definedName name="終了日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6" l="1"/>
  <c r="M63" i="6"/>
  <c r="M62" i="6"/>
  <c r="M61" i="6"/>
  <c r="F19" i="7"/>
  <c r="A33" i="7"/>
  <c r="D19" i="7"/>
  <c r="D20" i="7"/>
  <c r="C19" i="7"/>
  <c r="B22" i="7"/>
  <c r="G22" i="7"/>
  <c r="G21" i="7"/>
  <c r="F20" i="7"/>
  <c r="E22" i="7"/>
  <c r="E21" i="7"/>
  <c r="C20" i="7"/>
  <c r="C21" i="7"/>
  <c r="C22" i="7"/>
  <c r="A22" i="7"/>
  <c r="A21" i="7"/>
  <c r="A20" i="7"/>
  <c r="A19" i="7"/>
  <c r="B19" i="7" s="1"/>
  <c r="M46" i="6"/>
  <c r="B20" i="7" l="1"/>
  <c r="B33" i="7"/>
  <c r="B21" i="7"/>
  <c r="B32" i="7"/>
  <c r="R32" i="6"/>
  <c r="R31" i="6"/>
  <c r="O31" i="6"/>
  <c r="O30" i="6"/>
  <c r="R30" i="6" s="1"/>
  <c r="O29" i="6"/>
  <c r="R29" i="6" s="1"/>
  <c r="O28" i="6"/>
  <c r="R28" i="6" s="1"/>
  <c r="O27" i="6"/>
  <c r="R27" i="6" s="1"/>
  <c r="O26" i="6"/>
  <c r="R26" i="6" s="1"/>
  <c r="O25" i="6"/>
  <c r="R25" i="6" s="1"/>
  <c r="O24" i="6"/>
  <c r="R24" i="6" s="1"/>
  <c r="O23" i="6"/>
  <c r="R23" i="6" s="1"/>
  <c r="O22" i="6"/>
  <c r="R22" i="6" s="1"/>
  <c r="O21" i="6"/>
  <c r="R21" i="6" s="1"/>
  <c r="O20" i="6"/>
  <c r="R20" i="6" s="1"/>
  <c r="O19" i="6"/>
  <c r="R19" i="6" s="1"/>
  <c r="O18" i="6"/>
  <c r="R18" i="6" s="1"/>
  <c r="O17" i="6"/>
  <c r="R17" i="6" s="1"/>
  <c r="O16" i="6"/>
  <c r="R16" i="6" s="1"/>
  <c r="O15" i="6"/>
  <c r="R15" i="6" s="1"/>
  <c r="O14" i="6"/>
  <c r="R14" i="6" s="1"/>
  <c r="O13" i="6"/>
  <c r="R13" i="6" s="1"/>
</calcChain>
</file>

<file path=xl/sharedStrings.xml><?xml version="1.0" encoding="utf-8"?>
<sst xmlns="http://schemas.openxmlformats.org/spreadsheetml/2006/main" count="116" uniqueCount="78">
  <si>
    <t>タスク</t>
    <phoneticPr fontId="15"/>
  </si>
  <si>
    <t>テスト設計A</t>
    <rPh sb="3" eb="5">
      <t>セッケイ</t>
    </rPh>
    <phoneticPr fontId="15"/>
  </si>
  <si>
    <t>仕様理解</t>
    <rPh sb="0" eb="2">
      <t>シヨウ</t>
    </rPh>
    <rPh sb="2" eb="4">
      <t>リカイ</t>
    </rPh>
    <phoneticPr fontId="15"/>
  </si>
  <si>
    <t>観点作成</t>
    <rPh sb="0" eb="2">
      <t>カンテン</t>
    </rPh>
    <rPh sb="2" eb="4">
      <t>サクセイ</t>
    </rPh>
    <phoneticPr fontId="15"/>
  </si>
  <si>
    <t>因子水準作成</t>
    <rPh sb="0" eb="4">
      <t>インシスイジュン</t>
    </rPh>
    <rPh sb="4" eb="6">
      <t>サクセイ</t>
    </rPh>
    <phoneticPr fontId="15"/>
  </si>
  <si>
    <t>項目作成</t>
    <rPh sb="0" eb="4">
      <t>コウモクサクセイ</t>
    </rPh>
    <phoneticPr fontId="15"/>
  </si>
  <si>
    <t>テスト設計B</t>
    <rPh sb="3" eb="5">
      <t>セッケイ</t>
    </rPh>
    <phoneticPr fontId="15"/>
  </si>
  <si>
    <t>テスト設計C</t>
    <rPh sb="3" eb="5">
      <t>セッケイ</t>
    </rPh>
    <phoneticPr fontId="15"/>
  </si>
  <si>
    <t>テスト設計D</t>
    <rPh sb="3" eb="5">
      <t>セッケイ</t>
    </rPh>
    <phoneticPr fontId="15"/>
  </si>
  <si>
    <t>タスク_大項目</t>
    <rPh sb="4" eb="7">
      <t>ダイコウモク</t>
    </rPh>
    <phoneticPr fontId="15"/>
  </si>
  <si>
    <t>タスク_小項目</t>
    <rPh sb="4" eb="7">
      <t>ショウコウモク</t>
    </rPh>
    <phoneticPr fontId="15"/>
  </si>
  <si>
    <t>開始日(予定)</t>
    <rPh sb="0" eb="3">
      <t>カイシビ</t>
    </rPh>
    <rPh sb="4" eb="6">
      <t>ヨテイ</t>
    </rPh>
    <phoneticPr fontId="15"/>
  </si>
  <si>
    <t>完了日(予定)</t>
    <rPh sb="0" eb="3">
      <t>カンリョウビ</t>
    </rPh>
    <rPh sb="4" eb="6">
      <t>ヨテイ</t>
    </rPh>
    <phoneticPr fontId="15"/>
  </si>
  <si>
    <t>縦位置(Y)</t>
    <rPh sb="0" eb="3">
      <t>タテイチ</t>
    </rPh>
    <phoneticPr fontId="15"/>
  </si>
  <si>
    <t>MTG_A</t>
    <phoneticPr fontId="15"/>
  </si>
  <si>
    <t>MTG_B</t>
    <phoneticPr fontId="15"/>
  </si>
  <si>
    <t>MTG_C</t>
    <phoneticPr fontId="15"/>
  </si>
  <si>
    <t>MTG_D</t>
    <phoneticPr fontId="15"/>
  </si>
  <si>
    <t>イベント</t>
    <phoneticPr fontId="15"/>
  </si>
  <si>
    <t>日付</t>
    <rPh sb="0" eb="2">
      <t>ヒヅケ</t>
    </rPh>
    <phoneticPr fontId="15"/>
  </si>
  <si>
    <t>FF</t>
    <phoneticPr fontId="15"/>
  </si>
  <si>
    <t>RC</t>
    <phoneticPr fontId="15"/>
  </si>
  <si>
    <t>GM</t>
    <phoneticPr fontId="15"/>
  </si>
  <si>
    <t>進捗率</t>
    <rPh sb="0" eb="3">
      <t>シンチョクリツ</t>
    </rPh>
    <phoneticPr fontId="15"/>
  </si>
  <si>
    <t>進捗日数</t>
    <rPh sb="0" eb="2">
      <t>シンチョク</t>
    </rPh>
    <rPh sb="2" eb="4">
      <t>ニッスウ</t>
    </rPh>
    <phoneticPr fontId="15"/>
  </si>
  <si>
    <t>開発スケジュール</t>
    <rPh sb="0" eb="2">
      <t>カイハツ</t>
    </rPh>
    <phoneticPr fontId="15"/>
  </si>
  <si>
    <t>Today線</t>
    <rPh sb="5" eb="6">
      <t>セン</t>
    </rPh>
    <phoneticPr fontId="15"/>
  </si>
  <si>
    <t>スケジュール</t>
    <phoneticPr fontId="15"/>
  </si>
  <si>
    <t>線の長さ</t>
    <rPh sb="0" eb="1">
      <t>セン</t>
    </rPh>
    <rPh sb="2" eb="3">
      <t>ナガ</t>
    </rPh>
    <phoneticPr fontId="15"/>
  </si>
  <si>
    <t>日数-1</t>
    <rPh sb="0" eb="2">
      <t>ニッスウ</t>
    </rPh>
    <phoneticPr fontId="15"/>
  </si>
  <si>
    <t>◆グラフ設定</t>
    <rPh sb="4" eb="6">
      <t>セッテイ</t>
    </rPh>
    <phoneticPr fontId="15"/>
  </si>
  <si>
    <t>X</t>
    <phoneticPr fontId="15"/>
  </si>
  <si>
    <t>Y</t>
    <phoneticPr fontId="15"/>
  </si>
  <si>
    <t>min</t>
    <phoneticPr fontId="15"/>
  </si>
  <si>
    <t>max</t>
    <phoneticPr fontId="15"/>
  </si>
  <si>
    <t>mid</t>
    <phoneticPr fontId="15"/>
  </si>
  <si>
    <t>下</t>
    <rPh sb="0" eb="1">
      <t>シタ</t>
    </rPh>
    <phoneticPr fontId="15"/>
  </si>
  <si>
    <t>下左</t>
    <rPh sb="0" eb="1">
      <t>シタ</t>
    </rPh>
    <rPh sb="1" eb="2">
      <t>ヒダリ</t>
    </rPh>
    <phoneticPr fontId="15"/>
  </si>
  <si>
    <t>下右</t>
    <rPh sb="0" eb="1">
      <t>シタ</t>
    </rPh>
    <rPh sb="1" eb="2">
      <t>ミギ</t>
    </rPh>
    <phoneticPr fontId="15"/>
  </si>
  <si>
    <t>上左</t>
    <rPh sb="0" eb="2">
      <t>ウエヒダリ</t>
    </rPh>
    <phoneticPr fontId="15"/>
  </si>
  <si>
    <t>上右</t>
    <rPh sb="0" eb="2">
      <t>ウエミギ</t>
    </rPh>
    <phoneticPr fontId="15"/>
  </si>
  <si>
    <t>?</t>
    <phoneticPr fontId="15"/>
  </si>
  <si>
    <t>(-20,-20)</t>
    <phoneticPr fontId="15"/>
  </si>
  <si>
    <t>(-20,20)</t>
    <phoneticPr fontId="15"/>
  </si>
  <si>
    <t>(20,20)</t>
    <phoneticPr fontId="15"/>
  </si>
  <si>
    <t>(20,-20)</t>
    <phoneticPr fontId="15"/>
  </si>
  <si>
    <t>2軸</t>
    <rPh sb="1" eb="2">
      <t>ジク</t>
    </rPh>
    <phoneticPr fontId="15"/>
  </si>
  <si>
    <t>1軸</t>
    <rPh sb="1" eb="2">
      <t>ジク</t>
    </rPh>
    <phoneticPr fontId="15"/>
  </si>
  <si>
    <t>(0,20)</t>
  </si>
  <si>
    <t>(0,20)</t>
    <phoneticPr fontId="15"/>
  </si>
  <si>
    <t>(500,20)</t>
    <phoneticPr fontId="15"/>
  </si>
  <si>
    <t>(1000,20)</t>
    <phoneticPr fontId="15"/>
  </si>
  <si>
    <t>Excelグラフの技　～ 散布図を４象限に区切り、象限毎に背景色を変えるには？ ～ (starfree.jp)</t>
  </si>
  <si>
    <t>(0,0)</t>
  </si>
  <si>
    <t>(0,0)</t>
    <phoneticPr fontId="15"/>
  </si>
  <si>
    <t>(500,0)</t>
  </si>
  <si>
    <t>(500,0)</t>
    <phoneticPr fontId="15"/>
  </si>
  <si>
    <t>(500,0)</t>
    <phoneticPr fontId="15"/>
  </si>
  <si>
    <t>係数：</t>
    <rPh sb="0" eb="2">
      <t>ケイスウ</t>
    </rPh>
    <phoneticPr fontId="15"/>
  </si>
  <si>
    <t>(1000,0)</t>
  </si>
  <si>
    <t>(1000,0)</t>
    <phoneticPr fontId="15"/>
  </si>
  <si>
    <t>(-20,0)</t>
  </si>
  <si>
    <t>(-20,0)</t>
    <phoneticPr fontId="15"/>
  </si>
  <si>
    <t>(0,0)</t>
    <phoneticPr fontId="15"/>
  </si>
  <si>
    <t>(20,0)</t>
  </si>
  <si>
    <t>(20,0)</t>
    <phoneticPr fontId="15"/>
  </si>
  <si>
    <t>(0,-20)</t>
  </si>
  <si>
    <t>(0,-20)</t>
    <phoneticPr fontId="15"/>
  </si>
  <si>
    <t>(0,20)</t>
    <phoneticPr fontId="15"/>
  </si>
  <si>
    <t>(0,-20)</t>
    <phoneticPr fontId="15"/>
  </si>
  <si>
    <t>(500,-20)</t>
  </si>
  <si>
    <t>(500,-20)</t>
    <phoneticPr fontId="15"/>
  </si>
  <si>
    <t>(1000,-20)</t>
    <phoneticPr fontId="15"/>
  </si>
  <si>
    <t>積み上げ1</t>
    <rPh sb="0" eb="1">
      <t>ツ</t>
    </rPh>
    <rPh sb="2" eb="3">
      <t>ア</t>
    </rPh>
    <phoneticPr fontId="15"/>
  </si>
  <si>
    <t>積み上げ2</t>
    <rPh sb="0" eb="1">
      <t>ツ</t>
    </rPh>
    <rPh sb="2" eb="3">
      <t>ア</t>
    </rPh>
    <phoneticPr fontId="15"/>
  </si>
  <si>
    <t>積み上げ3</t>
    <rPh sb="0" eb="1">
      <t>ツ</t>
    </rPh>
    <rPh sb="2" eb="3">
      <t>ア</t>
    </rPh>
    <phoneticPr fontId="15"/>
  </si>
  <si>
    <t>積み上げ4</t>
    <rPh sb="0" eb="1">
      <t>ツ</t>
    </rPh>
    <rPh sb="2" eb="3">
      <t>ア</t>
    </rPh>
    <phoneticPr fontId="15"/>
  </si>
  <si>
    <t>タスク大項目</t>
    <rPh sb="3" eb="6">
      <t>ダイコウモク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</si>
</sst>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¥&quot;#,##0;[Red]&quot;¥&quot;\-#,##0"/>
    <numFmt numFmtId="8" formatCode="&quot;¥&quot;#,##0.00;[Red]&quot;¥&quot;\-#,##0.00"/>
    <numFmt numFmtId="176" formatCode="0_);[Red]\(0\)"/>
  </numFmts>
  <fonts count="19" x14ac:knownFonts="1">
    <font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color theme="4" tint="-0.24994659260841701"/>
      <name val="Meiryo UI"/>
      <family val="3"/>
      <charset val="128"/>
    </font>
    <font>
      <sz val="12"/>
      <color theme="4" tint="-0.2499465926084170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9C5700"/>
      <name val="Meiryo UI"/>
      <family val="3"/>
      <charset val="128"/>
    </font>
    <font>
      <sz val="11"/>
      <color rgb="FF9C0006"/>
      <name val="Meiryo UI"/>
      <family val="3"/>
      <charset val="128"/>
    </font>
    <font>
      <sz val="11"/>
      <color rgb="FF006100"/>
      <name val="Meiryo UI"/>
      <family val="3"/>
      <charset val="128"/>
    </font>
    <font>
      <sz val="11"/>
      <color rgb="FFFA7D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3F3F3F"/>
      <name val="Meiryo UI"/>
      <family val="3"/>
      <charset val="128"/>
    </font>
    <font>
      <sz val="11"/>
      <color rgb="FF3F3F76"/>
      <name val="Meiryo UI"/>
      <family val="3"/>
      <charset val="128"/>
    </font>
    <font>
      <sz val="18"/>
      <color theme="3"/>
      <name val="Meiryo UI"/>
      <family val="3"/>
      <charset val="128"/>
    </font>
    <font>
      <sz val="11"/>
      <color theme="4" tint="-0.499984740745262"/>
      <name val="Meiryo UI"/>
      <family val="3"/>
      <charset val="128"/>
    </font>
    <font>
      <b/>
      <sz val="11"/>
      <color theme="4" tint="-0.24994659260841701"/>
      <name val="Meiryo UI"/>
      <family val="3"/>
      <charset val="128"/>
    </font>
    <font>
      <sz val="6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0"/>
      <name val="Meiryo UI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gray125">
        <f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fgColor theme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5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0" fontId="2" fillId="0" borderId="0" applyNumberFormat="0" applyFill="0" applyProtection="0">
      <alignment vertical="center"/>
    </xf>
    <xf numFmtId="0" fontId="3" fillId="0" borderId="0" applyNumberFormat="0" applyFill="0" applyProtection="0">
      <alignment horizontal="right" vertical="center" indent="1"/>
    </xf>
    <xf numFmtId="0" fontId="4" fillId="3" borderId="0" applyNumberFormat="0" applyProtection="0">
      <alignment horizontal="center" vertical="center"/>
    </xf>
    <xf numFmtId="14" fontId="1" fillId="0" borderId="0">
      <alignment horizontal="center" vertical="center"/>
    </xf>
    <xf numFmtId="0" fontId="13" fillId="0" borderId="0" applyNumberFormat="0" applyFill="0" applyProtection="0">
      <alignment horizontal="left" vertical="center"/>
    </xf>
    <xf numFmtId="37" fontId="1" fillId="0" borderId="0" applyFill="0" applyBorder="0" applyProtection="0">
      <alignment horizontal="center"/>
    </xf>
    <xf numFmtId="0" fontId="1" fillId="2" borderId="1" applyNumberFormat="0" applyAlignment="0" applyProtection="0"/>
    <xf numFmtId="0" fontId="14" fillId="0" borderId="0" applyNumberFormat="0" applyFill="0" applyProtection="0">
      <alignment wrapText="1"/>
    </xf>
    <xf numFmtId="38" fontId="1" fillId="0" borderId="0" applyFill="0" applyBorder="0" applyAlignment="0" applyProtection="0">
      <alignment vertical="center"/>
    </xf>
    <xf numFmtId="8" fontId="1" fillId="0" borderId="0" applyFill="0" applyBorder="0" applyAlignment="0" applyProtection="0">
      <alignment vertical="center"/>
    </xf>
    <xf numFmtId="6" fontId="1" fillId="0" borderId="0" applyFill="0" applyBorder="0" applyAlignment="0" applyProtection="0">
      <alignment vertical="center"/>
    </xf>
    <xf numFmtId="9" fontId="1" fillId="0" borderId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9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6" applyNumberFormat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11" borderId="0" xfId="0" applyFill="1"/>
    <xf numFmtId="0" fontId="0" fillId="13" borderId="0" xfId="0" applyFill="1"/>
    <xf numFmtId="0" fontId="4" fillId="11" borderId="8" xfId="0" applyFont="1" applyFill="1" applyBorder="1"/>
    <xf numFmtId="0" fontId="0" fillId="0" borderId="8" xfId="0" applyBorder="1"/>
    <xf numFmtId="14" fontId="0" fillId="0" borderId="8" xfId="0" applyNumberFormat="1" applyBorder="1"/>
    <xf numFmtId="0" fontId="0" fillId="11" borderId="8" xfId="0" applyFill="1" applyBorder="1"/>
    <xf numFmtId="0" fontId="16" fillId="11" borderId="8" xfId="0" applyFont="1" applyFill="1" applyBorder="1"/>
    <xf numFmtId="0" fontId="0" fillId="12" borderId="8" xfId="0" applyFill="1" applyBorder="1"/>
    <xf numFmtId="1" fontId="0" fillId="12" borderId="8" xfId="0" applyNumberFormat="1" applyFill="1" applyBorder="1"/>
    <xf numFmtId="176" fontId="0" fillId="0" borderId="8" xfId="0" applyNumberFormat="1" applyBorder="1"/>
    <xf numFmtId="14" fontId="17" fillId="0" borderId="0" xfId="0" applyNumberFormat="1" applyFont="1"/>
    <xf numFmtId="0" fontId="0" fillId="17" borderId="8" xfId="0" applyFill="1" applyBorder="1"/>
    <xf numFmtId="0" fontId="0" fillId="13" borderId="0" xfId="0" quotePrefix="1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0" fillId="18" borderId="0" xfId="0" applyFill="1"/>
    <xf numFmtId="0" fontId="18" fillId="0" borderId="0" xfId="25"/>
    <xf numFmtId="0" fontId="0" fillId="0" borderId="0" xfId="0" applyAlignment="1">
      <alignment horizontal="right"/>
    </xf>
    <xf numFmtId="0" fontId="0" fillId="0" borderId="9" xfId="0" applyBorder="1"/>
    <xf numFmtId="0" fontId="4" fillId="17" borderId="8" xfId="0" applyFont="1" applyFill="1" applyBorder="1"/>
    <xf numFmtId="0" fontId="4" fillId="13" borderId="8" xfId="0" applyFont="1" applyFill="1" applyBorder="1"/>
    <xf numFmtId="0" fontId="4" fillId="14" borderId="8" xfId="0" applyFont="1" applyFill="1" applyBorder="1"/>
    <xf numFmtId="0" fontId="4" fillId="15" borderId="8" xfId="0" applyFont="1" applyFill="1" applyBorder="1"/>
    <xf numFmtId="0" fontId="4" fillId="16" borderId="8" xfId="0" applyFont="1" applyFill="1" applyBorder="1"/>
    <xf numFmtId="14" fontId="0" fillId="11" borderId="0" xfId="0" applyNumberFormat="1" applyFill="1"/>
  </cellXfs>
  <cellStyles count="26">
    <cellStyle name="20% - アクセント 5" xfId="7" builtinId="46" customBuiltin="1"/>
    <cellStyle name="タイトル" xfId="13" builtinId="15" customBuiltin="1"/>
    <cellStyle name="チェック セル" xfId="21" builtinId="23" customBuiltin="1"/>
    <cellStyle name="どちらでもない" xfId="16" builtinId="28" customBuiltin="1"/>
    <cellStyle name="パーセント" xfId="12" builtinId="5" customBuiltin="1"/>
    <cellStyle name="ハイパーリンク" xfId="25" builtinId="8"/>
    <cellStyle name="メモ" xfId="23" builtinId="10" customBuiltin="1"/>
    <cellStyle name="リンク セル" xfId="20" builtinId="24" customBuiltin="1"/>
    <cellStyle name="悪い" xfId="15" builtinId="27" customBuiltin="1"/>
    <cellStyle name="計算" xfId="19" builtinId="22" customBuiltin="1"/>
    <cellStyle name="警告文" xfId="22" builtinId="11" customBuiltin="1"/>
    <cellStyle name="桁区切り" xfId="9" builtinId="6" customBuiltin="1"/>
    <cellStyle name="桁区切り [0.00]" xfId="6" builtinId="3" customBuiltin="1"/>
    <cellStyle name="見出し 1" xfId="1" builtinId="16" customBuiltin="1"/>
    <cellStyle name="見出し 2" xfId="2" builtinId="17" customBuiltin="1"/>
    <cellStyle name="見出し 3" xfId="3" builtinId="18" customBuiltin="1"/>
    <cellStyle name="見出し 4" xfId="5" builtinId="19" customBuiltin="1"/>
    <cellStyle name="集計" xfId="24" builtinId="25" customBuiltin="1"/>
    <cellStyle name="出力" xfId="18" builtinId="21" customBuiltin="1"/>
    <cellStyle name="説明文" xfId="8" builtinId="53" customBuiltin="1"/>
    <cellStyle name="通貨" xfId="11" builtinId="7" customBuiltin="1"/>
    <cellStyle name="通貨 [0.00]" xfId="10" builtinId="4" customBuiltin="1"/>
    <cellStyle name="日付" xfId="4" xr:uid="{00000000-0005-0000-0000-000016000000}"/>
    <cellStyle name="入力" xfId="17" builtinId="20" customBuiltin="1"/>
    <cellStyle name="標準" xfId="0" builtinId="0" customBuiltin="1"/>
    <cellStyle name="良い" xfId="14" builtinId="26" customBuiltin="1"/>
  </cellStyles>
  <dxfs count="3">
    <dxf>
      <fill>
        <patternFill patternType="solid">
          <fgColor theme="4" tint="0.79995117038483843"/>
          <bgColor theme="4" tint="0.79998168889431442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4506668294322"/>
        </left>
        <right style="thin">
          <color theme="4" tint="0.39994506668294322"/>
        </right>
        <bottom style="thin">
          <color theme="4" tint="0.39994506668294322"/>
        </bottom>
        <horizontal/>
      </border>
    </dxf>
  </dxfs>
  <tableStyles count="1" defaultTableStyle="Gantt Chart table style" defaultPivotStyle="PivotStyleLight16">
    <tableStyle name="Gantt Chart table style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ja-JP" altLang="en-US"/>
              <a:t>テスト設計スケジュール</a:t>
            </a:r>
          </a:p>
        </c:rich>
      </c:tx>
      <c:layout>
        <c:manualLayout>
          <c:xMode val="edge"/>
          <c:yMode val="edge"/>
          <c:x val="0.29536575858980629"/>
          <c:y val="2.47525653370721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741613088344411E-2"/>
          <c:y val="0.10749864107751674"/>
          <c:w val="0.94548649376044613"/>
          <c:h val="0.8552818828680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ガントチャート_グラフ!$K$4</c:f>
              <c:strCache>
                <c:ptCount val="1"/>
                <c:pt idx="0">
                  <c:v>スケジュール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591F2B1-52D8-4BCF-B5CD-CA4002E9680F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D3B5F78E-59FF-4A0E-B72D-B279CF795E74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D4D-416F-8C16-17915F8AD8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CE713B-00A0-4EB4-9F50-D68F793B9FA1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A86FF0D5-6E30-4927-AC2D-29989164AA9F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D4D-416F-8C16-17915F8AD8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CBAF3F-72B4-49AD-858F-F22659A013AD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CAE87880-B6B7-4FD5-89C7-01B655004DB6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D4D-416F-8C16-17915F8AD8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D4D-416F-8C16-17915F8AD8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D4D-416F-8C16-17915F8AD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25400">
                <a:solidFill>
                  <a:schemeClr val="accent2"/>
                </a:solidFill>
                <a:prstDash val="sysDot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ガントチャート_グラフ!$L$5:$L$9</c:f>
              <c:numCache>
                <c:formatCode>m/d/yyyy</c:formatCode>
                <c:ptCount val="5"/>
                <c:pt idx="0">
                  <c:v>45505</c:v>
                </c:pt>
                <c:pt idx="1">
                  <c:v>45597</c:v>
                </c:pt>
                <c:pt idx="2">
                  <c:v>45627</c:v>
                </c:pt>
              </c:numCache>
            </c:numRef>
          </c:xVal>
          <c:yVal>
            <c:numRef>
              <c:f>ガントチャート_グラフ!$M$5:$M$9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4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ガントチャート_グラフ!$K$5:$K$9</c15:f>
                <c15:dlblRangeCache>
                  <c:ptCount val="5"/>
                  <c:pt idx="0">
                    <c:v>FF</c:v>
                  </c:pt>
                  <c:pt idx="1">
                    <c:v>RC</c:v>
                  </c:pt>
                  <c:pt idx="2">
                    <c:v>GM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4541-4ACE-9BB6-368D7F3503CB}"/>
            </c:ext>
          </c:extLst>
        </c:ser>
        <c:ser>
          <c:idx val="1"/>
          <c:order val="1"/>
          <c:tx>
            <c:strRef>
              <c:f>ガントチャート_グラフ!$N$12</c:f>
              <c:strCache>
                <c:ptCount val="1"/>
                <c:pt idx="0">
                  <c:v>完了日(予定)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numFmt formatCode="m/d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ガントチャート_グラフ!$N$13:$N$33</c:f>
              <c:numCache>
                <c:formatCode>m/d/yyyy</c:formatCode>
                <c:ptCount val="21"/>
                <c:pt idx="0">
                  <c:v>45463</c:v>
                </c:pt>
                <c:pt idx="1">
                  <c:v>45493</c:v>
                </c:pt>
                <c:pt idx="2">
                  <c:v>45505</c:v>
                </c:pt>
                <c:pt idx="3">
                  <c:v>45524</c:v>
                </c:pt>
                <c:pt idx="5">
                  <c:v>45493</c:v>
                </c:pt>
                <c:pt idx="6">
                  <c:v>45524</c:v>
                </c:pt>
                <c:pt idx="7">
                  <c:v>45536</c:v>
                </c:pt>
                <c:pt idx="8">
                  <c:v>45555</c:v>
                </c:pt>
                <c:pt idx="10">
                  <c:v>45453</c:v>
                </c:pt>
                <c:pt idx="11">
                  <c:v>45463</c:v>
                </c:pt>
                <c:pt idx="12">
                  <c:v>45474</c:v>
                </c:pt>
                <c:pt idx="13">
                  <c:v>45486</c:v>
                </c:pt>
                <c:pt idx="15">
                  <c:v>45462</c:v>
                </c:pt>
                <c:pt idx="16">
                  <c:v>45474</c:v>
                </c:pt>
                <c:pt idx="17">
                  <c:v>45489</c:v>
                </c:pt>
                <c:pt idx="18">
                  <c:v>45526</c:v>
                </c:pt>
              </c:numCache>
            </c:numRef>
          </c:xVal>
          <c:yVal>
            <c:numRef>
              <c:f>ガントチャート_グラフ!$P$13:$P$33</c:f>
              <c:numCache>
                <c:formatCode>General</c:formatCode>
                <c:ptCount val="21"/>
                <c:pt idx="0">
                  <c:v>-4</c:v>
                </c:pt>
                <c:pt idx="1">
                  <c:v>-9</c:v>
                </c:pt>
                <c:pt idx="2">
                  <c:v>-11</c:v>
                </c:pt>
                <c:pt idx="3">
                  <c:v>-13</c:v>
                </c:pt>
                <c:pt idx="5">
                  <c:v>-17</c:v>
                </c:pt>
                <c:pt idx="6">
                  <c:v>-19</c:v>
                </c:pt>
                <c:pt idx="7">
                  <c:v>-21</c:v>
                </c:pt>
                <c:pt idx="8">
                  <c:v>-23</c:v>
                </c:pt>
                <c:pt idx="10">
                  <c:v>-28</c:v>
                </c:pt>
                <c:pt idx="11">
                  <c:v>-33</c:v>
                </c:pt>
                <c:pt idx="12">
                  <c:v>-35</c:v>
                </c:pt>
                <c:pt idx="13">
                  <c:v>-37</c:v>
                </c:pt>
                <c:pt idx="15">
                  <c:v>-42</c:v>
                </c:pt>
                <c:pt idx="16">
                  <c:v>-44</c:v>
                </c:pt>
                <c:pt idx="17">
                  <c:v>-46</c:v>
                </c:pt>
                <c:pt idx="18">
                  <c:v>-48</c:v>
                </c:pt>
                <c:pt idx="2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41-4ACE-9BB6-368D7F3503CB}"/>
            </c:ext>
          </c:extLst>
        </c:ser>
        <c:ser>
          <c:idx val="2"/>
          <c:order val="2"/>
          <c:tx>
            <c:strRef>
              <c:f>ガントチャート_グラフ!$M$12</c:f>
              <c:strCache>
                <c:ptCount val="1"/>
                <c:pt idx="0">
                  <c:v>開始日(予定)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D9A7CE-CD29-45E3-B6CF-AB2F680D7F0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00E41869-AA76-4671-BCF1-EF17010076DC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241-4166-9482-46D1AB049A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C078FC-F0D1-497A-92E0-5EFDED5A71E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36678DDC-A3B1-4186-891B-B25EB98D50BD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41-4166-9482-46D1AB049A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C2FC37-9EA1-4FCD-A967-007E17F9EDD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3DE5FC42-5905-43AA-B9C2-4774D959425B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41-4166-9482-46D1AB049A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9BF176-78B7-459B-834F-55B4C7DD9C0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DB1DB5F5-2233-4DF6-B2D3-CC541A4C5EE0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41-4166-9482-46D1AB049A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41-4166-9482-46D1AB049A7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F08C0A-D5FC-479A-9D3C-F92830D77DC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1F1D983B-4FC2-4B17-8A9C-1AA53805B1C0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41-4166-9482-46D1AB049A7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FA8EAC-CEE6-4604-BCC7-C73B6EAC163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288F1D72-4503-4069-B41D-47685D8E9157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41-4166-9482-46D1AB049A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997D56B-8DD2-4DFD-BEF5-852168DE4645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658E7B59-4B11-4E43-9108-66F7C7A31C4E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41-4166-9482-46D1AB049A7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C888E4-9188-491F-ACD5-7FD53A3CAD7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CB1BA207-13B9-468B-AE38-9583915DE846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41-4166-9482-46D1AB049A7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41-4166-9482-46D1AB049A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8ECEC7-08FE-4181-AC26-1E3F4B0FD0F9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3461B023-B4AD-4CCC-AD9A-C7B6C40F9529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241-4166-9482-46D1AB049A7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6D412EF-37C5-4532-A81A-9B610480A7E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B9A471D0-AD12-4BBF-AEA7-1B9ACBD4ADB2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241-4166-9482-46D1AB049A7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5EBBD10-B7E4-48FA-B7D7-74835DAD302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2C9F9F59-3774-4B6D-816A-AEA14E965C88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241-4166-9482-46D1AB049A7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4A7B17-DCCD-44EB-81F4-2987DC08A46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2F4DEC7A-BA95-4C32-BC71-A3A5AB1BBD82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241-4166-9482-46D1AB049A7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241-4166-9482-46D1AB049A7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78D3F6-97CE-4474-9BDC-F22B256F016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ADD9397E-D1CB-49B5-A6CA-C13F735A5C1A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241-4166-9482-46D1AB049A7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35F231E-2B0F-4734-AB72-3741CDFDC86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3F4886D3-2CFA-4B3A-97A9-F6822DE19A2E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241-4166-9482-46D1AB049A7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7E0F47E-3F87-40AB-B1A2-D0C75DDB714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A538F788-3C73-4CC8-BC6F-5E8179EED86A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241-4166-9482-46D1AB049A7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8802DC1-C0EF-45BF-BFAC-1FD90699349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0F7B3337-9858-4534-88E6-EC8D81EEF9A1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241-4166-9482-46D1AB049A7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241-4166-9482-46D1AB049A7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241-4166-9482-46D1AB049A77}"/>
                </c:ext>
              </c:extLst>
            </c:dLbl>
            <c:numFmt formatCode="m/d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ja-JP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ガントチャート_グラフ!$O$13:$O$33</c:f>
                <c:numCache>
                  <c:formatCode>General</c:formatCode>
                  <c:ptCount val="21"/>
                  <c:pt idx="0">
                    <c:v>27</c:v>
                  </c:pt>
                  <c:pt idx="1">
                    <c:v>29</c:v>
                  </c:pt>
                  <c:pt idx="2">
                    <c:v>11</c:v>
                  </c:pt>
                  <c:pt idx="3">
                    <c:v>18</c:v>
                  </c:pt>
                  <c:pt idx="4">
                    <c:v>0</c:v>
                  </c:pt>
                  <c:pt idx="5">
                    <c:v>26</c:v>
                  </c:pt>
                  <c:pt idx="6">
                    <c:v>30</c:v>
                  </c:pt>
                  <c:pt idx="7">
                    <c:v>11</c:v>
                  </c:pt>
                  <c:pt idx="8">
                    <c:v>18</c:v>
                  </c:pt>
                  <c:pt idx="9">
                    <c:v>0</c:v>
                  </c:pt>
                  <c:pt idx="10">
                    <c:v>10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0</c:v>
                  </c:pt>
                  <c:pt idx="15">
                    <c:v>18</c:v>
                  </c:pt>
                  <c:pt idx="16">
                    <c:v>11</c:v>
                  </c:pt>
                  <c:pt idx="17">
                    <c:v>14</c:v>
                  </c:pt>
                  <c:pt idx="18">
                    <c:v>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889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ガントチャート_グラフ!$M$13:$M$33</c:f>
              <c:numCache>
                <c:formatCode>m/d/yyyy</c:formatCode>
                <c:ptCount val="21"/>
                <c:pt idx="0">
                  <c:v>45436</c:v>
                </c:pt>
                <c:pt idx="1">
                  <c:v>45464</c:v>
                </c:pt>
                <c:pt idx="2">
                  <c:v>45494</c:v>
                </c:pt>
                <c:pt idx="3">
                  <c:v>45506</c:v>
                </c:pt>
                <c:pt idx="5">
                  <c:v>45467</c:v>
                </c:pt>
                <c:pt idx="6">
                  <c:v>45494</c:v>
                </c:pt>
                <c:pt idx="7">
                  <c:v>45525</c:v>
                </c:pt>
                <c:pt idx="8">
                  <c:v>45537</c:v>
                </c:pt>
                <c:pt idx="10">
                  <c:v>45443</c:v>
                </c:pt>
                <c:pt idx="11">
                  <c:v>45454</c:v>
                </c:pt>
                <c:pt idx="12">
                  <c:v>45464</c:v>
                </c:pt>
                <c:pt idx="13">
                  <c:v>45475</c:v>
                </c:pt>
                <c:pt idx="15">
                  <c:v>45444</c:v>
                </c:pt>
                <c:pt idx="16">
                  <c:v>45463</c:v>
                </c:pt>
                <c:pt idx="17">
                  <c:v>45475</c:v>
                </c:pt>
                <c:pt idx="18">
                  <c:v>45505</c:v>
                </c:pt>
              </c:numCache>
            </c:numRef>
          </c:xVal>
          <c:yVal>
            <c:numRef>
              <c:f>ガントチャート_グラフ!$P$13:$P$33</c:f>
              <c:numCache>
                <c:formatCode>General</c:formatCode>
                <c:ptCount val="21"/>
                <c:pt idx="0">
                  <c:v>-4</c:v>
                </c:pt>
                <c:pt idx="1">
                  <c:v>-9</c:v>
                </c:pt>
                <c:pt idx="2">
                  <c:v>-11</c:v>
                </c:pt>
                <c:pt idx="3">
                  <c:v>-13</c:v>
                </c:pt>
                <c:pt idx="5">
                  <c:v>-17</c:v>
                </c:pt>
                <c:pt idx="6">
                  <c:v>-19</c:v>
                </c:pt>
                <c:pt idx="7">
                  <c:v>-21</c:v>
                </c:pt>
                <c:pt idx="8">
                  <c:v>-23</c:v>
                </c:pt>
                <c:pt idx="10">
                  <c:v>-28</c:v>
                </c:pt>
                <c:pt idx="11">
                  <c:v>-33</c:v>
                </c:pt>
                <c:pt idx="12">
                  <c:v>-35</c:v>
                </c:pt>
                <c:pt idx="13">
                  <c:v>-37</c:v>
                </c:pt>
                <c:pt idx="15">
                  <c:v>-42</c:v>
                </c:pt>
                <c:pt idx="16">
                  <c:v>-44</c:v>
                </c:pt>
                <c:pt idx="17">
                  <c:v>-46</c:v>
                </c:pt>
                <c:pt idx="18">
                  <c:v>-48</c:v>
                </c:pt>
                <c:pt idx="20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ガントチャート_グラフ!$L$13:$L$33</c15:f>
                <c15:dlblRangeCache>
                  <c:ptCount val="21"/>
                  <c:pt idx="0">
                    <c:v>仕様理解</c:v>
                  </c:pt>
                  <c:pt idx="1">
                    <c:v>観点作成</c:v>
                  </c:pt>
                  <c:pt idx="2">
                    <c:v>因子水準作成</c:v>
                  </c:pt>
                  <c:pt idx="3">
                    <c:v>項目作成</c:v>
                  </c:pt>
                  <c:pt idx="5">
                    <c:v>仕様理解</c:v>
                  </c:pt>
                  <c:pt idx="6">
                    <c:v>観点作成</c:v>
                  </c:pt>
                  <c:pt idx="7">
                    <c:v>因子水準作成</c:v>
                  </c:pt>
                  <c:pt idx="8">
                    <c:v>項目作成</c:v>
                  </c:pt>
                  <c:pt idx="10">
                    <c:v>仕様理解</c:v>
                  </c:pt>
                  <c:pt idx="11">
                    <c:v>観点作成</c:v>
                  </c:pt>
                  <c:pt idx="12">
                    <c:v>因子水準作成</c:v>
                  </c:pt>
                  <c:pt idx="13">
                    <c:v>項目作成</c:v>
                  </c:pt>
                  <c:pt idx="15">
                    <c:v>仕様理解</c:v>
                  </c:pt>
                  <c:pt idx="16">
                    <c:v>観点作成</c:v>
                  </c:pt>
                  <c:pt idx="17">
                    <c:v>因子水準作成</c:v>
                  </c:pt>
                  <c:pt idx="18">
                    <c:v>項目作成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541-4ACE-9BB6-368D7F3503CB}"/>
            </c:ext>
          </c:extLst>
        </c:ser>
        <c:ser>
          <c:idx val="5"/>
          <c:order val="3"/>
          <c:tx>
            <c:strRef>
              <c:f>ガントチャート_グラフ!$Q$12</c:f>
              <c:strCache>
                <c:ptCount val="1"/>
                <c:pt idx="0">
                  <c:v>進捗率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ガントチャート_グラフ!$R$13:$R$33</c:f>
                <c:numCache>
                  <c:formatCode>General</c:formatCode>
                  <c:ptCount val="21"/>
                  <c:pt idx="0">
                    <c:v>27</c:v>
                  </c:pt>
                  <c:pt idx="1">
                    <c:v>20.299999999999997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26</c:v>
                  </c:pt>
                  <c:pt idx="6">
                    <c:v>15</c:v>
                  </c:pt>
                  <c:pt idx="7">
                    <c:v>5.5</c:v>
                  </c:pt>
                  <c:pt idx="8">
                    <c:v>0</c:v>
                  </c:pt>
                  <c:pt idx="9">
                    <c:v>0</c:v>
                  </c:pt>
                  <c:pt idx="10">
                    <c:v>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88900">
                <a:solidFill>
                  <a:schemeClr val="accent1"/>
                </a:solidFill>
              </a:ln>
            </c:spPr>
          </c:errBars>
          <c:errBars>
            <c:errDir val="y"/>
            <c:errBarType val="both"/>
            <c:errValType val="stdErr"/>
            <c:noEndCap val="0"/>
            <c:spPr>
              <a:ln>
                <a:noFill/>
              </a:ln>
            </c:spPr>
          </c:errBars>
          <c:xVal>
            <c:numRef>
              <c:f>ガントチャート_グラフ!$M$13:$M$33</c:f>
              <c:numCache>
                <c:formatCode>m/d/yyyy</c:formatCode>
                <c:ptCount val="21"/>
                <c:pt idx="0">
                  <c:v>45436</c:v>
                </c:pt>
                <c:pt idx="1">
                  <c:v>45464</c:v>
                </c:pt>
                <c:pt idx="2">
                  <c:v>45494</c:v>
                </c:pt>
                <c:pt idx="3">
                  <c:v>45506</c:v>
                </c:pt>
                <c:pt idx="5">
                  <c:v>45467</c:v>
                </c:pt>
                <c:pt idx="6">
                  <c:v>45494</c:v>
                </c:pt>
                <c:pt idx="7">
                  <c:v>45525</c:v>
                </c:pt>
                <c:pt idx="8">
                  <c:v>45537</c:v>
                </c:pt>
                <c:pt idx="10">
                  <c:v>45443</c:v>
                </c:pt>
                <c:pt idx="11">
                  <c:v>45454</c:v>
                </c:pt>
                <c:pt idx="12">
                  <c:v>45464</c:v>
                </c:pt>
                <c:pt idx="13">
                  <c:v>45475</c:v>
                </c:pt>
                <c:pt idx="15">
                  <c:v>45444</c:v>
                </c:pt>
                <c:pt idx="16">
                  <c:v>45463</c:v>
                </c:pt>
                <c:pt idx="17">
                  <c:v>45475</c:v>
                </c:pt>
                <c:pt idx="18">
                  <c:v>45505</c:v>
                </c:pt>
              </c:numCache>
            </c:numRef>
          </c:xVal>
          <c:yVal>
            <c:numRef>
              <c:f>ガントチャート_グラフ!$P$13:$P$33</c:f>
              <c:numCache>
                <c:formatCode>General</c:formatCode>
                <c:ptCount val="21"/>
                <c:pt idx="0">
                  <c:v>-4</c:v>
                </c:pt>
                <c:pt idx="1">
                  <c:v>-9</c:v>
                </c:pt>
                <c:pt idx="2">
                  <c:v>-11</c:v>
                </c:pt>
                <c:pt idx="3">
                  <c:v>-13</c:v>
                </c:pt>
                <c:pt idx="5">
                  <c:v>-17</c:v>
                </c:pt>
                <c:pt idx="6">
                  <c:v>-19</c:v>
                </c:pt>
                <c:pt idx="7">
                  <c:v>-21</c:v>
                </c:pt>
                <c:pt idx="8">
                  <c:v>-23</c:v>
                </c:pt>
                <c:pt idx="10">
                  <c:v>-28</c:v>
                </c:pt>
                <c:pt idx="11">
                  <c:v>-33</c:v>
                </c:pt>
                <c:pt idx="12">
                  <c:v>-35</c:v>
                </c:pt>
                <c:pt idx="13">
                  <c:v>-37</c:v>
                </c:pt>
                <c:pt idx="15">
                  <c:v>-42</c:v>
                </c:pt>
                <c:pt idx="16">
                  <c:v>-44</c:v>
                </c:pt>
                <c:pt idx="17">
                  <c:v>-46</c:v>
                </c:pt>
                <c:pt idx="18">
                  <c:v>-48</c:v>
                </c:pt>
                <c:pt idx="2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541-4ACE-9BB6-368D7F3503CB}"/>
            </c:ext>
          </c:extLst>
        </c:ser>
        <c:ser>
          <c:idx val="6"/>
          <c:order val="4"/>
          <c:tx>
            <c:strRef>
              <c:f>ガントチャート_グラフ!$K$36</c:f>
              <c:strCache>
                <c:ptCount val="1"/>
                <c:pt idx="0">
                  <c:v>イベント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828A57-9B6A-46D9-9799-E12C9B34302E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ECA54E6B-D8E2-4512-A838-D0EEB3C10580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D4D-416F-8C16-17915F8AD8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A75D7D-59D1-4904-A83E-9C0F71A23815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DBAC85AA-BC60-4D86-826F-9844F0500586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D4D-416F-8C16-17915F8AD8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D19F25-D7AE-4FAF-8021-4193DD14BDBD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ED756148-3EEE-4BC5-8736-D34302A4F254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D4D-416F-8C16-17915F8AD8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040CE8-06A0-4858-A2FF-BCD346948533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167C3455-06EC-4206-B4E3-3850337AED6A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D4D-416F-8C16-17915F8AD8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D4D-416F-8C16-17915F8AD8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D4D-416F-8C16-17915F8AD899}"/>
                </c:ext>
              </c:extLst>
            </c:dLbl>
            <c:numFmt formatCode="m/d;@" sourceLinked="0"/>
            <c:spPr>
              <a:noFill/>
              <a:ln>
                <a:noFill/>
              </a:ln>
              <a:effectLst/>
            </c:spPr>
            <c:txPr>
              <a:bodyPr wrap="square" lIns="38100" tIns="0" rIns="38100" bIns="19050" anchor="t" anchorCtr="1">
                <a:spAutoFit/>
              </a:bodyPr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ja-JP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xVal>
            <c:numRef>
              <c:f>ガントチャート_グラフ!$L$37:$L$42</c:f>
              <c:numCache>
                <c:formatCode>m/d/yyyy</c:formatCode>
                <c:ptCount val="6"/>
                <c:pt idx="0">
                  <c:v>45461</c:v>
                </c:pt>
                <c:pt idx="1">
                  <c:v>45468</c:v>
                </c:pt>
                <c:pt idx="2">
                  <c:v>45449</c:v>
                </c:pt>
                <c:pt idx="3">
                  <c:v>45525</c:v>
                </c:pt>
              </c:numCache>
            </c:numRef>
          </c:xVal>
          <c:yVal>
            <c:numRef>
              <c:f>ガントチャート_グラフ!$M$37:$M$42</c:f>
              <c:numCache>
                <c:formatCode>General</c:formatCode>
                <c:ptCount val="6"/>
                <c:pt idx="0">
                  <c:v>-4</c:v>
                </c:pt>
                <c:pt idx="1">
                  <c:v>-17</c:v>
                </c:pt>
                <c:pt idx="2">
                  <c:v>-28</c:v>
                </c:pt>
                <c:pt idx="3">
                  <c:v>-48</c:v>
                </c:pt>
                <c:pt idx="5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ガントチャート_グラフ!$K$37:$K$42</c15:f>
                <c15:dlblRangeCache>
                  <c:ptCount val="6"/>
                  <c:pt idx="0">
                    <c:v>MTG_A</c:v>
                  </c:pt>
                  <c:pt idx="1">
                    <c:v>MTG_B</c:v>
                  </c:pt>
                  <c:pt idx="2">
                    <c:v>MTG_C</c:v>
                  </c:pt>
                  <c:pt idx="3">
                    <c:v>MTG_D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4541-4ACE-9BB6-368D7F3503CB}"/>
            </c:ext>
          </c:extLst>
        </c:ser>
        <c:ser>
          <c:idx val="4"/>
          <c:order val="5"/>
          <c:tx>
            <c:strRef>
              <c:f>ガントチャート_グラフ!$K$44</c:f>
              <c:strCache>
                <c:ptCount val="1"/>
                <c:pt idx="0">
                  <c:v>Today線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/>
                    </a:solidFill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stdErr"/>
            <c:noEndCap val="0"/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ガントチャート_グラフ!$M$46</c:f>
                <c:numCache>
                  <c:formatCode>General</c:formatCode>
                  <c:ptCount val="1"/>
                  <c:pt idx="0">
                    <c:v>57</c:v>
                  </c:pt>
                </c:numCache>
              </c:numRef>
            </c:minus>
            <c:spPr>
              <a:ln w="25400">
                <a:solidFill>
                  <a:schemeClr val="accent4"/>
                </a:solidFill>
              </a:ln>
            </c:spPr>
          </c:errBars>
          <c:xVal>
            <c:numRef>
              <c:f>ガントチャート_グラフ!$K$46</c:f>
              <c:numCache>
                <c:formatCode>m/d/yyyy</c:formatCode>
                <c:ptCount val="1"/>
                <c:pt idx="0">
                  <c:v>45440</c:v>
                </c:pt>
              </c:numCache>
            </c:numRef>
          </c:xVal>
          <c:yVal>
            <c:numRef>
              <c:f>ガントチャート_グラフ!$L$46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41-4ACE-9BB6-368D7F35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31151"/>
        <c:axId val="1918628655"/>
      </c:scatterChart>
      <c:valAx>
        <c:axId val="191863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3175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628655"/>
        <c:crosses val="autoZero"/>
        <c:crossBetween val="midCat"/>
      </c:valAx>
      <c:valAx>
        <c:axId val="1918628655"/>
        <c:scaling>
          <c:orientation val="minMax"/>
          <c:max val="7"/>
          <c:min val="-50"/>
        </c:scaling>
        <c:delete val="1"/>
        <c:axPos val="l"/>
        <c:numFmt formatCode="General" sourceLinked="1"/>
        <c:majorTickMark val="out"/>
        <c:minorTickMark val="none"/>
        <c:tickLblPos val="nextTo"/>
        <c:crossAx val="1918631151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ja-JP" altLang="en-US"/>
              <a:t>テスト設計スケジュール</a:t>
            </a:r>
          </a:p>
        </c:rich>
      </c:tx>
      <c:layout>
        <c:manualLayout>
          <c:xMode val="edge"/>
          <c:yMode val="edge"/>
          <c:x val="0.29536575858980629"/>
          <c:y val="2.47525653370721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741613088344411E-2"/>
          <c:y val="0.10749864107751674"/>
          <c:w val="0.94548649376044613"/>
          <c:h val="0.85528188286808982"/>
        </c:manualLayout>
      </c:layout>
      <c:areaChart>
        <c:grouping val="stacked"/>
        <c:varyColors val="0"/>
        <c:ser>
          <c:idx val="3"/>
          <c:order val="0"/>
          <c:spPr>
            <a:noFill/>
          </c:spPr>
          <c:dLbls>
            <c:dLbl>
              <c:idx val="0"/>
              <c:tx>
                <c:rich>
                  <a:bodyPr/>
                  <a:lstStyle/>
                  <a:p>
                    <a:fld id="{69943F64-72CA-408A-BABA-D774A4FBC6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B5B9-47FE-9C35-76AF3FD6DD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B5B9-47FE-9C35-76AF3FD6DD3C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ガントチャート_グラフ!$L$60:$M$60</c:f>
              <c:numCache>
                <c:formatCode>m/d/yyyy</c:formatCode>
                <c:ptCount val="2"/>
                <c:pt idx="0">
                  <c:v>45443</c:v>
                </c:pt>
                <c:pt idx="1">
                  <c:v>45595</c:v>
                </c:pt>
              </c:numCache>
            </c:numRef>
          </c:cat>
          <c:val>
            <c:numRef>
              <c:f>ガントチャート_グラフ!$L$61:$M$61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ガントチャート_グラフ!$K$61</c15:f>
                <c15:dlblRangeCache>
                  <c:ptCount val="1"/>
                  <c:pt idx="0">
                    <c:v>積み上げ1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B5B9-47FE-9C35-76AF3FD6DD3C}"/>
            </c:ext>
          </c:extLst>
        </c:ser>
        <c:ser>
          <c:idx val="7"/>
          <c:order val="1"/>
          <c:spPr>
            <a:solidFill>
              <a:schemeClr val="accent1">
                <a:alpha val="10000"/>
              </a:schemeClr>
            </a:solidFill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622964B9-98B2-4210-BA52-950FB51FFB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B5B9-47FE-9C35-76AF3FD6DD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B5B9-47FE-9C35-76AF3FD6DD3C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ガントチャート_グラフ!$L$60:$M$60</c:f>
              <c:numCache>
                <c:formatCode>m/d/yyyy</c:formatCode>
                <c:ptCount val="2"/>
                <c:pt idx="0">
                  <c:v>45443</c:v>
                </c:pt>
                <c:pt idx="1">
                  <c:v>45595</c:v>
                </c:pt>
              </c:numCache>
            </c:numRef>
          </c:cat>
          <c:val>
            <c:numRef>
              <c:f>ガントチャート_グラフ!$L$62:$M$62</c:f>
              <c:numCache>
                <c:formatCode>General</c:formatCode>
                <c:ptCount val="2"/>
                <c:pt idx="0">
                  <c:v>-11</c:v>
                </c:pt>
                <c:pt idx="1">
                  <c:v>-11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ガントチャート_グラフ!$K$62</c15:f>
                <c15:dlblRangeCache>
                  <c:ptCount val="1"/>
                  <c:pt idx="0">
                    <c:v>積み上げ2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B5B9-47FE-9C35-76AF3FD6DD3C}"/>
            </c:ext>
          </c:extLst>
        </c:ser>
        <c:ser>
          <c:idx val="8"/>
          <c:order val="2"/>
          <c:spPr>
            <a:noFill/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EDB80B64-4000-4307-89AF-A8896091F5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B5B9-47FE-9C35-76AF3FD6DD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B5B9-47FE-9C35-76AF3FD6DD3C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ガントチャート_グラフ!$L$60:$M$60</c:f>
              <c:numCache>
                <c:formatCode>m/d/yyyy</c:formatCode>
                <c:ptCount val="2"/>
                <c:pt idx="0">
                  <c:v>45443</c:v>
                </c:pt>
                <c:pt idx="1">
                  <c:v>45595</c:v>
                </c:pt>
              </c:numCache>
            </c:numRef>
          </c:cat>
          <c:val>
            <c:numRef>
              <c:f>ガントチャート_グラフ!$L$63:$M$63</c:f>
              <c:numCache>
                <c:formatCode>General</c:formatCode>
                <c:ptCount val="2"/>
                <c:pt idx="0">
                  <c:v>-14</c:v>
                </c:pt>
                <c:pt idx="1">
                  <c:v>-14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ガントチャート_グラフ!$K$63</c15:f>
                <c15:dlblRangeCache>
                  <c:ptCount val="1"/>
                  <c:pt idx="0">
                    <c:v>積み上げ3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B5B9-47FE-9C35-76AF3FD6DD3C}"/>
            </c:ext>
          </c:extLst>
        </c:ser>
        <c:ser>
          <c:idx val="9"/>
          <c:order val="3"/>
          <c:spPr>
            <a:solidFill>
              <a:schemeClr val="accent1">
                <a:alpha val="10000"/>
              </a:schemeClr>
            </a:solidFill>
            <a:ln w="2540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E9365103-E178-4A6B-A5F5-B7674E8BEA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B5B9-47FE-9C35-76AF3FD6DD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B5B9-47FE-9C35-76AF3FD6DD3C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ガントチャート_グラフ!$L$60:$M$60</c:f>
              <c:numCache>
                <c:formatCode>m/d/yyyy</c:formatCode>
                <c:ptCount val="2"/>
                <c:pt idx="0">
                  <c:v>45443</c:v>
                </c:pt>
                <c:pt idx="1">
                  <c:v>45595</c:v>
                </c:pt>
              </c:numCache>
            </c:numRef>
          </c:cat>
          <c:val>
            <c:numRef>
              <c:f>ガントチャート_グラフ!$L$64:$M$64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ガントチャート_グラフ!$K$64</c15:f>
                <c15:dlblRangeCache>
                  <c:ptCount val="1"/>
                  <c:pt idx="0">
                    <c:v>積み上げ4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B5B9-47FE-9C35-76AF3FD6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16352"/>
        <c:axId val="1271925584"/>
      </c:areaChart>
      <c:scatterChart>
        <c:scatterStyle val="lineMarker"/>
        <c:varyColors val="0"/>
        <c:ser>
          <c:idx val="0"/>
          <c:order val="4"/>
          <c:tx>
            <c:strRef>
              <c:f>ガントチャート_グラフ!$K$4</c:f>
              <c:strCache>
                <c:ptCount val="1"/>
                <c:pt idx="0">
                  <c:v>スケジュール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D0CC62-568B-4CFB-8F9F-6F873C2F673D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B6EECE44-2620-46A7-AEF0-74FA40248BE6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5B9-47FE-9C35-76AF3FD6DD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5B6FDD-B699-48C8-AAB4-71482CB1DDD7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68C315D3-322A-4F59-B0D0-5220850F119E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5B9-47FE-9C35-76AF3FD6DD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542875-F810-4538-8FEE-913F0B0ECBF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
</a:t>
                    </a:r>
                    <a:fld id="{50262E11-33FC-4C7D-BE8B-B1F39F609DFE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B9-47FE-9C35-76AF3FD6DD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5B9-47FE-9C35-76AF3FD6DD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5B9-47FE-9C35-76AF3FD6DD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25400">
                <a:solidFill>
                  <a:schemeClr val="accent2"/>
                </a:solidFill>
                <a:prstDash val="sysDot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ガントチャート_グラフ!$L$5:$L$9</c:f>
              <c:numCache>
                <c:formatCode>m/d/yyyy</c:formatCode>
                <c:ptCount val="5"/>
                <c:pt idx="0">
                  <c:v>45505</c:v>
                </c:pt>
                <c:pt idx="1">
                  <c:v>45597</c:v>
                </c:pt>
                <c:pt idx="2">
                  <c:v>45627</c:v>
                </c:pt>
              </c:numCache>
            </c:numRef>
          </c:xVal>
          <c:yVal>
            <c:numRef>
              <c:f>ガントチャート_グラフ!$M$5:$M$9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4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ガントチャート_グラフ!$K$5:$K$9</c15:f>
                <c15:dlblRangeCache>
                  <c:ptCount val="5"/>
                  <c:pt idx="0">
                    <c:v>FF</c:v>
                  </c:pt>
                  <c:pt idx="1">
                    <c:v>RC</c:v>
                  </c:pt>
                  <c:pt idx="2">
                    <c:v>GM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B5B9-47FE-9C35-76AF3FD6DD3C}"/>
            </c:ext>
          </c:extLst>
        </c:ser>
        <c:ser>
          <c:idx val="1"/>
          <c:order val="5"/>
          <c:tx>
            <c:strRef>
              <c:f>ガントチャート_グラフ!$N$12</c:f>
              <c:strCache>
                <c:ptCount val="1"/>
                <c:pt idx="0">
                  <c:v>完了日(予定)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numFmt formatCode="m/d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ガントチャート_グラフ!$N$13:$N$33</c:f>
              <c:numCache>
                <c:formatCode>m/d/yyyy</c:formatCode>
                <c:ptCount val="21"/>
                <c:pt idx="0">
                  <c:v>45463</c:v>
                </c:pt>
                <c:pt idx="1">
                  <c:v>45493</c:v>
                </c:pt>
                <c:pt idx="2">
                  <c:v>45505</c:v>
                </c:pt>
                <c:pt idx="3">
                  <c:v>45524</c:v>
                </c:pt>
                <c:pt idx="5">
                  <c:v>45493</c:v>
                </c:pt>
                <c:pt idx="6">
                  <c:v>45524</c:v>
                </c:pt>
                <c:pt idx="7">
                  <c:v>45536</c:v>
                </c:pt>
                <c:pt idx="8">
                  <c:v>45555</c:v>
                </c:pt>
                <c:pt idx="10">
                  <c:v>45453</c:v>
                </c:pt>
                <c:pt idx="11">
                  <c:v>45463</c:v>
                </c:pt>
                <c:pt idx="12">
                  <c:v>45474</c:v>
                </c:pt>
                <c:pt idx="13">
                  <c:v>45486</c:v>
                </c:pt>
                <c:pt idx="15">
                  <c:v>45462</c:v>
                </c:pt>
                <c:pt idx="16">
                  <c:v>45474</c:v>
                </c:pt>
                <c:pt idx="17">
                  <c:v>45489</c:v>
                </c:pt>
                <c:pt idx="18">
                  <c:v>45526</c:v>
                </c:pt>
              </c:numCache>
            </c:numRef>
          </c:xVal>
          <c:yVal>
            <c:numRef>
              <c:f>ガントチャート_グラフ!$P$13:$P$33</c:f>
              <c:numCache>
                <c:formatCode>General</c:formatCode>
                <c:ptCount val="21"/>
                <c:pt idx="0">
                  <c:v>-4</c:v>
                </c:pt>
                <c:pt idx="1">
                  <c:v>-9</c:v>
                </c:pt>
                <c:pt idx="2">
                  <c:v>-11</c:v>
                </c:pt>
                <c:pt idx="3">
                  <c:v>-13</c:v>
                </c:pt>
                <c:pt idx="5">
                  <c:v>-17</c:v>
                </c:pt>
                <c:pt idx="6">
                  <c:v>-19</c:v>
                </c:pt>
                <c:pt idx="7">
                  <c:v>-21</c:v>
                </c:pt>
                <c:pt idx="8">
                  <c:v>-23</c:v>
                </c:pt>
                <c:pt idx="10">
                  <c:v>-28</c:v>
                </c:pt>
                <c:pt idx="11">
                  <c:v>-33</c:v>
                </c:pt>
                <c:pt idx="12">
                  <c:v>-35</c:v>
                </c:pt>
                <c:pt idx="13">
                  <c:v>-37</c:v>
                </c:pt>
                <c:pt idx="15">
                  <c:v>-42</c:v>
                </c:pt>
                <c:pt idx="16">
                  <c:v>-44</c:v>
                </c:pt>
                <c:pt idx="17">
                  <c:v>-46</c:v>
                </c:pt>
                <c:pt idx="18">
                  <c:v>-48</c:v>
                </c:pt>
                <c:pt idx="2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B9-47FE-9C35-76AF3FD6DD3C}"/>
            </c:ext>
          </c:extLst>
        </c:ser>
        <c:ser>
          <c:idx val="2"/>
          <c:order val="6"/>
          <c:tx>
            <c:strRef>
              <c:f>ガントチャート_グラフ!$M$12</c:f>
              <c:strCache>
                <c:ptCount val="1"/>
                <c:pt idx="0">
                  <c:v>開始日(予定)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numFmt formatCode="m/d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ja-JP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ガントチャート_グラフ!$O$13:$O$33</c:f>
                <c:numCache>
                  <c:formatCode>General</c:formatCode>
                  <c:ptCount val="21"/>
                  <c:pt idx="0">
                    <c:v>27</c:v>
                  </c:pt>
                  <c:pt idx="1">
                    <c:v>29</c:v>
                  </c:pt>
                  <c:pt idx="2">
                    <c:v>11</c:v>
                  </c:pt>
                  <c:pt idx="3">
                    <c:v>18</c:v>
                  </c:pt>
                  <c:pt idx="4">
                    <c:v>0</c:v>
                  </c:pt>
                  <c:pt idx="5">
                    <c:v>26</c:v>
                  </c:pt>
                  <c:pt idx="6">
                    <c:v>30</c:v>
                  </c:pt>
                  <c:pt idx="7">
                    <c:v>11</c:v>
                  </c:pt>
                  <c:pt idx="8">
                    <c:v>18</c:v>
                  </c:pt>
                  <c:pt idx="9">
                    <c:v>0</c:v>
                  </c:pt>
                  <c:pt idx="10">
                    <c:v>10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0</c:v>
                  </c:pt>
                  <c:pt idx="15">
                    <c:v>18</c:v>
                  </c:pt>
                  <c:pt idx="16">
                    <c:v>11</c:v>
                  </c:pt>
                  <c:pt idx="17">
                    <c:v>14</c:v>
                  </c:pt>
                  <c:pt idx="18">
                    <c:v>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889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ガントチャート_グラフ!$M$13:$M$33</c:f>
              <c:numCache>
                <c:formatCode>m/d/yyyy</c:formatCode>
                <c:ptCount val="21"/>
                <c:pt idx="0">
                  <c:v>45436</c:v>
                </c:pt>
                <c:pt idx="1">
                  <c:v>45464</c:v>
                </c:pt>
                <c:pt idx="2">
                  <c:v>45494</c:v>
                </c:pt>
                <c:pt idx="3">
                  <c:v>45506</c:v>
                </c:pt>
                <c:pt idx="5">
                  <c:v>45467</c:v>
                </c:pt>
                <c:pt idx="6">
                  <c:v>45494</c:v>
                </c:pt>
                <c:pt idx="7">
                  <c:v>45525</c:v>
                </c:pt>
                <c:pt idx="8">
                  <c:v>45537</c:v>
                </c:pt>
                <c:pt idx="10">
                  <c:v>45443</c:v>
                </c:pt>
                <c:pt idx="11">
                  <c:v>45454</c:v>
                </c:pt>
                <c:pt idx="12">
                  <c:v>45464</c:v>
                </c:pt>
                <c:pt idx="13">
                  <c:v>45475</c:v>
                </c:pt>
                <c:pt idx="15">
                  <c:v>45444</c:v>
                </c:pt>
                <c:pt idx="16">
                  <c:v>45463</c:v>
                </c:pt>
                <c:pt idx="17">
                  <c:v>45475</c:v>
                </c:pt>
                <c:pt idx="18">
                  <c:v>45505</c:v>
                </c:pt>
              </c:numCache>
            </c:numRef>
          </c:xVal>
          <c:yVal>
            <c:numRef>
              <c:f>ガントチャート_グラフ!$P$13:$P$33</c:f>
              <c:numCache>
                <c:formatCode>General</c:formatCode>
                <c:ptCount val="21"/>
                <c:pt idx="0">
                  <c:v>-4</c:v>
                </c:pt>
                <c:pt idx="1">
                  <c:v>-9</c:v>
                </c:pt>
                <c:pt idx="2">
                  <c:v>-11</c:v>
                </c:pt>
                <c:pt idx="3">
                  <c:v>-13</c:v>
                </c:pt>
                <c:pt idx="5">
                  <c:v>-17</c:v>
                </c:pt>
                <c:pt idx="6">
                  <c:v>-19</c:v>
                </c:pt>
                <c:pt idx="7">
                  <c:v>-21</c:v>
                </c:pt>
                <c:pt idx="8">
                  <c:v>-23</c:v>
                </c:pt>
                <c:pt idx="10">
                  <c:v>-28</c:v>
                </c:pt>
                <c:pt idx="11">
                  <c:v>-33</c:v>
                </c:pt>
                <c:pt idx="12">
                  <c:v>-35</c:v>
                </c:pt>
                <c:pt idx="13">
                  <c:v>-37</c:v>
                </c:pt>
                <c:pt idx="15">
                  <c:v>-42</c:v>
                </c:pt>
                <c:pt idx="16">
                  <c:v>-44</c:v>
                </c:pt>
                <c:pt idx="17">
                  <c:v>-46</c:v>
                </c:pt>
                <c:pt idx="18">
                  <c:v>-48</c:v>
                </c:pt>
                <c:pt idx="2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5B9-47FE-9C35-76AF3FD6DD3C}"/>
            </c:ext>
          </c:extLst>
        </c:ser>
        <c:ser>
          <c:idx val="5"/>
          <c:order val="7"/>
          <c:tx>
            <c:strRef>
              <c:f>ガントチャート_グラフ!$Q$12</c:f>
              <c:strCache>
                <c:ptCount val="1"/>
                <c:pt idx="0">
                  <c:v>進捗率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ガントチャート_グラフ!$R$13:$R$33</c:f>
                <c:numCache>
                  <c:formatCode>General</c:formatCode>
                  <c:ptCount val="21"/>
                  <c:pt idx="0">
                    <c:v>27</c:v>
                  </c:pt>
                  <c:pt idx="1">
                    <c:v>20.299999999999997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26</c:v>
                  </c:pt>
                  <c:pt idx="6">
                    <c:v>15</c:v>
                  </c:pt>
                  <c:pt idx="7">
                    <c:v>5.5</c:v>
                  </c:pt>
                  <c:pt idx="8">
                    <c:v>0</c:v>
                  </c:pt>
                  <c:pt idx="9">
                    <c:v>0</c:v>
                  </c:pt>
                  <c:pt idx="10">
                    <c:v>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88900">
                <a:solidFill>
                  <a:schemeClr val="accent1"/>
                </a:solidFill>
              </a:ln>
            </c:spPr>
          </c:errBars>
          <c:errBars>
            <c:errDir val="y"/>
            <c:errBarType val="both"/>
            <c:errValType val="stdErr"/>
            <c:noEndCap val="0"/>
            <c:spPr>
              <a:ln>
                <a:noFill/>
              </a:ln>
            </c:spPr>
          </c:errBars>
          <c:xVal>
            <c:numRef>
              <c:f>ガントチャート_グラフ!$M$13:$M$33</c:f>
              <c:numCache>
                <c:formatCode>m/d/yyyy</c:formatCode>
                <c:ptCount val="21"/>
                <c:pt idx="0">
                  <c:v>45436</c:v>
                </c:pt>
                <c:pt idx="1">
                  <c:v>45464</c:v>
                </c:pt>
                <c:pt idx="2">
                  <c:v>45494</c:v>
                </c:pt>
                <c:pt idx="3">
                  <c:v>45506</c:v>
                </c:pt>
                <c:pt idx="5">
                  <c:v>45467</c:v>
                </c:pt>
                <c:pt idx="6">
                  <c:v>45494</c:v>
                </c:pt>
                <c:pt idx="7">
                  <c:v>45525</c:v>
                </c:pt>
                <c:pt idx="8">
                  <c:v>45537</c:v>
                </c:pt>
                <c:pt idx="10">
                  <c:v>45443</c:v>
                </c:pt>
                <c:pt idx="11">
                  <c:v>45454</c:v>
                </c:pt>
                <c:pt idx="12">
                  <c:v>45464</c:v>
                </c:pt>
                <c:pt idx="13">
                  <c:v>45475</c:v>
                </c:pt>
                <c:pt idx="15">
                  <c:v>45444</c:v>
                </c:pt>
                <c:pt idx="16">
                  <c:v>45463</c:v>
                </c:pt>
                <c:pt idx="17">
                  <c:v>45475</c:v>
                </c:pt>
                <c:pt idx="18">
                  <c:v>45505</c:v>
                </c:pt>
              </c:numCache>
            </c:numRef>
          </c:xVal>
          <c:yVal>
            <c:numRef>
              <c:f>ガントチャート_グラフ!$P$13:$P$33</c:f>
              <c:numCache>
                <c:formatCode>General</c:formatCode>
                <c:ptCount val="21"/>
                <c:pt idx="0">
                  <c:v>-4</c:v>
                </c:pt>
                <c:pt idx="1">
                  <c:v>-9</c:v>
                </c:pt>
                <c:pt idx="2">
                  <c:v>-11</c:v>
                </c:pt>
                <c:pt idx="3">
                  <c:v>-13</c:v>
                </c:pt>
                <c:pt idx="5">
                  <c:v>-17</c:v>
                </c:pt>
                <c:pt idx="6">
                  <c:v>-19</c:v>
                </c:pt>
                <c:pt idx="7">
                  <c:v>-21</c:v>
                </c:pt>
                <c:pt idx="8">
                  <c:v>-23</c:v>
                </c:pt>
                <c:pt idx="10">
                  <c:v>-28</c:v>
                </c:pt>
                <c:pt idx="11">
                  <c:v>-33</c:v>
                </c:pt>
                <c:pt idx="12">
                  <c:v>-35</c:v>
                </c:pt>
                <c:pt idx="13">
                  <c:v>-37</c:v>
                </c:pt>
                <c:pt idx="15">
                  <c:v>-42</c:v>
                </c:pt>
                <c:pt idx="16">
                  <c:v>-44</c:v>
                </c:pt>
                <c:pt idx="17">
                  <c:v>-46</c:v>
                </c:pt>
                <c:pt idx="18">
                  <c:v>-48</c:v>
                </c:pt>
                <c:pt idx="2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5B9-47FE-9C35-76AF3FD6DD3C}"/>
            </c:ext>
          </c:extLst>
        </c:ser>
        <c:ser>
          <c:idx val="6"/>
          <c:order val="8"/>
          <c:tx>
            <c:strRef>
              <c:f>ガントチャート_グラフ!$K$36</c:f>
              <c:strCache>
                <c:ptCount val="1"/>
                <c:pt idx="0">
                  <c:v>イベント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F837145-611A-4D02-870E-96B077EC127E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2BC8E486-677C-49FD-AD12-83CD5D16EE6E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5B9-47FE-9C35-76AF3FD6DD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C204FD-D952-4891-AF29-0C114E2B80C2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8D64152D-CB2F-4F90-BC88-A10E5C449CA2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5B9-47FE-9C35-76AF3FD6DD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D5685D-B641-445A-8CD0-2FFD781650BC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62316054-8E3F-4FC4-9723-4D38B18518FC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5B9-47FE-9C35-76AF3FD6DD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B74E86-03C0-4C35-8526-27F4A9A4E283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9E1BB0A7-57AC-419F-8B60-58F7B1EBB727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5B9-47FE-9C35-76AF3FD6DD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B5B9-47FE-9C35-76AF3FD6DD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B5B9-47FE-9C35-76AF3FD6DD3C}"/>
                </c:ext>
              </c:extLst>
            </c:dLbl>
            <c:numFmt formatCode="m/d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 w="22225" cap="flat">
                      <a:noFill/>
                    </a:ln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ja-JP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ガントチャート_グラフ!$L$37:$L$42</c:f>
              <c:numCache>
                <c:formatCode>m/d/yyyy</c:formatCode>
                <c:ptCount val="6"/>
                <c:pt idx="0">
                  <c:v>45461</c:v>
                </c:pt>
                <c:pt idx="1">
                  <c:v>45468</c:v>
                </c:pt>
                <c:pt idx="2">
                  <c:v>45449</c:v>
                </c:pt>
                <c:pt idx="3">
                  <c:v>45525</c:v>
                </c:pt>
              </c:numCache>
            </c:numRef>
          </c:xVal>
          <c:yVal>
            <c:numRef>
              <c:f>ガントチャート_グラフ!$M$37:$M$42</c:f>
              <c:numCache>
                <c:formatCode>General</c:formatCode>
                <c:ptCount val="6"/>
                <c:pt idx="0">
                  <c:v>-4</c:v>
                </c:pt>
                <c:pt idx="1">
                  <c:v>-17</c:v>
                </c:pt>
                <c:pt idx="2">
                  <c:v>-28</c:v>
                </c:pt>
                <c:pt idx="3">
                  <c:v>-48</c:v>
                </c:pt>
                <c:pt idx="5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ガントチャート_グラフ!$K$37:$K$42</c15:f>
                <c15:dlblRangeCache>
                  <c:ptCount val="6"/>
                  <c:pt idx="0">
                    <c:v>MTG_A</c:v>
                  </c:pt>
                  <c:pt idx="1">
                    <c:v>MTG_B</c:v>
                  </c:pt>
                  <c:pt idx="2">
                    <c:v>MTG_C</c:v>
                  </c:pt>
                  <c:pt idx="3">
                    <c:v>MTG_D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5B9-47FE-9C35-76AF3FD6DD3C}"/>
            </c:ext>
          </c:extLst>
        </c:ser>
        <c:ser>
          <c:idx val="4"/>
          <c:order val="9"/>
          <c:tx>
            <c:strRef>
              <c:f>ガントチャート_グラフ!$K$44</c:f>
              <c:strCache>
                <c:ptCount val="1"/>
                <c:pt idx="0">
                  <c:v>Today線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/>
                    </a:solidFill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stdErr"/>
            <c:noEndCap val="0"/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ガントチャート_グラフ!$M$46</c:f>
                <c:numCache>
                  <c:formatCode>General</c:formatCode>
                  <c:ptCount val="1"/>
                  <c:pt idx="0">
                    <c:v>57</c:v>
                  </c:pt>
                </c:numCache>
              </c:numRef>
            </c:minus>
            <c:spPr>
              <a:ln w="25400">
                <a:solidFill>
                  <a:schemeClr val="accent4"/>
                </a:solidFill>
              </a:ln>
            </c:spPr>
          </c:errBars>
          <c:xVal>
            <c:numRef>
              <c:f>ガントチャート_グラフ!$K$46</c:f>
              <c:numCache>
                <c:formatCode>m/d/yyyy</c:formatCode>
                <c:ptCount val="1"/>
                <c:pt idx="0">
                  <c:v>45440</c:v>
                </c:pt>
              </c:numCache>
            </c:numRef>
          </c:xVal>
          <c:yVal>
            <c:numRef>
              <c:f>ガントチャート_グラフ!$L$46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5B9-47FE-9C35-76AF3FD6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31151"/>
        <c:axId val="1918628655"/>
      </c:scatterChart>
      <c:valAx>
        <c:axId val="191863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3175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628655"/>
        <c:crosses val="autoZero"/>
        <c:crossBetween val="midCat"/>
      </c:valAx>
      <c:valAx>
        <c:axId val="1918628655"/>
        <c:scaling>
          <c:orientation val="minMax"/>
          <c:max val="7"/>
          <c:min val="-50"/>
        </c:scaling>
        <c:delete val="1"/>
        <c:axPos val="l"/>
        <c:numFmt formatCode="General" sourceLinked="1"/>
        <c:majorTickMark val="out"/>
        <c:minorTickMark val="none"/>
        <c:tickLblPos val="nextTo"/>
        <c:crossAx val="1918631151"/>
        <c:crosses val="autoZero"/>
        <c:crossBetween val="midCat"/>
        <c:majorUnit val="5"/>
      </c:valAx>
      <c:valAx>
        <c:axId val="1271925584"/>
        <c:scaling>
          <c:orientation val="minMax"/>
          <c:min val="-50"/>
        </c:scaling>
        <c:delete val="1"/>
        <c:axPos val="r"/>
        <c:numFmt formatCode="General" sourceLinked="1"/>
        <c:majorTickMark val="out"/>
        <c:minorTickMark val="none"/>
        <c:tickLblPos val="nextTo"/>
        <c:crossAx val="1508116352"/>
        <c:crosses val="max"/>
        <c:crossBetween val="between"/>
      </c:valAx>
      <c:dateAx>
        <c:axId val="150811635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1271925584"/>
        <c:crosses val="max"/>
        <c:auto val="1"/>
        <c:lblOffset val="100"/>
        <c:baseTimeUnit val="months"/>
      </c:date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積み上げ面!$C$18</c:f>
              <c:strCache>
                <c:ptCount val="1"/>
                <c:pt idx="0">
                  <c:v>下</c:v>
                </c:pt>
              </c:strCache>
            </c:strRef>
          </c:tx>
          <c:spPr>
            <a:pattFill prst="pct20">
              <a:fgClr>
                <a:schemeClr val="accent6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積み上げ面!$B$19:$B$22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積み上げ面!$C$19:$C$22</c:f>
              <c:numCache>
                <c:formatCode>General</c:formatCode>
                <c:ptCount val="4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0-45CC-8A8B-45CFF1FECFBB}"/>
            </c:ext>
          </c:extLst>
        </c:ser>
        <c:ser>
          <c:idx val="2"/>
          <c:order val="2"/>
          <c:tx>
            <c:strRef>
              <c:f>積み上げ面!$D$18</c:f>
              <c:strCache>
                <c:ptCount val="1"/>
                <c:pt idx="0">
                  <c:v>下左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cat>
            <c:numRef>
              <c:f>積み上げ面!$B$19:$B$22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積み上げ面!$D$19:$D$22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0-45CC-8A8B-45CFF1FECFBB}"/>
            </c:ext>
          </c:extLst>
        </c:ser>
        <c:ser>
          <c:idx val="3"/>
          <c:order val="3"/>
          <c:tx>
            <c:strRef>
              <c:f>積み上げ面!$E$18</c:f>
              <c:strCache>
                <c:ptCount val="1"/>
                <c:pt idx="0">
                  <c:v>下右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  <a:effectLst/>
          </c:spPr>
          <c:cat>
            <c:numRef>
              <c:f>積み上げ面!$B$19:$B$22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積み上げ面!$E$19:$E$22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0-45CC-8A8B-45CFF1FECFBB}"/>
            </c:ext>
          </c:extLst>
        </c:ser>
        <c:ser>
          <c:idx val="4"/>
          <c:order val="4"/>
          <c:tx>
            <c:strRef>
              <c:f>積み上げ面!$F$18</c:f>
              <c:strCache>
                <c:ptCount val="1"/>
                <c:pt idx="0">
                  <c:v>上左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  <a:effectLst/>
          </c:spPr>
          <c:cat>
            <c:numRef>
              <c:f>積み上げ面!$B$19:$B$22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積み上げ面!$F$19:$F$22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0-45CC-8A8B-45CFF1FECFBB}"/>
            </c:ext>
          </c:extLst>
        </c:ser>
        <c:ser>
          <c:idx val="5"/>
          <c:order val="5"/>
          <c:tx>
            <c:strRef>
              <c:f>積み上げ面!$G$18</c:f>
              <c:strCache>
                <c:ptCount val="1"/>
                <c:pt idx="0">
                  <c:v>上右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cat>
            <c:numRef>
              <c:f>積み上げ面!$B$19:$B$22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積み上げ面!$G$19:$G$22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0-45CC-8A8B-45CFF1FE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10528"/>
        <c:axId val="1508105952"/>
      </c:areaChart>
      <c:scatterChart>
        <c:scatterStyle val="lineMarker"/>
        <c:varyColors val="0"/>
        <c:ser>
          <c:idx val="0"/>
          <c:order val="0"/>
          <c:tx>
            <c:strRef>
              <c:f>積み上げ面!$B$1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積み上げ面!$A$2:$A$11</c:f>
              <c:numCache>
                <c:formatCode>General</c:formatCode>
                <c:ptCount val="10"/>
                <c:pt idx="0">
                  <c:v>-13.3</c:v>
                </c:pt>
                <c:pt idx="1">
                  <c:v>4.2</c:v>
                </c:pt>
                <c:pt idx="2">
                  <c:v>-14.1</c:v>
                </c:pt>
                <c:pt idx="3">
                  <c:v>8.4</c:v>
                </c:pt>
                <c:pt idx="4">
                  <c:v>-6.4</c:v>
                </c:pt>
                <c:pt idx="5">
                  <c:v>-16.8</c:v>
                </c:pt>
                <c:pt idx="6">
                  <c:v>15.5</c:v>
                </c:pt>
                <c:pt idx="7">
                  <c:v>2.5</c:v>
                </c:pt>
                <c:pt idx="8">
                  <c:v>7.5</c:v>
                </c:pt>
                <c:pt idx="9">
                  <c:v>10</c:v>
                </c:pt>
              </c:numCache>
            </c:numRef>
          </c:xVal>
          <c:yVal>
            <c:numRef>
              <c:f>積み上げ面!$B$2:$B$11</c:f>
              <c:numCache>
                <c:formatCode>General</c:formatCode>
                <c:ptCount val="10"/>
                <c:pt idx="0">
                  <c:v>-7.2</c:v>
                </c:pt>
                <c:pt idx="1">
                  <c:v>-14.3</c:v>
                </c:pt>
                <c:pt idx="2">
                  <c:v>12.9</c:v>
                </c:pt>
                <c:pt idx="3">
                  <c:v>15</c:v>
                </c:pt>
                <c:pt idx="4">
                  <c:v>5.5</c:v>
                </c:pt>
                <c:pt idx="5">
                  <c:v>-13.5</c:v>
                </c:pt>
                <c:pt idx="6">
                  <c:v>4.2</c:v>
                </c:pt>
                <c:pt idx="7">
                  <c:v>-3.3</c:v>
                </c:pt>
                <c:pt idx="8">
                  <c:v>7.5</c:v>
                </c:pt>
                <c:pt idx="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0-45CC-8A8B-45CFF1FE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27584"/>
        <c:axId val="1508126336"/>
      </c:scatterChart>
      <c:valAx>
        <c:axId val="15081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8126336"/>
        <c:crosses val="autoZero"/>
        <c:crossBetween val="midCat"/>
      </c:valAx>
      <c:valAx>
        <c:axId val="150812633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8127584"/>
        <c:crosses val="autoZero"/>
        <c:crossBetween val="midCat"/>
        <c:majorUnit val="5"/>
      </c:valAx>
      <c:valAx>
        <c:axId val="150810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8110528"/>
        <c:crosses val="max"/>
        <c:crossBetween val="between"/>
      </c:valAx>
      <c:dateAx>
        <c:axId val="15081105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8105952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積み上げ面!$B$1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積み上げ面!$A$2:$A$11</c:f>
              <c:numCache>
                <c:formatCode>General</c:formatCode>
                <c:ptCount val="10"/>
                <c:pt idx="0">
                  <c:v>-13.3</c:v>
                </c:pt>
                <c:pt idx="1">
                  <c:v>4.2</c:v>
                </c:pt>
                <c:pt idx="2">
                  <c:v>-14.1</c:v>
                </c:pt>
                <c:pt idx="3">
                  <c:v>8.4</c:v>
                </c:pt>
                <c:pt idx="4">
                  <c:v>-6.4</c:v>
                </c:pt>
                <c:pt idx="5">
                  <c:v>-16.8</c:v>
                </c:pt>
                <c:pt idx="6">
                  <c:v>15.5</c:v>
                </c:pt>
                <c:pt idx="7">
                  <c:v>2.5</c:v>
                </c:pt>
                <c:pt idx="8">
                  <c:v>7.5</c:v>
                </c:pt>
                <c:pt idx="9">
                  <c:v>10</c:v>
                </c:pt>
              </c:numCache>
            </c:numRef>
          </c:xVal>
          <c:yVal>
            <c:numRef>
              <c:f>積み上げ面!$B$2:$B$11</c:f>
              <c:numCache>
                <c:formatCode>General</c:formatCode>
                <c:ptCount val="10"/>
                <c:pt idx="0">
                  <c:v>-7.2</c:v>
                </c:pt>
                <c:pt idx="1">
                  <c:v>-14.3</c:v>
                </c:pt>
                <c:pt idx="2">
                  <c:v>12.9</c:v>
                </c:pt>
                <c:pt idx="3">
                  <c:v>15</c:v>
                </c:pt>
                <c:pt idx="4">
                  <c:v>5.5</c:v>
                </c:pt>
                <c:pt idx="5">
                  <c:v>-13.5</c:v>
                </c:pt>
                <c:pt idx="6">
                  <c:v>4.2</c:v>
                </c:pt>
                <c:pt idx="7">
                  <c:v>-3.3</c:v>
                </c:pt>
                <c:pt idx="8">
                  <c:v>7.5</c:v>
                </c:pt>
                <c:pt idx="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F-4B12-9A86-5288C42F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5488"/>
        <c:axId val="1508132160"/>
      </c:scatterChart>
      <c:valAx>
        <c:axId val="15081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8132160"/>
        <c:crosses val="autoZero"/>
        <c:crossBetween val="midCat"/>
      </c:valAx>
      <c:valAx>
        <c:axId val="15081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81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積み上げ面!$A$29:$D$29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積み上げ面!$A$33:$D$33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4-41E0-8A3A-C39EFAF4C1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積み上げ面!$A$29:$D$29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積み上げ面!$A$31:$D$31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4-41E0-8A3A-C39EFAF4C1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積み上げ面!$A$29:$D$29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積み上げ面!$A$30:$D$30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4-41E0-8A3A-C39EFAF4C1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積み上げ面!$A$29:$D$29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積み上げ面!$A$32:$D$32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4-41E0-8A3A-C39EFAF4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24752"/>
        <c:axId val="1271918096"/>
      </c:areaChart>
      <c:dateAx>
        <c:axId val="127192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1918096"/>
        <c:crosses val="autoZero"/>
        <c:auto val="0"/>
        <c:lblOffset val="100"/>
        <c:baseTimeUnit val="days"/>
      </c:dateAx>
      <c:valAx>
        <c:axId val="12719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192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積み上げ面!$A$29:$D$29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積み上げ面!$A$33:$D$33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1-4DB1-A638-1B2B5A2F59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積み上げ面!$A$29:$D$29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積み上げ面!$A$31:$D$31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1-4DB1-A638-1B2B5A2F59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積み上げ面!$A$29:$D$29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積み上げ面!$A$30:$D$30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1-4DB1-A638-1B2B5A2F59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積み上げ面!$A$29:$D$29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積み上げ面!$A$32:$D$32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1-4DB1-A638-1B2B5A2F5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24752"/>
        <c:axId val="1271918096"/>
      </c:areaChart>
      <c:catAx>
        <c:axId val="127192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1918096"/>
        <c:crosses val="autoZero"/>
        <c:auto val="1"/>
        <c:lblAlgn val="ctr"/>
        <c:lblOffset val="100"/>
        <c:noMultiLvlLbl val="0"/>
      </c:catAx>
      <c:valAx>
        <c:axId val="12719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192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118812</xdr:colOff>
      <xdr:row>0</xdr:row>
      <xdr:rowOff>190786</xdr:rowOff>
    </xdr:from>
    <xdr:to>
      <xdr:col>8</xdr:col>
      <xdr:colOff>269897</xdr:colOff>
      <xdr:row>32</xdr:row>
      <xdr:rowOff>149088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447260</xdr:colOff>
      <xdr:row>42</xdr:row>
      <xdr:rowOff>86136</xdr:rowOff>
    </xdr:from>
    <xdr:to>
      <xdr:col>8</xdr:col>
      <xdr:colOff>670891</xdr:colOff>
      <xdr:row>68</xdr:row>
      <xdr:rowOff>157370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1</xdr:row>
      <xdr:rowOff>0</xdr:rowOff>
    </xdr:from>
    <xdr:to>
      <xdr:col>13</xdr:col>
      <xdr:colOff>323849</xdr:colOff>
      <xdr:row>14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</xdr:row>
      <xdr:rowOff>57150</xdr:rowOff>
    </xdr:from>
    <xdr:to>
      <xdr:col>20</xdr:col>
      <xdr:colOff>104775</xdr:colOff>
      <xdr:row>16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</xdr:colOff>
      <xdr:row>35</xdr:row>
      <xdr:rowOff>142875</xdr:rowOff>
    </xdr:from>
    <xdr:to>
      <xdr:col>15</xdr:col>
      <xdr:colOff>400050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190500</xdr:rowOff>
    </xdr:from>
    <xdr:to>
      <xdr:col>15</xdr:col>
      <xdr:colOff>409576</xdr:colOff>
      <xdr:row>34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titud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469802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excelgraph1.starfree.jp/graph121/graph1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S66"/>
  <sheetViews>
    <sheetView tabSelected="1" zoomScale="115" zoomScaleNormal="115" workbookViewId="0">
      <selection activeCell="O6" sqref="O6"/>
    </sheetView>
  </sheetViews>
  <sheetFormatPr defaultRowHeight="15.75" x14ac:dyDescent="0.25"/>
  <cols>
    <col min="10" max="10" width="2.77734375" customWidth="1"/>
    <col min="11" max="11" width="11.109375" bestFit="1" customWidth="1"/>
    <col min="12" max="12" width="11.6640625" bestFit="1" customWidth="1"/>
    <col min="13" max="15" width="11.5546875" bestFit="1" customWidth="1"/>
    <col min="17" max="17" width="6.5546875" bestFit="1" customWidth="1"/>
    <col min="19" max="19" width="10.33203125" bestFit="1" customWidth="1"/>
  </cols>
  <sheetData>
    <row r="2" spans="10:19" x14ac:dyDescent="0.25">
      <c r="J2" t="s">
        <v>30</v>
      </c>
    </row>
    <row r="3" spans="10:19" x14ac:dyDescent="0.25">
      <c r="K3" t="s">
        <v>25</v>
      </c>
    </row>
    <row r="4" spans="10:19" x14ac:dyDescent="0.25">
      <c r="K4" s="4" t="s">
        <v>27</v>
      </c>
      <c r="L4" s="4" t="s">
        <v>19</v>
      </c>
      <c r="M4" s="4" t="s">
        <v>13</v>
      </c>
    </row>
    <row r="5" spans="10:19" x14ac:dyDescent="0.25">
      <c r="K5" s="5" t="s">
        <v>20</v>
      </c>
      <c r="L5" s="6">
        <v>45505</v>
      </c>
      <c r="M5" s="5">
        <v>3</v>
      </c>
    </row>
    <row r="6" spans="10:19" x14ac:dyDescent="0.25">
      <c r="K6" s="5" t="s">
        <v>21</v>
      </c>
      <c r="L6" s="6">
        <v>45597</v>
      </c>
      <c r="M6" s="5">
        <v>3</v>
      </c>
    </row>
    <row r="7" spans="10:19" x14ac:dyDescent="0.25">
      <c r="K7" s="5" t="s">
        <v>22</v>
      </c>
      <c r="L7" s="6">
        <v>45627</v>
      </c>
      <c r="M7" s="5">
        <v>3</v>
      </c>
    </row>
    <row r="8" spans="10:19" x14ac:dyDescent="0.25">
      <c r="K8" s="5"/>
      <c r="L8" s="5"/>
      <c r="M8" s="5"/>
    </row>
    <row r="9" spans="10:19" x14ac:dyDescent="0.25">
      <c r="K9" s="7"/>
      <c r="L9" s="7"/>
      <c r="M9" s="8">
        <v>7</v>
      </c>
    </row>
    <row r="11" spans="10:19" x14ac:dyDescent="0.25">
      <c r="K11" t="s">
        <v>0</v>
      </c>
    </row>
    <row r="12" spans="10:19" x14ac:dyDescent="0.25">
      <c r="K12" s="4" t="s">
        <v>9</v>
      </c>
      <c r="L12" s="4" t="s">
        <v>10</v>
      </c>
      <c r="M12" s="4" t="s">
        <v>11</v>
      </c>
      <c r="N12" s="4" t="s">
        <v>12</v>
      </c>
      <c r="O12" s="4" t="s">
        <v>29</v>
      </c>
      <c r="P12" s="4" t="s">
        <v>13</v>
      </c>
      <c r="Q12" s="4" t="s">
        <v>23</v>
      </c>
      <c r="R12" s="4" t="s">
        <v>24</v>
      </c>
      <c r="S12" s="1"/>
    </row>
    <row r="13" spans="10:19" x14ac:dyDescent="0.25">
      <c r="K13" s="5" t="s">
        <v>1</v>
      </c>
      <c r="L13" s="5" t="s">
        <v>2</v>
      </c>
      <c r="M13" s="6">
        <v>45436</v>
      </c>
      <c r="N13" s="6">
        <v>45463</v>
      </c>
      <c r="O13" s="9">
        <f>N13-M13</f>
        <v>27</v>
      </c>
      <c r="P13" s="5">
        <v>-4</v>
      </c>
      <c r="Q13" s="5">
        <v>100</v>
      </c>
      <c r="R13" s="10">
        <f>O13*(Q13/100)</f>
        <v>27</v>
      </c>
    </row>
    <row r="14" spans="10:19" x14ac:dyDescent="0.25">
      <c r="K14" s="5" t="s">
        <v>1</v>
      </c>
      <c r="L14" s="5" t="s">
        <v>3</v>
      </c>
      <c r="M14" s="6">
        <v>45464</v>
      </c>
      <c r="N14" s="6">
        <v>45493</v>
      </c>
      <c r="O14" s="9">
        <f t="shared" ref="O14:O30" si="0">N14-M14</f>
        <v>29</v>
      </c>
      <c r="P14" s="5">
        <v>-9</v>
      </c>
      <c r="Q14" s="11">
        <v>70</v>
      </c>
      <c r="R14" s="10">
        <f>O14*(Q14/100)</f>
        <v>20.299999999999997</v>
      </c>
    </row>
    <row r="15" spans="10:19" x14ac:dyDescent="0.25">
      <c r="K15" s="5" t="s">
        <v>1</v>
      </c>
      <c r="L15" s="5" t="s">
        <v>4</v>
      </c>
      <c r="M15" s="6">
        <v>45494</v>
      </c>
      <c r="N15" s="6">
        <v>45505</v>
      </c>
      <c r="O15" s="9">
        <f t="shared" si="0"/>
        <v>11</v>
      </c>
      <c r="P15" s="5">
        <v>-11</v>
      </c>
      <c r="Q15" s="11">
        <v>0</v>
      </c>
      <c r="R15" s="10">
        <f t="shared" ref="R15:R32" si="1">O15*(Q15/100)</f>
        <v>0</v>
      </c>
    </row>
    <row r="16" spans="10:19" x14ac:dyDescent="0.25">
      <c r="K16" s="5" t="s">
        <v>1</v>
      </c>
      <c r="L16" s="5" t="s">
        <v>5</v>
      </c>
      <c r="M16" s="6">
        <v>45506</v>
      </c>
      <c r="N16" s="6">
        <v>45524</v>
      </c>
      <c r="O16" s="9">
        <f t="shared" si="0"/>
        <v>18</v>
      </c>
      <c r="P16" s="5">
        <v>-13</v>
      </c>
      <c r="Q16" s="11">
        <v>0</v>
      </c>
      <c r="R16" s="10">
        <f t="shared" si="1"/>
        <v>0</v>
      </c>
    </row>
    <row r="17" spans="11:18" x14ac:dyDescent="0.25">
      <c r="K17" s="5"/>
      <c r="L17" s="5"/>
      <c r="M17" s="5"/>
      <c r="N17" s="5"/>
      <c r="O17" s="9">
        <f t="shared" si="0"/>
        <v>0</v>
      </c>
      <c r="P17" s="5"/>
      <c r="Q17" s="11"/>
      <c r="R17" s="10">
        <f t="shared" si="1"/>
        <v>0</v>
      </c>
    </row>
    <row r="18" spans="11:18" x14ac:dyDescent="0.25">
      <c r="K18" s="5" t="s">
        <v>6</v>
      </c>
      <c r="L18" s="5" t="s">
        <v>2</v>
      </c>
      <c r="M18" s="6">
        <v>45467</v>
      </c>
      <c r="N18" s="6">
        <v>45493</v>
      </c>
      <c r="O18" s="9">
        <f t="shared" si="0"/>
        <v>26</v>
      </c>
      <c r="P18" s="5">
        <v>-17</v>
      </c>
      <c r="Q18" s="11">
        <v>100</v>
      </c>
      <c r="R18" s="10">
        <f t="shared" si="1"/>
        <v>26</v>
      </c>
    </row>
    <row r="19" spans="11:18" x14ac:dyDescent="0.25">
      <c r="K19" s="5" t="s">
        <v>6</v>
      </c>
      <c r="L19" s="5" t="s">
        <v>3</v>
      </c>
      <c r="M19" s="6">
        <v>45494</v>
      </c>
      <c r="N19" s="6">
        <v>45524</v>
      </c>
      <c r="O19" s="9">
        <f t="shared" si="0"/>
        <v>30</v>
      </c>
      <c r="P19" s="5">
        <v>-19</v>
      </c>
      <c r="Q19" s="11">
        <v>50</v>
      </c>
      <c r="R19" s="10">
        <f t="shared" si="1"/>
        <v>15</v>
      </c>
    </row>
    <row r="20" spans="11:18" x14ac:dyDescent="0.25">
      <c r="K20" s="5" t="s">
        <v>6</v>
      </c>
      <c r="L20" s="5" t="s">
        <v>4</v>
      </c>
      <c r="M20" s="6">
        <v>45525</v>
      </c>
      <c r="N20" s="6">
        <v>45536</v>
      </c>
      <c r="O20" s="9">
        <f t="shared" si="0"/>
        <v>11</v>
      </c>
      <c r="P20" s="5">
        <v>-21</v>
      </c>
      <c r="Q20" s="11">
        <v>50</v>
      </c>
      <c r="R20" s="10">
        <f t="shared" si="1"/>
        <v>5.5</v>
      </c>
    </row>
    <row r="21" spans="11:18" x14ac:dyDescent="0.25">
      <c r="K21" s="5" t="s">
        <v>6</v>
      </c>
      <c r="L21" s="5" t="s">
        <v>5</v>
      </c>
      <c r="M21" s="6">
        <v>45537</v>
      </c>
      <c r="N21" s="6">
        <v>45555</v>
      </c>
      <c r="O21" s="9">
        <f t="shared" si="0"/>
        <v>18</v>
      </c>
      <c r="P21" s="5">
        <v>-23</v>
      </c>
      <c r="Q21" s="11">
        <v>0</v>
      </c>
      <c r="R21" s="10">
        <f t="shared" si="1"/>
        <v>0</v>
      </c>
    </row>
    <row r="22" spans="11:18" x14ac:dyDescent="0.25">
      <c r="K22" s="5"/>
      <c r="L22" s="5"/>
      <c r="M22" s="5"/>
      <c r="N22" s="5"/>
      <c r="O22" s="9">
        <f t="shared" si="0"/>
        <v>0</v>
      </c>
      <c r="P22" s="5"/>
      <c r="Q22" s="11"/>
      <c r="R22" s="10">
        <f t="shared" si="1"/>
        <v>0</v>
      </c>
    </row>
    <row r="23" spans="11:18" x14ac:dyDescent="0.25">
      <c r="K23" s="5" t="s">
        <v>7</v>
      </c>
      <c r="L23" s="5" t="s">
        <v>2</v>
      </c>
      <c r="M23" s="6">
        <v>45443</v>
      </c>
      <c r="N23" s="6">
        <v>45453</v>
      </c>
      <c r="O23" s="9">
        <f t="shared" si="0"/>
        <v>10</v>
      </c>
      <c r="P23" s="5">
        <v>-28</v>
      </c>
      <c r="Q23" s="11">
        <v>50</v>
      </c>
      <c r="R23" s="10">
        <f t="shared" si="1"/>
        <v>5</v>
      </c>
    </row>
    <row r="24" spans="11:18" x14ac:dyDescent="0.25">
      <c r="K24" s="5" t="s">
        <v>7</v>
      </c>
      <c r="L24" s="5" t="s">
        <v>3</v>
      </c>
      <c r="M24" s="6">
        <v>45454</v>
      </c>
      <c r="N24" s="6">
        <v>45463</v>
      </c>
      <c r="O24" s="9">
        <f t="shared" si="0"/>
        <v>9</v>
      </c>
      <c r="P24" s="5">
        <v>-33</v>
      </c>
      <c r="Q24" s="11">
        <v>0</v>
      </c>
      <c r="R24" s="10">
        <f t="shared" si="1"/>
        <v>0</v>
      </c>
    </row>
    <row r="25" spans="11:18" x14ac:dyDescent="0.25">
      <c r="K25" s="5" t="s">
        <v>7</v>
      </c>
      <c r="L25" s="5" t="s">
        <v>4</v>
      </c>
      <c r="M25" s="6">
        <v>45464</v>
      </c>
      <c r="N25" s="6">
        <v>45474</v>
      </c>
      <c r="O25" s="9">
        <f t="shared" si="0"/>
        <v>10</v>
      </c>
      <c r="P25" s="5">
        <v>-35</v>
      </c>
      <c r="Q25" s="11">
        <v>0</v>
      </c>
      <c r="R25" s="10">
        <f t="shared" si="1"/>
        <v>0</v>
      </c>
    </row>
    <row r="26" spans="11:18" x14ac:dyDescent="0.25">
      <c r="K26" s="5" t="s">
        <v>7</v>
      </c>
      <c r="L26" s="5" t="s">
        <v>5</v>
      </c>
      <c r="M26" s="6">
        <v>45475</v>
      </c>
      <c r="N26" s="6">
        <v>45486</v>
      </c>
      <c r="O26" s="9">
        <f t="shared" si="0"/>
        <v>11</v>
      </c>
      <c r="P26" s="5">
        <v>-37</v>
      </c>
      <c r="Q26" s="11">
        <v>0</v>
      </c>
      <c r="R26" s="10">
        <f t="shared" si="1"/>
        <v>0</v>
      </c>
    </row>
    <row r="27" spans="11:18" x14ac:dyDescent="0.25">
      <c r="K27" s="5"/>
      <c r="L27" s="5"/>
      <c r="M27" s="5"/>
      <c r="N27" s="5"/>
      <c r="O27" s="9">
        <f t="shared" si="0"/>
        <v>0</v>
      </c>
      <c r="P27" s="5"/>
      <c r="Q27" s="11"/>
      <c r="R27" s="10">
        <f t="shared" si="1"/>
        <v>0</v>
      </c>
    </row>
    <row r="28" spans="11:18" x14ac:dyDescent="0.25">
      <c r="K28" s="5" t="s">
        <v>8</v>
      </c>
      <c r="L28" s="5" t="s">
        <v>2</v>
      </c>
      <c r="M28" s="6">
        <v>45444</v>
      </c>
      <c r="N28" s="6">
        <v>45462</v>
      </c>
      <c r="O28" s="9">
        <f t="shared" si="0"/>
        <v>18</v>
      </c>
      <c r="P28" s="5">
        <v>-42</v>
      </c>
      <c r="Q28" s="11">
        <v>0</v>
      </c>
      <c r="R28" s="10">
        <f t="shared" si="1"/>
        <v>0</v>
      </c>
    </row>
    <row r="29" spans="11:18" x14ac:dyDescent="0.25">
      <c r="K29" s="5" t="s">
        <v>8</v>
      </c>
      <c r="L29" s="5" t="s">
        <v>3</v>
      </c>
      <c r="M29" s="6">
        <v>45463</v>
      </c>
      <c r="N29" s="6">
        <v>45474</v>
      </c>
      <c r="O29" s="9">
        <f t="shared" si="0"/>
        <v>11</v>
      </c>
      <c r="P29" s="5">
        <v>-44</v>
      </c>
      <c r="Q29" s="11">
        <v>0</v>
      </c>
      <c r="R29" s="10">
        <f t="shared" si="1"/>
        <v>0</v>
      </c>
    </row>
    <row r="30" spans="11:18" x14ac:dyDescent="0.25">
      <c r="K30" s="5" t="s">
        <v>8</v>
      </c>
      <c r="L30" s="5" t="s">
        <v>4</v>
      </c>
      <c r="M30" s="6">
        <v>45475</v>
      </c>
      <c r="N30" s="6">
        <v>45489</v>
      </c>
      <c r="O30" s="9">
        <f t="shared" si="0"/>
        <v>14</v>
      </c>
      <c r="P30" s="5">
        <v>-46</v>
      </c>
      <c r="Q30" s="11">
        <v>0</v>
      </c>
      <c r="R30" s="10">
        <f t="shared" si="1"/>
        <v>0</v>
      </c>
    </row>
    <row r="31" spans="11:18" x14ac:dyDescent="0.25">
      <c r="K31" s="5" t="s">
        <v>8</v>
      </c>
      <c r="L31" s="5" t="s">
        <v>5</v>
      </c>
      <c r="M31" s="6">
        <v>45505</v>
      </c>
      <c r="N31" s="6">
        <v>45526</v>
      </c>
      <c r="O31" s="9">
        <f>N31-M31</f>
        <v>21</v>
      </c>
      <c r="P31" s="5">
        <v>-48</v>
      </c>
      <c r="Q31" s="11">
        <v>0</v>
      </c>
      <c r="R31" s="10">
        <f t="shared" si="1"/>
        <v>0</v>
      </c>
    </row>
    <row r="32" spans="11:18" x14ac:dyDescent="0.25">
      <c r="K32" s="5"/>
      <c r="L32" s="5"/>
      <c r="M32" s="6"/>
      <c r="N32" s="6"/>
      <c r="O32" s="9"/>
      <c r="P32" s="5"/>
      <c r="Q32" s="11"/>
      <c r="R32" s="10">
        <f t="shared" si="1"/>
        <v>0</v>
      </c>
    </row>
    <row r="33" spans="11:18" x14ac:dyDescent="0.25">
      <c r="K33" s="7"/>
      <c r="L33" s="7"/>
      <c r="M33" s="7"/>
      <c r="N33" s="7"/>
      <c r="O33" s="7"/>
      <c r="P33" s="8">
        <v>-50</v>
      </c>
      <c r="Q33" s="7"/>
      <c r="R33" s="7"/>
    </row>
    <row r="35" spans="11:18" x14ac:dyDescent="0.25">
      <c r="K35" t="s">
        <v>18</v>
      </c>
      <c r="N35" s="1"/>
    </row>
    <row r="36" spans="11:18" x14ac:dyDescent="0.25">
      <c r="K36" s="4" t="s">
        <v>18</v>
      </c>
      <c r="L36" s="4" t="s">
        <v>19</v>
      </c>
      <c r="M36" s="4" t="s">
        <v>13</v>
      </c>
      <c r="N36" s="12"/>
    </row>
    <row r="37" spans="11:18" x14ac:dyDescent="0.25">
      <c r="K37" s="5" t="s">
        <v>14</v>
      </c>
      <c r="L37" s="6">
        <v>45461</v>
      </c>
      <c r="M37" s="5">
        <v>-4</v>
      </c>
    </row>
    <row r="38" spans="11:18" x14ac:dyDescent="0.25">
      <c r="K38" s="5" t="s">
        <v>15</v>
      </c>
      <c r="L38" s="6">
        <v>45468</v>
      </c>
      <c r="M38" s="5">
        <v>-17</v>
      </c>
    </row>
    <row r="39" spans="11:18" x14ac:dyDescent="0.25">
      <c r="K39" s="5" t="s">
        <v>16</v>
      </c>
      <c r="L39" s="6">
        <v>45449</v>
      </c>
      <c r="M39" s="5">
        <v>-28</v>
      </c>
    </row>
    <row r="40" spans="11:18" x14ac:dyDescent="0.25">
      <c r="K40" s="5" t="s">
        <v>17</v>
      </c>
      <c r="L40" s="6">
        <v>45525</v>
      </c>
      <c r="M40" s="5">
        <v>-48</v>
      </c>
    </row>
    <row r="41" spans="11:18" x14ac:dyDescent="0.25">
      <c r="K41" s="5"/>
      <c r="L41" s="6"/>
      <c r="M41" s="5"/>
    </row>
    <row r="42" spans="11:18" x14ac:dyDescent="0.25">
      <c r="K42" s="7"/>
      <c r="L42" s="7"/>
      <c r="M42" s="8">
        <v>-50</v>
      </c>
    </row>
    <row r="44" spans="11:18" x14ac:dyDescent="0.25">
      <c r="K44" t="s">
        <v>26</v>
      </c>
    </row>
    <row r="45" spans="11:18" x14ac:dyDescent="0.25">
      <c r="K45" s="4" t="s">
        <v>19</v>
      </c>
      <c r="L45" s="4" t="s">
        <v>13</v>
      </c>
      <c r="M45" s="4" t="s">
        <v>28</v>
      </c>
    </row>
    <row r="46" spans="11:18" x14ac:dyDescent="0.25">
      <c r="K46" s="6">
        <v>45440</v>
      </c>
      <c r="L46" s="5">
        <v>7</v>
      </c>
      <c r="M46" s="9">
        <f>ABS(MIN(P13:P33,M37:M42))+L46</f>
        <v>57</v>
      </c>
    </row>
    <row r="47" spans="11:18" x14ac:dyDescent="0.25">
      <c r="K47" s="7"/>
      <c r="L47" s="8">
        <v>7</v>
      </c>
      <c r="M47" s="7"/>
    </row>
    <row r="51" spans="11:15" x14ac:dyDescent="0.25">
      <c r="K51" s="1"/>
      <c r="L51" s="1"/>
      <c r="M51" s="1"/>
    </row>
    <row r="54" spans="11:15" x14ac:dyDescent="0.25">
      <c r="M54" s="1"/>
      <c r="O54" s="1"/>
    </row>
    <row r="55" spans="11:15" x14ac:dyDescent="0.25">
      <c r="L55" s="1"/>
      <c r="N55" s="1"/>
    </row>
    <row r="56" spans="11:15" x14ac:dyDescent="0.25">
      <c r="L56" s="1"/>
      <c r="N56" s="1"/>
    </row>
    <row r="57" spans="11:15" x14ac:dyDescent="0.25">
      <c r="L57" s="1"/>
      <c r="N57" s="1"/>
    </row>
    <row r="58" spans="11:15" x14ac:dyDescent="0.25">
      <c r="L58" s="1"/>
      <c r="N58" s="1"/>
    </row>
    <row r="60" spans="11:15" x14ac:dyDescent="0.25">
      <c r="K60" s="2" t="s">
        <v>77</v>
      </c>
      <c r="L60" s="27">
        <v>45443</v>
      </c>
      <c r="M60" s="27">
        <v>45595</v>
      </c>
      <c r="N60" s="1"/>
    </row>
    <row r="61" spans="11:15" x14ac:dyDescent="0.25">
      <c r="K61" t="s">
        <v>73</v>
      </c>
      <c r="L61">
        <v>-15</v>
      </c>
      <c r="M61">
        <f>L61</f>
        <v>-15</v>
      </c>
    </row>
    <row r="62" spans="11:15" x14ac:dyDescent="0.25">
      <c r="K62" t="s">
        <v>74</v>
      </c>
      <c r="L62">
        <v>-11</v>
      </c>
      <c r="M62">
        <f>L62</f>
        <v>-11</v>
      </c>
    </row>
    <row r="63" spans="11:15" x14ac:dyDescent="0.25">
      <c r="K63" t="s">
        <v>75</v>
      </c>
      <c r="L63">
        <v>-14</v>
      </c>
      <c r="M63">
        <f>L63</f>
        <v>-14</v>
      </c>
    </row>
    <row r="64" spans="11:15" x14ac:dyDescent="0.25">
      <c r="K64" t="s">
        <v>76</v>
      </c>
      <c r="L64">
        <v>-10</v>
      </c>
      <c r="M64">
        <f>L64</f>
        <v>-10</v>
      </c>
    </row>
    <row r="66" spans="11:13" x14ac:dyDescent="0.25">
      <c r="K66" s="2"/>
      <c r="L66" s="2"/>
      <c r="M66" s="2"/>
    </row>
  </sheetData>
  <phoneticPr fontId="1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workbookViewId="0">
      <selection activeCell="C18" sqref="C18"/>
    </sheetView>
  </sheetViews>
  <sheetFormatPr defaultRowHeight="15.75" x14ac:dyDescent="0.25"/>
  <sheetData>
    <row r="1" spans="1:6" x14ac:dyDescent="0.25">
      <c r="A1" s="4" t="s">
        <v>31</v>
      </c>
      <c r="B1" s="4" t="s">
        <v>32</v>
      </c>
    </row>
    <row r="2" spans="1:6" x14ac:dyDescent="0.25">
      <c r="A2" s="5">
        <v>-13.3</v>
      </c>
      <c r="B2" s="5">
        <v>-7.2</v>
      </c>
    </row>
    <row r="3" spans="1:6" x14ac:dyDescent="0.25">
      <c r="A3" s="5">
        <v>4.2</v>
      </c>
      <c r="B3" s="5">
        <v>-14.3</v>
      </c>
    </row>
    <row r="4" spans="1:6" x14ac:dyDescent="0.25">
      <c r="A4" s="5">
        <v>-14.1</v>
      </c>
      <c r="B4" s="5">
        <v>12.9</v>
      </c>
    </row>
    <row r="5" spans="1:6" x14ac:dyDescent="0.25">
      <c r="A5" s="5">
        <v>8.4</v>
      </c>
      <c r="B5" s="5">
        <v>15</v>
      </c>
    </row>
    <row r="6" spans="1:6" x14ac:dyDescent="0.25">
      <c r="A6" s="5">
        <v>-6.4</v>
      </c>
      <c r="B6" s="5">
        <v>5.5</v>
      </c>
    </row>
    <row r="7" spans="1:6" x14ac:dyDescent="0.25">
      <c r="A7" s="5">
        <v>-16.8</v>
      </c>
      <c r="B7" s="5">
        <v>-13.5</v>
      </c>
    </row>
    <row r="8" spans="1:6" x14ac:dyDescent="0.25">
      <c r="A8" s="5">
        <v>15.5</v>
      </c>
      <c r="B8" s="5">
        <v>4.2</v>
      </c>
    </row>
    <row r="9" spans="1:6" x14ac:dyDescent="0.25">
      <c r="A9" s="5">
        <v>2.5</v>
      </c>
      <c r="B9" s="5">
        <v>-3.3</v>
      </c>
    </row>
    <row r="10" spans="1:6" x14ac:dyDescent="0.25">
      <c r="A10" s="5">
        <v>7.5</v>
      </c>
      <c r="B10" s="5">
        <v>7.5</v>
      </c>
    </row>
    <row r="11" spans="1:6" x14ac:dyDescent="0.25">
      <c r="A11" s="5">
        <v>10</v>
      </c>
      <c r="B11" s="5">
        <v>-10</v>
      </c>
    </row>
    <row r="13" spans="1:6" x14ac:dyDescent="0.25">
      <c r="A13" s="4"/>
      <c r="B13" s="4" t="s">
        <v>31</v>
      </c>
      <c r="C13" s="4" t="s">
        <v>32</v>
      </c>
    </row>
    <row r="14" spans="1:6" x14ac:dyDescent="0.25">
      <c r="A14" s="4" t="s">
        <v>33</v>
      </c>
      <c r="B14" s="5">
        <v>-20</v>
      </c>
      <c r="C14" s="13">
        <v>-20</v>
      </c>
    </row>
    <row r="15" spans="1:6" x14ac:dyDescent="0.25">
      <c r="A15" s="4" t="s">
        <v>35</v>
      </c>
      <c r="B15" s="5">
        <v>2</v>
      </c>
      <c r="C15" s="5">
        <v>0</v>
      </c>
    </row>
    <row r="16" spans="1:6" x14ac:dyDescent="0.25">
      <c r="A16" s="4" t="s">
        <v>34</v>
      </c>
      <c r="B16" s="5">
        <v>20</v>
      </c>
      <c r="C16" s="5">
        <v>20</v>
      </c>
      <c r="E16" s="20" t="s">
        <v>58</v>
      </c>
      <c r="F16">
        <v>1000</v>
      </c>
    </row>
    <row r="17" spans="1:19" x14ac:dyDescent="0.25">
      <c r="I17" t="s">
        <v>46</v>
      </c>
    </row>
    <row r="18" spans="1:19" x14ac:dyDescent="0.25">
      <c r="A18" s="4" t="s">
        <v>32</v>
      </c>
      <c r="B18" s="4" t="s">
        <v>41</v>
      </c>
      <c r="C18" s="22" t="s">
        <v>36</v>
      </c>
      <c r="D18" s="23" t="s">
        <v>37</v>
      </c>
      <c r="E18" s="24" t="s">
        <v>38</v>
      </c>
      <c r="F18" s="25" t="s">
        <v>39</v>
      </c>
      <c r="G18" s="26" t="s">
        <v>40</v>
      </c>
      <c r="I18" s="18"/>
      <c r="J18" s="18"/>
      <c r="K18" s="18"/>
      <c r="L18" s="18"/>
      <c r="M18" t="s">
        <v>47</v>
      </c>
    </row>
    <row r="19" spans="1:19" x14ac:dyDescent="0.25">
      <c r="A19" s="5">
        <f>C14</f>
        <v>-20</v>
      </c>
      <c r="B19" s="5">
        <f>F16*(A19-A$19)/(A$22-A$19)</f>
        <v>0</v>
      </c>
      <c r="C19" s="5">
        <f>$C$14</f>
        <v>-20</v>
      </c>
      <c r="D19" s="5">
        <f>$C$15-$C$14</f>
        <v>20</v>
      </c>
      <c r="E19" s="5">
        <v>0</v>
      </c>
      <c r="F19" s="5">
        <f>$C$16-$C$15</f>
        <v>20</v>
      </c>
      <c r="G19" s="5">
        <v>0</v>
      </c>
      <c r="I19" s="15" t="s">
        <v>49</v>
      </c>
      <c r="J19" s="15" t="s">
        <v>50</v>
      </c>
      <c r="K19" s="17" t="s">
        <v>50</v>
      </c>
      <c r="L19" s="17" t="s">
        <v>51</v>
      </c>
      <c r="M19" s="15" t="s">
        <v>43</v>
      </c>
      <c r="N19" s="15" t="s">
        <v>68</v>
      </c>
      <c r="O19" s="17" t="s">
        <v>48</v>
      </c>
      <c r="P19" s="17" t="s">
        <v>44</v>
      </c>
    </row>
    <row r="20" spans="1:19" x14ac:dyDescent="0.25">
      <c r="A20" s="5">
        <f>C15</f>
        <v>0</v>
      </c>
      <c r="B20" s="5">
        <f>F16*(A20-A$19)/(A$22-A$19)</f>
        <v>500</v>
      </c>
      <c r="C20" s="5">
        <f t="shared" ref="C20:C22" si="0">$C$14</f>
        <v>-20</v>
      </c>
      <c r="D20" s="5">
        <f>$C$15-$C$14</f>
        <v>20</v>
      </c>
      <c r="E20" s="5">
        <v>0</v>
      </c>
      <c r="F20" s="5">
        <f>$C$16-$C$15</f>
        <v>20</v>
      </c>
      <c r="G20" s="5">
        <v>0</v>
      </c>
      <c r="I20" s="15" t="s">
        <v>54</v>
      </c>
      <c r="J20" s="15" t="s">
        <v>56</v>
      </c>
      <c r="K20" s="17" t="s">
        <v>57</v>
      </c>
      <c r="L20" s="17" t="s">
        <v>60</v>
      </c>
      <c r="M20" s="15" t="s">
        <v>62</v>
      </c>
      <c r="N20" s="15" t="s">
        <v>63</v>
      </c>
      <c r="O20" s="17" t="s">
        <v>53</v>
      </c>
      <c r="P20" s="17" t="s">
        <v>65</v>
      </c>
    </row>
    <row r="21" spans="1:19" x14ac:dyDescent="0.25">
      <c r="A21" s="5">
        <f>C15</f>
        <v>0</v>
      </c>
      <c r="B21" s="5">
        <f>F16*(A21-A$19)/(A$22-A$19)</f>
        <v>500</v>
      </c>
      <c r="C21" s="5">
        <f t="shared" si="0"/>
        <v>-20</v>
      </c>
      <c r="D21" s="5">
        <v>0</v>
      </c>
      <c r="E21" s="5">
        <f>$C$15-$C$14</f>
        <v>20</v>
      </c>
      <c r="F21" s="5">
        <v>0</v>
      </c>
      <c r="G21" s="5">
        <f>$C$16-$C$15</f>
        <v>20</v>
      </c>
      <c r="I21" s="14" t="s">
        <v>53</v>
      </c>
      <c r="J21" s="3" t="s">
        <v>55</v>
      </c>
      <c r="K21" s="16" t="s">
        <v>55</v>
      </c>
      <c r="L21" s="16" t="s">
        <v>59</v>
      </c>
      <c r="M21" s="14" t="s">
        <v>61</v>
      </c>
      <c r="N21" s="3" t="s">
        <v>53</v>
      </c>
      <c r="O21" s="16" t="s">
        <v>53</v>
      </c>
      <c r="P21" s="16" t="s">
        <v>64</v>
      </c>
    </row>
    <row r="22" spans="1:19" x14ac:dyDescent="0.25">
      <c r="A22" s="5">
        <f>C16</f>
        <v>20</v>
      </c>
      <c r="B22" s="5">
        <f>F16*(A22-A$19)/(A$22-A$19)</f>
        <v>1000</v>
      </c>
      <c r="C22" s="5">
        <f t="shared" si="0"/>
        <v>-20</v>
      </c>
      <c r="D22" s="5">
        <v>0</v>
      </c>
      <c r="E22" s="5">
        <f>$C$15-$C$14</f>
        <v>20</v>
      </c>
      <c r="F22" s="5">
        <v>0</v>
      </c>
      <c r="G22" s="5">
        <f>$C$16-$C$15</f>
        <v>20</v>
      </c>
      <c r="I22" s="3" t="s">
        <v>69</v>
      </c>
      <c r="J22" s="3" t="s">
        <v>71</v>
      </c>
      <c r="K22" s="16" t="s">
        <v>70</v>
      </c>
      <c r="L22" s="16" t="s">
        <v>72</v>
      </c>
      <c r="M22" s="3" t="s">
        <v>42</v>
      </c>
      <c r="N22" s="3" t="s">
        <v>66</v>
      </c>
      <c r="O22" s="16" t="s">
        <v>67</v>
      </c>
      <c r="P22" s="16" t="s">
        <v>45</v>
      </c>
    </row>
    <row r="24" spans="1:19" x14ac:dyDescent="0.25">
      <c r="A24" s="19" t="s">
        <v>52</v>
      </c>
    </row>
    <row r="27" spans="1:19" x14ac:dyDescent="0.25">
      <c r="P27">
        <v>0</v>
      </c>
      <c r="Q27">
        <v>500</v>
      </c>
      <c r="R27">
        <v>500</v>
      </c>
      <c r="S27">
        <v>1000</v>
      </c>
    </row>
    <row r="29" spans="1:19" x14ac:dyDescent="0.25">
      <c r="A29" s="4">
        <v>0</v>
      </c>
      <c r="B29" s="4">
        <v>500</v>
      </c>
      <c r="C29" s="4">
        <v>500</v>
      </c>
      <c r="D29" s="4">
        <v>1000</v>
      </c>
    </row>
    <row r="30" spans="1:19" x14ac:dyDescent="0.25">
      <c r="A30" s="5">
        <v>60</v>
      </c>
      <c r="B30" s="5">
        <v>60</v>
      </c>
      <c r="C30" s="5">
        <v>0</v>
      </c>
      <c r="D30" s="5">
        <v>0</v>
      </c>
      <c r="E30" s="21"/>
    </row>
    <row r="31" spans="1:19" x14ac:dyDescent="0.25">
      <c r="A31" s="5">
        <v>20</v>
      </c>
      <c r="B31" s="5">
        <v>20</v>
      </c>
      <c r="C31" s="5">
        <v>0</v>
      </c>
      <c r="D31" s="5">
        <v>0</v>
      </c>
      <c r="E31" s="21"/>
    </row>
    <row r="32" spans="1:19" x14ac:dyDescent="0.25">
      <c r="A32" s="5">
        <v>0</v>
      </c>
      <c r="B32" s="5">
        <f>F27*(A32-A$19)/(A$22-A$19)</f>
        <v>0</v>
      </c>
      <c r="C32" s="5">
        <v>60</v>
      </c>
      <c r="D32" s="5">
        <v>60</v>
      </c>
      <c r="E32" s="21"/>
    </row>
    <row r="33" spans="1:5" x14ac:dyDescent="0.25">
      <c r="A33" s="5">
        <f>C27</f>
        <v>0</v>
      </c>
      <c r="B33" s="5">
        <f>F27*(A33-A$19)/(A$22-A$19)</f>
        <v>0</v>
      </c>
      <c r="C33" s="5">
        <v>20</v>
      </c>
      <c r="D33" s="5">
        <v>20</v>
      </c>
      <c r="E33" s="21"/>
    </row>
  </sheetData>
  <phoneticPr fontId="15"/>
  <hyperlinks>
    <hyperlink ref="A24" r:id="rId1" display="http://excelgraph1.starfree.jp/graph121/graph121.html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ガントチャート_グラフ</vt:lpstr>
      <vt:lpstr>積み上げ面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2018-08-16T07:59:05Z</dcterms:created>
  <dcterms:modified xsi:type="dcterms:W3CDTF">2024-06-01T09:51:06Z</dcterms:modified>
</cp:coreProperties>
</file>