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6525" windowWidth="28830" windowHeight="3270"/>
  </bookViews>
  <sheets>
    <sheet name="DSF KPI 05.12.2017" sheetId="1" r:id="rId1"/>
    <sheet name="DSF Overview 05.12.2017" sheetId="4" r:id="rId2"/>
    <sheet name="Description" sheetId="5" r:id="rId3"/>
    <sheet name="Tabelle1" sheetId="6" r:id="rId4"/>
  </sheets>
  <definedNames>
    <definedName name="_GoBack" localSheetId="0">'DSF KPI 05.12.2017'!$A$28</definedName>
    <definedName name="_xlnm.Print_Area" localSheetId="0">'DSF KPI 05.12.2017'!$A:$S</definedName>
    <definedName name="_xlnm.Print_Area" localSheetId="1">'DSF Overview 05.12.2017'!$A:$H</definedName>
  </definedNames>
  <calcPr calcId="145621"/>
  <pivotCaches>
    <pivotCache cacheId="0" r:id="rId5"/>
  </pivotCaches>
</workbook>
</file>

<file path=xl/calcChain.xml><?xml version="1.0" encoding="utf-8"?>
<calcChain xmlns="http://schemas.openxmlformats.org/spreadsheetml/2006/main">
  <c r="C4" i="1" l="1"/>
  <c r="C5" i="1"/>
  <c r="C6" i="1"/>
  <c r="C7" i="1"/>
  <c r="C8" i="1"/>
  <c r="C9" i="1"/>
  <c r="C10" i="1"/>
  <c r="C3" i="1"/>
  <c r="I4" i="1"/>
  <c r="I7" i="1"/>
  <c r="I11" i="1"/>
  <c r="I12" i="1"/>
  <c r="I3" i="1"/>
  <c r="I8" i="1"/>
  <c r="I14" i="1"/>
  <c r="I5" i="1"/>
  <c r="I13" i="1"/>
  <c r="I9" i="1"/>
  <c r="I10" i="1"/>
  <c r="I6" i="1"/>
  <c r="I18" i="1" l="1"/>
  <c r="I17" i="1"/>
  <c r="C17" i="1" s="1"/>
  <c r="I16" i="1"/>
  <c r="C16" i="1" l="1"/>
  <c r="C18" i="1"/>
  <c r="I29" i="1"/>
  <c r="C29" i="1" l="1"/>
  <c r="C33" i="1" s="1"/>
  <c r="I23" i="1" l="1"/>
  <c r="C23" i="1" s="1"/>
  <c r="I22" i="1"/>
  <c r="C22" i="1" s="1"/>
  <c r="I21" i="1"/>
  <c r="C21" i="1" s="1"/>
  <c r="I20" i="1"/>
  <c r="C20" i="1" s="1"/>
  <c r="I19" i="1"/>
  <c r="C19" i="1" s="1"/>
  <c r="I15" i="1"/>
  <c r="C15" i="1" s="1"/>
  <c r="I25" i="1" l="1"/>
  <c r="R3" i="1" s="1"/>
  <c r="C25" i="1"/>
  <c r="Q21" i="1" s="1"/>
  <c r="Q18" i="1" l="1"/>
  <c r="R7" i="1"/>
  <c r="R8" i="1"/>
  <c r="C32" i="1"/>
  <c r="C34" i="1" s="1"/>
  <c r="I33" i="1" s="1"/>
  <c r="Q17" i="1"/>
  <c r="Q14" i="1"/>
  <c r="Q13" i="1"/>
  <c r="Q22" i="1"/>
  <c r="Q12" i="1"/>
  <c r="Q23" i="1"/>
  <c r="Q16" i="1"/>
  <c r="Q19" i="1"/>
  <c r="Q5" i="1"/>
  <c r="Q9" i="1"/>
  <c r="Q6" i="1"/>
  <c r="Q10" i="1"/>
  <c r="Q3" i="1"/>
  <c r="S3" i="1" s="1"/>
  <c r="Q7" i="1"/>
  <c r="S7" i="1" s="1"/>
  <c r="P7" i="1" s="1"/>
  <c r="Q4" i="1"/>
  <c r="Q8" i="1"/>
  <c r="R6" i="1"/>
  <c r="R12" i="1"/>
  <c r="R18" i="1"/>
  <c r="R13" i="1"/>
  <c r="R17" i="1"/>
  <c r="S17" i="1" s="1"/>
  <c r="P17" i="1" s="1"/>
  <c r="R11" i="1"/>
  <c r="R20" i="1"/>
  <c r="R19" i="1"/>
  <c r="R9" i="1"/>
  <c r="R5" i="1"/>
  <c r="R15" i="1"/>
  <c r="R16" i="1"/>
  <c r="R14" i="1"/>
  <c r="Q15" i="1"/>
  <c r="Q20" i="1"/>
  <c r="Q11" i="1"/>
  <c r="R21" i="1"/>
  <c r="S21" i="1" s="1"/>
  <c r="P21" i="1" s="1"/>
  <c r="R4" i="1"/>
  <c r="R10" i="1"/>
  <c r="R23" i="1"/>
  <c r="R22" i="1"/>
  <c r="S8" i="1" l="1"/>
  <c r="P8" i="1" s="1"/>
  <c r="S18" i="1"/>
  <c r="P18" i="1" s="1"/>
  <c r="S23" i="1"/>
  <c r="P23" i="1" s="1"/>
  <c r="S15" i="1"/>
  <c r="P15" i="1" s="1"/>
  <c r="S12" i="1"/>
  <c r="P12" i="1" s="1"/>
  <c r="S16" i="1"/>
  <c r="P16" i="1" s="1"/>
  <c r="S10" i="1"/>
  <c r="P10" i="1" s="1"/>
  <c r="S4" i="1"/>
  <c r="P4" i="1" s="1"/>
  <c r="S6" i="1"/>
  <c r="P6" i="1" s="1"/>
  <c r="S13" i="1"/>
  <c r="P13" i="1" s="1"/>
  <c r="S5" i="1"/>
  <c r="P5" i="1" s="1"/>
  <c r="S20" i="1"/>
  <c r="P20" i="1" s="1"/>
  <c r="S9" i="1"/>
  <c r="P9" i="1" s="1"/>
  <c r="S22" i="1"/>
  <c r="P22" i="1" s="1"/>
  <c r="S14" i="1"/>
  <c r="P14" i="1" s="1"/>
  <c r="S11" i="1"/>
  <c r="P11" i="1" s="1"/>
  <c r="Q25" i="1"/>
  <c r="S19" i="1"/>
  <c r="P19" i="1" s="1"/>
  <c r="R25" i="1"/>
  <c r="I32" i="1"/>
  <c r="P3" i="1"/>
  <c r="S25" i="1" l="1"/>
</calcChain>
</file>

<file path=xl/sharedStrings.xml><?xml version="1.0" encoding="utf-8"?>
<sst xmlns="http://schemas.openxmlformats.org/spreadsheetml/2006/main" count="60" uniqueCount="47">
  <si>
    <t>Country</t>
  </si>
  <si>
    <t>Weighting</t>
  </si>
  <si>
    <t>KEY 1
Active Articels</t>
  </si>
  <si>
    <t>KEY 2
Systems connected / Usage</t>
  </si>
  <si>
    <t>KEY Sum
weighted SUM</t>
  </si>
  <si>
    <t>*</t>
  </si>
  <si>
    <t>Gesamtergebnis</t>
  </si>
  <si>
    <t>Ergebnis</t>
  </si>
  <si>
    <t>Relevant</t>
  </si>
  <si>
    <t>Figure 2</t>
  </si>
  <si>
    <t>Figure 3</t>
  </si>
  <si>
    <t>Figure 4</t>
  </si>
  <si>
    <t>Figure 5</t>
  </si>
  <si>
    <t>System 3</t>
  </si>
  <si>
    <t>System 4</t>
  </si>
  <si>
    <t>System 5</t>
  </si>
  <si>
    <t>Teilproduktbeschreibung</t>
  </si>
  <si>
    <t xml:space="preserve">Benefit Consideration </t>
  </si>
  <si>
    <t>Parts of KEY II</t>
  </si>
  <si>
    <t>Parts of KEY I</t>
  </si>
  <si>
    <t>count of folders</t>
  </si>
  <si>
    <t>Folders ("Akten") KPI</t>
  </si>
  <si>
    <t>Count of documents</t>
  </si>
  <si>
    <t>CN</t>
  </si>
  <si>
    <t>DE</t>
  </si>
  <si>
    <t>HU</t>
  </si>
  <si>
    <t>KZ</t>
  </si>
  <si>
    <t>PL</t>
  </si>
  <si>
    <t>RU</t>
  </si>
  <si>
    <t>TR</t>
  </si>
  <si>
    <t>UA</t>
  </si>
  <si>
    <t>The Digital Supplier File (DSF) is the central solution/archive for the buyers in Metro Group
It's a SAP Archiving application solution with DMS functionality based on SAP Folders Management  
integrated in application environment (Networking, User Management) and operated central for all countries.</t>
  </si>
  <si>
    <t>DSF is the Central repository for all documents relating to goods suppliers managing documents in environment of merchandise management e.g.:
agreement on Terms of Trading (ATT), disposition orders, faxes and fax confirmations, documents created by the buyers. Main users are the Buyers in Metro Group. It's the the base for the annual negotiations with suppliers and the strategic archiving solution for MC&amp;CM Documents. DSF also supports document import via MIA.</t>
  </si>
  <si>
    <t>DE Real</t>
  </si>
  <si>
    <t>Files ("Dokumente") KPI</t>
  </si>
  <si>
    <t>Split of MCC DE und Real technisch aktuell nicht möglich, Annahme 60/40</t>
  </si>
  <si>
    <t>MCC</t>
  </si>
  <si>
    <t>Real</t>
  </si>
  <si>
    <t>MCC only</t>
  </si>
  <si>
    <t>Comment</t>
  </si>
  <si>
    <t>HRO</t>
  </si>
  <si>
    <t>BG</t>
  </si>
  <si>
    <t>Availeble on Production in 2018 1=yes/ 0=no (1 = 0,2% Mainenanace)</t>
  </si>
  <si>
    <t>CZ</t>
  </si>
  <si>
    <t>SL</t>
  </si>
  <si>
    <t>(Leer)</t>
  </si>
  <si>
    <t>Summe von KEY Sum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</si>
</sst>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5" x14ac:knownFonts="1">
    <font>
      <sz val="11"/>
      <color theme="1"/>
      <name val="Arial"/>
      <family val="2"/>
    </font>
    <font>
      <b/>
      <sz val="11"/>
      <color theme="1"/>
      <name val="Arial"/>
      <family val="2"/>
    </font>
    <font>
      <sz val="11"/>
      <color theme="1"/>
      <name val="Arial"/>
      <family val="2"/>
    </font>
    <font>
      <sz val="11"/>
      <color theme="1"/>
      <name val="Calibri"/>
      <family val="2"/>
    </font>
    <font>
      <b/>
      <sz val="11"/>
      <color rgb="FFFF0000"/>
      <name val="Arial"/>
      <family val="2"/>
    </font>
  </fonts>
  <fills count="5">
    <fill>
      <patternFill patternType="none"/>
    </fill>
    <fill>
      <patternFill patternType="gray125"/>
    </fill>
    <fill>
      <patternFill patternType="solid">
        <fgColor theme="9" tint="0.79998168889431442"/>
        <bgColor indexed="64"/>
      </patternFill>
    </fill>
    <fill>
      <patternFill patternType="solid">
        <fgColor theme="6" tint="0.79998168889431442"/>
        <bgColor indexed="64"/>
      </patternFill>
    </fill>
    <fill>
      <patternFill patternType="solid">
        <fgColor theme="0" tint="-0.34998626667073579"/>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53">
    <xf numFmtId="0" fontId="0" fillId="0" borderId="0" xfId="0"/>
    <xf numFmtId="0" fontId="0" fillId="0" borderId="0" xfId="0" applyAlignment="1">
      <alignment wrapText="1"/>
    </xf>
    <xf numFmtId="0" fontId="1" fillId="0" borderId="1" xfId="0" applyFont="1" applyBorder="1" applyAlignment="1">
      <alignment horizontal="center" vertical="top" wrapText="1"/>
    </xf>
    <xf numFmtId="0" fontId="0" fillId="0" borderId="1" xfId="0" applyBorder="1" applyAlignment="1">
      <alignment horizontal="center" vertical="top" wrapText="1"/>
    </xf>
    <xf numFmtId="0" fontId="0" fillId="0" borderId="1" xfId="0" applyBorder="1"/>
    <xf numFmtId="0" fontId="0" fillId="0" borderId="1" xfId="0" applyBorder="1" applyAlignment="1">
      <alignment horizontal="center"/>
    </xf>
    <xf numFmtId="3" fontId="0" fillId="0" borderId="1" xfId="0" applyNumberFormat="1" applyBorder="1" applyAlignment="1">
      <alignment horizontal="center" vertical="top" wrapText="1"/>
    </xf>
    <xf numFmtId="3" fontId="0" fillId="0" borderId="1" xfId="0" applyNumberFormat="1" applyBorder="1" applyAlignment="1">
      <alignment horizontal="center"/>
    </xf>
    <xf numFmtId="3" fontId="0" fillId="0" borderId="1" xfId="0" applyNumberFormat="1" applyBorder="1"/>
    <xf numFmtId="3" fontId="0" fillId="0" borderId="1" xfId="0" applyNumberFormat="1" applyBorder="1" applyAlignment="1">
      <alignment horizontal="center" vertical="top"/>
    </xf>
    <xf numFmtId="3" fontId="0" fillId="0" borderId="1" xfId="0" applyNumberFormat="1" applyBorder="1" applyAlignment="1">
      <alignment horizontal="center" vertical="center"/>
    </xf>
    <xf numFmtId="0" fontId="1" fillId="2" borderId="1" xfId="0" applyFont="1" applyFill="1" applyBorder="1" applyAlignment="1">
      <alignment horizontal="center" vertical="top" wrapText="1"/>
    </xf>
    <xf numFmtId="0" fontId="1" fillId="2" borderId="3" xfId="0" applyFont="1" applyFill="1" applyBorder="1" applyAlignment="1">
      <alignment horizontal="center" vertical="top" wrapText="1"/>
    </xf>
    <xf numFmtId="0" fontId="1" fillId="2" borderId="2" xfId="0" applyFont="1" applyFill="1" applyBorder="1" applyAlignment="1">
      <alignment horizontal="center" vertical="top" wrapText="1"/>
    </xf>
    <xf numFmtId="0" fontId="1" fillId="0" borderId="0" xfId="0" applyFont="1"/>
    <xf numFmtId="3" fontId="1" fillId="3" borderId="1" xfId="0" applyNumberFormat="1" applyFont="1" applyFill="1" applyBorder="1" applyAlignment="1">
      <alignment horizontal="center"/>
    </xf>
    <xf numFmtId="49" fontId="1" fillId="0" borderId="1" xfId="0" applyNumberFormat="1" applyFont="1" applyBorder="1" applyAlignment="1">
      <alignment horizontal="center"/>
    </xf>
    <xf numFmtId="49" fontId="1" fillId="0" borderId="1" xfId="0" applyNumberFormat="1" applyFont="1" applyBorder="1" applyAlignment="1">
      <alignment horizontal="center" vertical="center"/>
    </xf>
    <xf numFmtId="10" fontId="0" fillId="3" borderId="1" xfId="0" applyNumberFormat="1" applyFill="1" applyBorder="1" applyAlignment="1">
      <alignment horizontal="right"/>
    </xf>
    <xf numFmtId="10" fontId="1" fillId="3" borderId="1" xfId="0" applyNumberFormat="1" applyFont="1" applyFill="1" applyBorder="1" applyAlignment="1">
      <alignment horizontal="right"/>
    </xf>
    <xf numFmtId="0" fontId="0" fillId="0" borderId="0" xfId="0" applyAlignment="1">
      <alignment horizontal="right"/>
    </xf>
    <xf numFmtId="9" fontId="1" fillId="3" borderId="1" xfId="0" applyNumberFormat="1" applyFont="1" applyFill="1" applyBorder="1" applyAlignment="1">
      <alignment horizontal="right"/>
    </xf>
    <xf numFmtId="0" fontId="1" fillId="0" borderId="0" xfId="0" applyFont="1" applyAlignment="1">
      <alignment horizontal="right"/>
    </xf>
    <xf numFmtId="3" fontId="1" fillId="3" borderId="1" xfId="0" applyNumberFormat="1" applyFont="1" applyFill="1" applyBorder="1" applyAlignment="1">
      <alignment horizontal="right"/>
    </xf>
    <xf numFmtId="0" fontId="0" fillId="0" borderId="0" xfId="0" pivotButton="1"/>
    <xf numFmtId="0" fontId="0" fillId="0" borderId="0" xfId="0" pivotButton="1" applyAlignment="1">
      <alignment horizontal="center" vertical="center" wrapText="1"/>
    </xf>
    <xf numFmtId="0" fontId="0" fillId="0" borderId="0" xfId="0" applyAlignment="1">
      <alignment horizontal="center" vertical="center" wrapText="1"/>
    </xf>
    <xf numFmtId="0" fontId="0" fillId="3" borderId="1" xfId="0" applyFill="1" applyBorder="1" applyAlignment="1">
      <alignment horizontal="center" vertical="center"/>
    </xf>
    <xf numFmtId="0" fontId="1" fillId="0" borderId="0" xfId="0" applyFont="1" applyAlignment="1">
      <alignment wrapText="1"/>
    </xf>
    <xf numFmtId="0" fontId="2" fillId="0" borderId="0" xfId="0" applyFont="1" applyAlignment="1">
      <alignment vertical="center"/>
    </xf>
    <xf numFmtId="3" fontId="2" fillId="0" borderId="0" xfId="0" applyNumberFormat="1" applyFont="1" applyAlignment="1">
      <alignment vertical="center"/>
    </xf>
    <xf numFmtId="0" fontId="3" fillId="0" borderId="0" xfId="0" applyFont="1" applyAlignment="1">
      <alignment vertical="center"/>
    </xf>
    <xf numFmtId="3" fontId="3" fillId="0" borderId="0" xfId="0" applyNumberFormat="1" applyFont="1" applyAlignment="1">
      <alignment vertical="center"/>
    </xf>
    <xf numFmtId="164" fontId="0" fillId="0" borderId="0" xfId="0" applyNumberFormat="1"/>
    <xf numFmtId="0" fontId="0" fillId="0" borderId="0" xfId="0" applyFont="1"/>
    <xf numFmtId="3" fontId="4" fillId="3" borderId="1" xfId="0" applyNumberFormat="1" applyFont="1" applyFill="1" applyBorder="1" applyAlignment="1">
      <alignment horizontal="center" vertical="top" wrapText="1"/>
    </xf>
    <xf numFmtId="10" fontId="1" fillId="0" borderId="0" xfId="0" applyNumberFormat="1" applyFont="1"/>
    <xf numFmtId="3" fontId="0" fillId="3" borderId="1" xfId="0" applyNumberFormat="1" applyFont="1" applyFill="1" applyBorder="1" applyAlignment="1">
      <alignment horizontal="right"/>
    </xf>
    <xf numFmtId="0" fontId="4" fillId="0" borderId="0" xfId="0" applyFont="1"/>
    <xf numFmtId="10" fontId="0" fillId="0" borderId="0" xfId="0" applyNumberFormat="1"/>
    <xf numFmtId="2" fontId="0" fillId="2" borderId="1" xfId="0" applyNumberFormat="1" applyFill="1" applyBorder="1" applyAlignment="1">
      <alignment horizontal="center" wrapText="1"/>
    </xf>
    <xf numFmtId="2" fontId="0" fillId="2" borderId="1" xfId="0" applyNumberFormat="1" applyFill="1" applyBorder="1" applyAlignment="1">
      <alignment wrapText="1"/>
    </xf>
    <xf numFmtId="0" fontId="0" fillId="2" borderId="4" xfId="0" applyFill="1" applyBorder="1" applyAlignment="1">
      <alignment horizontal="center" vertical="top" wrapText="1"/>
    </xf>
    <xf numFmtId="0" fontId="0" fillId="2" borderId="5" xfId="0" applyFill="1" applyBorder="1" applyAlignment="1">
      <alignment wrapText="1"/>
    </xf>
    <xf numFmtId="0" fontId="0" fillId="2" borderId="6" xfId="0" applyFill="1" applyBorder="1" applyAlignment="1">
      <alignment wrapText="1"/>
    </xf>
    <xf numFmtId="0" fontId="1" fillId="4" borderId="1" xfId="0" applyFont="1" applyFill="1" applyBorder="1" applyAlignment="1">
      <alignment horizontal="center" vertical="top" wrapText="1"/>
    </xf>
    <xf numFmtId="10" fontId="1" fillId="4" borderId="1" xfId="0" applyNumberFormat="1" applyFont="1" applyFill="1" applyBorder="1" applyAlignment="1">
      <alignment horizontal="right"/>
    </xf>
    <xf numFmtId="0" fontId="0" fillId="4" borderId="0" xfId="0" applyFill="1" applyAlignment="1">
      <alignment horizontal="right"/>
    </xf>
    <xf numFmtId="9" fontId="1" fillId="4" borderId="1" xfId="0" applyNumberFormat="1" applyFont="1" applyFill="1" applyBorder="1" applyAlignment="1">
      <alignment horizontal="right"/>
    </xf>
    <xf numFmtId="49" fontId="1" fillId="4" borderId="1" xfId="0" applyNumberFormat="1" applyFont="1" applyFill="1" applyBorder="1" applyAlignment="1">
      <alignment horizontal="center"/>
    </xf>
    <xf numFmtId="49" fontId="1" fillId="4" borderId="1" xfId="0" applyNumberFormat="1" applyFont="1" applyFill="1" applyBorder="1" applyAlignment="1">
      <alignment horizontal="center" vertical="center"/>
    </xf>
    <xf numFmtId="9" fontId="1" fillId="4" borderId="1" xfId="0" applyNumberFormat="1" applyFont="1" applyFill="1" applyBorder="1" applyAlignment="1">
      <alignment horizontal="center" vertical="top" wrapText="1"/>
    </xf>
    <xf numFmtId="3" fontId="1" fillId="4" borderId="1" xfId="0" applyNumberFormat="1" applyFont="1" applyFill="1" applyBorder="1" applyAlignment="1">
      <alignment horizontal="center" vertical="top" wrapText="1"/>
    </xf>
  </cellXfs>
  <cellStyles count="1">
    <cellStyle name="Standard" xfId="0" builtinId="0"/>
  </cellStyles>
  <dxfs count="5">
    <dxf>
      <numFmt numFmtId="14" formatCode="0.00%"/>
    </dxf>
    <dxf>
      <numFmt numFmtId="164" formatCode="0.000%"/>
    </dxf>
    <dxf>
      <alignment horizontal="center" readingOrder="0"/>
    </dxf>
    <dxf>
      <alignment vertical="center" readingOrder="0"/>
    </dxf>
    <dxf>
      <alignment wrapText="1" readingOrder="0"/>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[DSF KPI 2018_Dennis_15022018.xlsx]DSF Overview 05.12.2017!PivotTable1</c:name>
    <c:fmtId val="0"/>
  </c:pivotSource>
  <c:chart>
    <c:title>
      <c:layout/>
      <c:overlay val="0"/>
    </c:title>
    <c:autoTitleDeleted val="0"/>
    <c:pivotFmts>
      <c:pivotFmt>
        <c:idx val="0"/>
        <c:marker>
          <c:symbol val="none"/>
        </c:marker>
        <c:dLbl>
          <c:idx val="0"/>
          <c:spPr/>
          <c:txPr>
            <a:bodyPr/>
            <a:lstStyle/>
            <a:p>
              <a:pPr>
                <a:defRPr/>
              </a:pPr>
              <a:endParaRPr lang="de-DE"/>
            </a:p>
          </c:txPr>
          <c:showLegendKey val="0"/>
          <c:showVal val="1"/>
          <c:showCatName val="1"/>
          <c:showSerName val="0"/>
          <c:showPercent val="0"/>
          <c:showBubbleSize val="0"/>
        </c:dLbl>
      </c:pivotFmt>
      <c:pivotFmt>
        <c:idx val="1"/>
        <c:marker>
          <c:symbol val="none"/>
        </c:marker>
        <c:dLbl>
          <c:idx val="0"/>
          <c:spPr/>
          <c:txPr>
            <a:bodyPr/>
            <a:lstStyle/>
            <a:p>
              <a:pPr>
                <a:defRPr/>
              </a:pPr>
              <a:endParaRPr lang="de-DE"/>
            </a:p>
          </c:txPr>
          <c:showLegendKey val="0"/>
          <c:showVal val="1"/>
          <c:showCatName val="0"/>
          <c:showSerName val="0"/>
          <c:showPercent val="0"/>
          <c:showBubbleSize val="0"/>
        </c:dLbl>
      </c:pivotFmt>
      <c:pivotFmt>
        <c:idx val="2"/>
        <c:marker>
          <c:symbol val="none"/>
        </c:marker>
        <c:dLbl>
          <c:idx val="0"/>
          <c:spPr/>
          <c:txPr>
            <a:bodyPr/>
            <a:lstStyle/>
            <a:p>
              <a:pPr>
                <a:defRPr/>
              </a:pPr>
              <a:endParaRPr lang="de-DE"/>
            </a:p>
          </c:txPr>
          <c:showLegendKey val="0"/>
          <c:showVal val="1"/>
          <c:showCatName val="1"/>
          <c:showSerName val="0"/>
          <c:showPercent val="0"/>
          <c:showBubbleSize val="0"/>
        </c:dLbl>
      </c:pivotFmt>
      <c:pivotFmt>
        <c:idx val="3"/>
        <c:marker>
          <c:symbol val="none"/>
        </c:marker>
        <c:dLbl>
          <c:idx val="0"/>
          <c:spPr/>
          <c:txPr>
            <a:bodyPr/>
            <a:lstStyle/>
            <a:p>
              <a:pPr>
                <a:defRPr/>
              </a:pPr>
              <a:endParaRPr lang="de-DE"/>
            </a:p>
          </c:txPr>
          <c:showLegendKey val="0"/>
          <c:showVal val="1"/>
          <c:showCatName val="0"/>
          <c:showSerName val="0"/>
          <c:showPercent val="0"/>
          <c:showBubbleSize val="0"/>
        </c:dLbl>
      </c:pivotFmt>
      <c:pivotFmt>
        <c:idx val="4"/>
        <c:marker>
          <c:symbol val="none"/>
        </c:marker>
      </c:pivotFmt>
      <c:pivotFmt>
        <c:idx val="5"/>
        <c:marker>
          <c:symbol val="none"/>
        </c:marker>
        <c:dLbl>
          <c:idx val="0"/>
          <c:spPr/>
          <c:txPr>
            <a:bodyPr/>
            <a:lstStyle/>
            <a:p>
              <a:pPr>
                <a:defRPr/>
              </a:pPr>
              <a:endParaRPr lang="de-DE"/>
            </a:p>
          </c:txPr>
          <c:showLegendKey val="0"/>
          <c:showVal val="1"/>
          <c:showCatName val="0"/>
          <c:showSerName val="0"/>
          <c:showPercent val="0"/>
          <c:showBubbleSize val="0"/>
        </c:dLbl>
      </c:pivotFmt>
      <c:pivotFmt>
        <c:idx val="6"/>
        <c:marker>
          <c:symbol val="none"/>
        </c:marker>
        <c:dLbl>
          <c:idx val="0"/>
          <c:spPr/>
          <c:txPr>
            <a:bodyPr/>
            <a:lstStyle/>
            <a:p>
              <a:pPr>
                <a:defRPr/>
              </a:pPr>
              <a:endParaRPr lang="de-DE"/>
            </a:p>
          </c:txPr>
          <c:showLegendKey val="0"/>
          <c:showVal val="1"/>
          <c:showCatName val="0"/>
          <c:showSerName val="0"/>
          <c:showPercent val="0"/>
          <c:showBubbleSize val="0"/>
        </c:dLbl>
      </c:pivotFmt>
      <c:pivotFmt>
        <c:idx val="7"/>
        <c:marker>
          <c:symbol val="none"/>
        </c:marker>
      </c:pivotFmt>
      <c:pivotFmt>
        <c:idx val="8"/>
        <c:marker>
          <c:symbol val="none"/>
        </c:marker>
      </c:pivotFmt>
      <c:pivotFmt>
        <c:idx val="9"/>
        <c:marker>
          <c:symbol val="none"/>
        </c:marker>
      </c:pivotFmt>
      <c:pivotFmt>
        <c:idx val="10"/>
        <c:marker>
          <c:symbol val="none"/>
        </c:marker>
        <c:dLbl>
          <c:idx val="0"/>
          <c:spPr/>
          <c:txPr>
            <a:bodyPr/>
            <a:lstStyle/>
            <a:p>
              <a:pPr>
                <a:defRPr/>
              </a:pPr>
              <a:endParaRPr lang="de-DE"/>
            </a:p>
          </c:txPr>
          <c:showLegendKey val="0"/>
          <c:showVal val="1"/>
          <c:showCatName val="0"/>
          <c:showSerName val="0"/>
          <c:showPercent val="0"/>
          <c:showBubbleSize val="0"/>
        </c:dLbl>
      </c:pivotFmt>
      <c:pivotFmt>
        <c:idx val="11"/>
        <c:marker>
          <c:symbol val="none"/>
        </c:marker>
      </c:pivotFmt>
      <c:pivotFmt>
        <c:idx val="12"/>
        <c:marker>
          <c:symbol val="none"/>
        </c:marker>
        <c:dLbl>
          <c:idx val="0"/>
          <c:spPr/>
          <c:txPr>
            <a:bodyPr/>
            <a:lstStyle/>
            <a:p>
              <a:pPr>
                <a:defRPr/>
              </a:pPr>
              <a:endParaRPr lang="de-DE"/>
            </a:p>
          </c:txPr>
          <c:showLegendKey val="0"/>
          <c:showVal val="1"/>
          <c:showCatName val="0"/>
          <c:showSerName val="0"/>
          <c:showPercent val="0"/>
          <c:showBubbleSize val="0"/>
        </c:dLbl>
      </c:pivotFmt>
      <c:pivotFmt>
        <c:idx val="13"/>
        <c:marker>
          <c:symbol val="none"/>
        </c:marker>
        <c:dLbl>
          <c:idx val="0"/>
          <c:spPr/>
          <c:txPr>
            <a:bodyPr/>
            <a:lstStyle/>
            <a:p>
              <a:pPr>
                <a:defRPr/>
              </a:pPr>
              <a:endParaRPr lang="de-DE"/>
            </a:p>
          </c:txPr>
          <c:showLegendKey val="0"/>
          <c:showVal val="1"/>
          <c:showCatName val="0"/>
          <c:showSerName val="0"/>
          <c:showPercent val="0"/>
          <c:showBubbleSize val="0"/>
        </c:dLbl>
      </c:pivotFmt>
      <c:pivotFmt>
        <c:idx val="14"/>
        <c:marker>
          <c:symbol val="none"/>
        </c:marker>
        <c:dLbl>
          <c:idx val="0"/>
          <c:spPr/>
          <c:txPr>
            <a:bodyPr/>
            <a:lstStyle/>
            <a:p>
              <a:pPr>
                <a:defRPr/>
              </a:pPr>
              <a:endParaRPr lang="de-DE"/>
            </a:p>
          </c:txPr>
          <c:showLegendKey val="0"/>
          <c:showVal val="1"/>
          <c:showCatName val="0"/>
          <c:showSerName val="0"/>
          <c:showPercent val="0"/>
          <c:showBubbleSize val="0"/>
        </c:dLbl>
      </c:pivotFmt>
      <c:pivotFmt>
        <c:idx val="15"/>
        <c:marker>
          <c:symbol val="none"/>
        </c:marker>
        <c:dLbl>
          <c:idx val="0"/>
          <c:spPr/>
          <c:txPr>
            <a:bodyPr/>
            <a:lstStyle/>
            <a:p>
              <a:pPr>
                <a:defRPr/>
              </a:pPr>
              <a:endParaRPr lang="de-DE"/>
            </a:p>
          </c:txPr>
          <c:showLegendKey val="0"/>
          <c:showVal val="1"/>
          <c:showCatName val="0"/>
          <c:showSerName val="0"/>
          <c:showPercent val="0"/>
          <c:showBubbleSize val="0"/>
        </c:dLbl>
      </c:pivotFmt>
      <c:pivotFmt>
        <c:idx val="16"/>
        <c:marker>
          <c:symbol val="none"/>
        </c:marker>
        <c:dLbl>
          <c:idx val="0"/>
          <c:spPr/>
          <c:txPr>
            <a:bodyPr/>
            <a:lstStyle/>
            <a:p>
              <a:pPr>
                <a:defRPr/>
              </a:pPr>
              <a:endParaRPr lang="de-DE"/>
            </a:p>
          </c:txPr>
          <c:showLegendKey val="0"/>
          <c:showVal val="1"/>
          <c:showCatName val="0"/>
          <c:showSerName val="0"/>
          <c:showPercent val="0"/>
          <c:showBubbleSize val="0"/>
        </c:dLbl>
      </c:pivotFmt>
      <c:pivotFmt>
        <c:idx val="17"/>
        <c:marker>
          <c:symbol val="none"/>
        </c:marker>
        <c:dLbl>
          <c:idx val="0"/>
          <c:spPr/>
          <c:txPr>
            <a:bodyPr/>
            <a:lstStyle/>
            <a:p>
              <a:pPr>
                <a:defRPr/>
              </a:pPr>
              <a:endParaRPr lang="de-DE"/>
            </a:p>
          </c:txPr>
          <c:showLegendKey val="0"/>
          <c:showVal val="1"/>
          <c:showCatName val="0"/>
          <c:showSerName val="0"/>
          <c:showPercent val="0"/>
          <c:showBubbleSize val="0"/>
        </c:dLbl>
      </c:pivotFmt>
      <c:pivotFmt>
        <c:idx val="18"/>
        <c:marker>
          <c:symbol val="none"/>
        </c:marker>
        <c:dLbl>
          <c:idx val="0"/>
          <c:spPr/>
          <c:txPr>
            <a:bodyPr/>
            <a:lstStyle/>
            <a:p>
              <a:pPr>
                <a:defRPr/>
              </a:pPr>
              <a:endParaRPr lang="de-DE"/>
            </a:p>
          </c:txPr>
          <c:showLegendKey val="0"/>
          <c:showVal val="1"/>
          <c:showCatName val="0"/>
          <c:showSerName val="0"/>
          <c:showPercent val="0"/>
          <c:showBubbleSize val="0"/>
        </c:dLbl>
      </c:pivotFmt>
      <c:pivotFmt>
        <c:idx val="19"/>
        <c:marker>
          <c:symbol val="none"/>
        </c:marker>
        <c:dLbl>
          <c:idx val="0"/>
          <c:spPr/>
          <c:txPr>
            <a:bodyPr/>
            <a:lstStyle/>
            <a:p>
              <a:pPr>
                <a:defRPr/>
              </a:pPr>
              <a:endParaRPr lang="de-DE"/>
            </a:p>
          </c:txPr>
          <c:showLegendKey val="0"/>
          <c:showVal val="1"/>
          <c:showCatName val="0"/>
          <c:showSerName val="0"/>
          <c:showPercent val="0"/>
          <c:showBubbleSize val="0"/>
        </c:dLbl>
      </c:pivotFmt>
      <c:pivotFmt>
        <c:idx val="20"/>
        <c:marker>
          <c:symbol val="none"/>
        </c:marker>
        <c:dLbl>
          <c:idx val="0"/>
          <c:spPr/>
          <c:txPr>
            <a:bodyPr/>
            <a:lstStyle/>
            <a:p>
              <a:pPr>
                <a:defRPr/>
              </a:pPr>
              <a:endParaRPr lang="de-DE"/>
            </a:p>
          </c:txPr>
          <c:showLegendKey val="0"/>
          <c:showVal val="1"/>
          <c:showCatName val="0"/>
          <c:showSerName val="0"/>
          <c:showPercent val="0"/>
          <c:showBubbleSize val="0"/>
        </c:dLbl>
      </c:pivotFmt>
      <c:pivotFmt>
        <c:idx val="21"/>
        <c:marker>
          <c:symbol val="none"/>
        </c:marker>
        <c:dLbl>
          <c:idx val="0"/>
          <c:spPr/>
          <c:txPr>
            <a:bodyPr/>
            <a:lstStyle/>
            <a:p>
              <a:pPr>
                <a:defRPr/>
              </a:pPr>
              <a:endParaRPr lang="de-DE"/>
            </a:p>
          </c:txPr>
          <c:showLegendKey val="0"/>
          <c:showVal val="1"/>
          <c:showCatName val="0"/>
          <c:showSerName val="0"/>
          <c:showPercent val="0"/>
          <c:showBubbleSize val="0"/>
        </c:dLbl>
      </c:pivotFmt>
      <c:pivotFmt>
        <c:idx val="22"/>
        <c:marker>
          <c:symbol val="none"/>
        </c:marker>
        <c:dLbl>
          <c:idx val="0"/>
          <c:spPr/>
          <c:txPr>
            <a:bodyPr/>
            <a:lstStyle/>
            <a:p>
              <a:pPr>
                <a:defRPr/>
              </a:pPr>
              <a:endParaRPr lang="de-DE"/>
            </a:p>
          </c:txPr>
          <c:showLegendKey val="0"/>
          <c:showVal val="1"/>
          <c:showCatName val="0"/>
          <c:showSerName val="0"/>
          <c:showPercent val="0"/>
          <c:showBubbleSize val="0"/>
        </c:dLbl>
      </c:pivotFmt>
      <c:pivotFmt>
        <c:idx val="23"/>
        <c:marker>
          <c:symbol val="none"/>
        </c:marker>
        <c:dLbl>
          <c:idx val="0"/>
          <c:spPr/>
          <c:txPr>
            <a:bodyPr/>
            <a:lstStyle/>
            <a:p>
              <a:pPr>
                <a:defRPr/>
              </a:pPr>
              <a:endParaRPr lang="de-DE"/>
            </a:p>
          </c:txPr>
          <c:showLegendKey val="0"/>
          <c:showVal val="1"/>
          <c:showCatName val="0"/>
          <c:showSerName val="0"/>
          <c:showPercent val="0"/>
          <c:showBubbleSize val="0"/>
        </c:dLbl>
      </c:pivotFmt>
      <c:pivotFmt>
        <c:idx val="24"/>
        <c:marker>
          <c:symbol val="none"/>
        </c:marker>
        <c:dLbl>
          <c:idx val="0"/>
          <c:spPr/>
          <c:txPr>
            <a:bodyPr/>
            <a:lstStyle/>
            <a:p>
              <a:pPr>
                <a:defRPr/>
              </a:pPr>
              <a:endParaRPr lang="de-DE"/>
            </a:p>
          </c:txPr>
          <c:showLegendKey val="0"/>
          <c:showVal val="1"/>
          <c:showCatName val="0"/>
          <c:showSerName val="0"/>
          <c:showPercent val="0"/>
          <c:showBubbleSize val="0"/>
        </c:dLbl>
      </c:pivotFmt>
      <c:pivotFmt>
        <c:idx val="25"/>
        <c:marker>
          <c:symbol val="none"/>
        </c:marker>
        <c:dLbl>
          <c:idx val="0"/>
          <c:spPr/>
          <c:txPr>
            <a:bodyPr/>
            <a:lstStyle/>
            <a:p>
              <a:pPr>
                <a:defRPr/>
              </a:pPr>
              <a:endParaRPr lang="de-DE"/>
            </a:p>
          </c:txPr>
          <c:showLegendKey val="0"/>
          <c:showVal val="1"/>
          <c:showCatName val="0"/>
          <c:showSerName val="0"/>
          <c:showPercent val="0"/>
          <c:showBubbleSize val="0"/>
        </c:dLbl>
      </c:pivotFmt>
      <c:pivotFmt>
        <c:idx val="26"/>
        <c:marker>
          <c:symbol val="none"/>
        </c:marker>
        <c:dLbl>
          <c:idx val="0"/>
          <c:spPr/>
          <c:txPr>
            <a:bodyPr/>
            <a:lstStyle/>
            <a:p>
              <a:pPr>
                <a:defRPr/>
              </a:pPr>
              <a:endParaRPr lang="de-DE"/>
            </a:p>
          </c:txPr>
          <c:showLegendKey val="0"/>
          <c:showVal val="1"/>
          <c:showCatName val="0"/>
          <c:showSerName val="0"/>
          <c:showPercent val="0"/>
          <c:showBubbleSize val="0"/>
        </c:dLbl>
      </c:pivotFmt>
      <c:pivotFmt>
        <c:idx val="27"/>
        <c:marker>
          <c:symbol val="none"/>
        </c:marker>
        <c:dLbl>
          <c:idx val="0"/>
          <c:spPr/>
          <c:txPr>
            <a:bodyPr/>
            <a:lstStyle/>
            <a:p>
              <a:pPr>
                <a:defRPr/>
              </a:pPr>
              <a:endParaRPr lang="de-DE"/>
            </a:p>
          </c:txPr>
          <c:showLegendKey val="0"/>
          <c:showVal val="1"/>
          <c:showCatName val="0"/>
          <c:showSerName val="0"/>
          <c:showPercent val="0"/>
          <c:showBubbleSize val="0"/>
        </c:dLbl>
      </c:pivotFmt>
      <c:pivotFmt>
        <c:idx val="28"/>
        <c:marker>
          <c:symbol val="none"/>
        </c:marker>
        <c:dLbl>
          <c:idx val="0"/>
          <c:spPr/>
          <c:txPr>
            <a:bodyPr/>
            <a:lstStyle/>
            <a:p>
              <a:pPr>
                <a:defRPr/>
              </a:pPr>
              <a:endParaRPr lang="de-DE"/>
            </a:p>
          </c:txPr>
          <c:showLegendKey val="0"/>
          <c:showVal val="1"/>
          <c:showCatName val="0"/>
          <c:showSerName val="0"/>
          <c:showPercent val="0"/>
          <c:showBubbleSize val="0"/>
        </c:dLbl>
      </c:pivotFmt>
      <c:pivotFmt>
        <c:idx val="29"/>
        <c:marker>
          <c:symbol val="none"/>
        </c:marker>
        <c:dLbl>
          <c:idx val="0"/>
          <c:spPr/>
          <c:txPr>
            <a:bodyPr/>
            <a:lstStyle/>
            <a:p>
              <a:pPr>
                <a:defRPr/>
              </a:pPr>
              <a:endParaRPr lang="de-DE"/>
            </a:p>
          </c:txPr>
          <c:showLegendKey val="0"/>
          <c:showVal val="1"/>
          <c:showCatName val="0"/>
          <c:showSerName val="0"/>
          <c:showPercent val="0"/>
          <c:showBubbleSize val="0"/>
        </c:dLbl>
      </c:pivotFmt>
      <c:pivotFmt>
        <c:idx val="30"/>
        <c:marker>
          <c:symbol val="none"/>
        </c:marker>
        <c:dLbl>
          <c:idx val="0"/>
          <c:spPr/>
          <c:txPr>
            <a:bodyPr/>
            <a:lstStyle/>
            <a:p>
              <a:pPr>
                <a:defRPr/>
              </a:pPr>
              <a:endParaRPr lang="de-DE"/>
            </a:p>
          </c:txPr>
          <c:showLegendKey val="0"/>
          <c:showVal val="1"/>
          <c:showCatName val="0"/>
          <c:showSerName val="0"/>
          <c:showPercent val="0"/>
          <c:showBubbleSize val="0"/>
        </c:dLbl>
      </c:pivotFmt>
      <c:pivotFmt>
        <c:idx val="31"/>
        <c:marker>
          <c:symbol val="none"/>
        </c:marker>
        <c:dLbl>
          <c:idx val="0"/>
          <c:spPr/>
          <c:txPr>
            <a:bodyPr/>
            <a:lstStyle/>
            <a:p>
              <a:pPr>
                <a:defRPr/>
              </a:pPr>
              <a:endParaRPr lang="de-DE"/>
            </a:p>
          </c:txPr>
          <c:showLegendKey val="0"/>
          <c:showVal val="1"/>
          <c:showCatName val="0"/>
          <c:showSerName val="0"/>
          <c:showPercent val="0"/>
          <c:showBubbleSize val="0"/>
        </c:dLbl>
      </c:pivotFmt>
      <c:pivotFmt>
        <c:idx val="32"/>
        <c:marker>
          <c:symbol val="none"/>
        </c:marker>
        <c:dLbl>
          <c:idx val="0"/>
          <c:spPr/>
          <c:txPr>
            <a:bodyPr/>
            <a:lstStyle/>
            <a:p>
              <a:pPr>
                <a:defRPr/>
              </a:pPr>
              <a:endParaRPr lang="de-DE"/>
            </a:p>
          </c:txPr>
          <c:showLegendKey val="0"/>
          <c:showVal val="1"/>
          <c:showCatName val="0"/>
          <c:showSerName val="0"/>
          <c:showPercent val="0"/>
          <c:showBubbleSize val="0"/>
        </c:dLbl>
      </c:pivotFmt>
      <c:pivotFmt>
        <c:idx val="33"/>
        <c:marker>
          <c:symbol val="none"/>
        </c:marker>
        <c:dLbl>
          <c:idx val="0"/>
          <c:spPr/>
          <c:txPr>
            <a:bodyPr/>
            <a:lstStyle/>
            <a:p>
              <a:pPr>
                <a:defRPr/>
              </a:pPr>
              <a:endParaRPr lang="de-DE"/>
            </a:p>
          </c:txPr>
          <c:showLegendKey val="0"/>
          <c:showVal val="1"/>
          <c:showCatName val="0"/>
          <c:showSerName val="0"/>
          <c:showPercent val="0"/>
          <c:showBubbleSize val="0"/>
        </c:dLbl>
      </c:pivotFmt>
      <c:pivotFmt>
        <c:idx val="34"/>
        <c:marker>
          <c:symbol val="none"/>
        </c:marker>
        <c:dLbl>
          <c:idx val="0"/>
          <c:spPr/>
          <c:txPr>
            <a:bodyPr/>
            <a:lstStyle/>
            <a:p>
              <a:pPr>
                <a:defRPr/>
              </a:pPr>
              <a:endParaRPr lang="de-DE"/>
            </a:p>
          </c:txPr>
          <c:showLegendKey val="0"/>
          <c:showVal val="1"/>
          <c:showCatName val="0"/>
          <c:showSerName val="0"/>
          <c:showPercent val="0"/>
          <c:showBubbleSize val="0"/>
        </c:dLbl>
      </c:pivotFmt>
      <c:pivotFmt>
        <c:idx val="35"/>
        <c:marker>
          <c:symbol val="none"/>
        </c:marker>
        <c:dLbl>
          <c:idx val="0"/>
          <c:spPr/>
          <c:txPr>
            <a:bodyPr/>
            <a:lstStyle/>
            <a:p>
              <a:pPr>
                <a:defRPr/>
              </a:pPr>
              <a:endParaRPr lang="de-DE"/>
            </a:p>
          </c:txPr>
          <c:showLegendKey val="0"/>
          <c:showVal val="1"/>
          <c:showCatName val="0"/>
          <c:showSerName val="0"/>
          <c:showPercent val="0"/>
          <c:showBubbleSize val="0"/>
        </c:dLbl>
      </c:pivotFmt>
      <c:pivotFmt>
        <c:idx val="36"/>
        <c:marker>
          <c:symbol val="none"/>
        </c:marker>
        <c:dLbl>
          <c:idx val="0"/>
          <c:spPr/>
          <c:txPr>
            <a:bodyPr/>
            <a:lstStyle/>
            <a:p>
              <a:pPr>
                <a:defRPr/>
              </a:pPr>
              <a:endParaRPr lang="de-DE"/>
            </a:p>
          </c:txPr>
          <c:showLegendKey val="0"/>
          <c:showVal val="1"/>
          <c:showCatName val="0"/>
          <c:showSerName val="0"/>
          <c:showPercent val="0"/>
          <c:showBubbleSize val="0"/>
        </c:dLbl>
      </c:pivotFmt>
      <c:pivotFmt>
        <c:idx val="37"/>
        <c:marker>
          <c:symbol val="none"/>
        </c:marker>
        <c:dLbl>
          <c:idx val="0"/>
          <c:spPr/>
          <c:txPr>
            <a:bodyPr/>
            <a:lstStyle/>
            <a:p>
              <a:pPr>
                <a:defRPr/>
              </a:pPr>
              <a:endParaRPr lang="de-DE"/>
            </a:p>
          </c:txPr>
          <c:showLegendKey val="0"/>
          <c:showVal val="1"/>
          <c:showCatName val="0"/>
          <c:showSerName val="0"/>
          <c:showPercent val="0"/>
          <c:showBubbleSize val="0"/>
        </c:dLbl>
      </c:pivotFmt>
      <c:pivotFmt>
        <c:idx val="38"/>
        <c:marker>
          <c:symbol val="none"/>
        </c:marker>
        <c:dLbl>
          <c:idx val="0"/>
          <c:spPr/>
          <c:txPr>
            <a:bodyPr/>
            <a:lstStyle/>
            <a:p>
              <a:pPr>
                <a:defRPr/>
              </a:pPr>
              <a:endParaRPr lang="de-DE"/>
            </a:p>
          </c:txPr>
          <c:showLegendKey val="0"/>
          <c:showVal val="1"/>
          <c:showCatName val="0"/>
          <c:showSerName val="0"/>
          <c:showPercent val="0"/>
          <c:showBubbleSize val="0"/>
        </c:dLbl>
      </c:pivotFmt>
      <c:pivotFmt>
        <c:idx val="39"/>
        <c:marker>
          <c:symbol val="none"/>
        </c:marker>
        <c:dLbl>
          <c:idx val="0"/>
          <c:spPr/>
          <c:txPr>
            <a:bodyPr/>
            <a:lstStyle/>
            <a:p>
              <a:pPr>
                <a:defRPr/>
              </a:pPr>
              <a:endParaRPr lang="de-DE"/>
            </a:p>
          </c:txPr>
          <c:showLegendKey val="0"/>
          <c:showVal val="1"/>
          <c:showCatName val="0"/>
          <c:showSerName val="0"/>
          <c:showPercent val="0"/>
          <c:showBubbleSize val="0"/>
        </c:dLbl>
      </c:pivotFmt>
      <c:pivotFmt>
        <c:idx val="40"/>
        <c:marker>
          <c:symbol val="none"/>
        </c:marker>
        <c:dLbl>
          <c:idx val="0"/>
          <c:spPr/>
          <c:txPr>
            <a:bodyPr/>
            <a:lstStyle/>
            <a:p>
              <a:pPr>
                <a:defRPr/>
              </a:pPr>
              <a:endParaRPr lang="de-DE"/>
            </a:p>
          </c:txPr>
          <c:showLegendKey val="0"/>
          <c:showVal val="1"/>
          <c:showCatName val="0"/>
          <c:showSerName val="0"/>
          <c:showPercent val="0"/>
          <c:showBubbleSize val="0"/>
        </c:dLbl>
      </c:pivotFmt>
      <c:pivotFmt>
        <c:idx val="41"/>
        <c:marker>
          <c:symbol val="none"/>
        </c:marker>
        <c:dLbl>
          <c:idx val="0"/>
          <c:spPr/>
          <c:txPr>
            <a:bodyPr/>
            <a:lstStyle/>
            <a:p>
              <a:pPr>
                <a:defRPr/>
              </a:pPr>
              <a:endParaRPr lang="de-DE"/>
            </a:p>
          </c:txPr>
          <c:showLegendKey val="0"/>
          <c:showVal val="1"/>
          <c:showCatName val="0"/>
          <c:showSerName val="0"/>
          <c:showPercent val="0"/>
          <c:showBubbleSize val="0"/>
        </c:dLbl>
      </c:pivotFmt>
      <c:pivotFmt>
        <c:idx val="42"/>
        <c:marker>
          <c:symbol val="none"/>
        </c:marker>
        <c:dLbl>
          <c:idx val="0"/>
          <c:spPr/>
          <c:txPr>
            <a:bodyPr/>
            <a:lstStyle/>
            <a:p>
              <a:pPr>
                <a:defRPr/>
              </a:pPr>
              <a:endParaRPr lang="de-DE"/>
            </a:p>
          </c:txPr>
          <c:showLegendKey val="0"/>
          <c:showVal val="1"/>
          <c:showCatName val="0"/>
          <c:showSerName val="0"/>
          <c:showPercent val="0"/>
          <c:showBubbleSize val="0"/>
        </c:dLbl>
      </c:pivotFmt>
      <c:pivotFmt>
        <c:idx val="43"/>
        <c:marker>
          <c:symbol val="none"/>
        </c:marker>
        <c:dLbl>
          <c:idx val="0"/>
          <c:spPr/>
          <c:txPr>
            <a:bodyPr/>
            <a:lstStyle/>
            <a:p>
              <a:pPr>
                <a:defRPr/>
              </a:pPr>
              <a:endParaRPr lang="de-DE"/>
            </a:p>
          </c:txPr>
          <c:showLegendKey val="0"/>
          <c:showVal val="1"/>
          <c:showCatName val="0"/>
          <c:showSerName val="0"/>
          <c:showPercent val="0"/>
          <c:showBubbleSize val="0"/>
        </c:dLbl>
      </c:pivotFmt>
      <c:pivotFmt>
        <c:idx val="44"/>
        <c:marker>
          <c:symbol val="none"/>
        </c:marker>
        <c:dLbl>
          <c:idx val="0"/>
          <c:spPr/>
          <c:txPr>
            <a:bodyPr/>
            <a:lstStyle/>
            <a:p>
              <a:pPr>
                <a:defRPr/>
              </a:pPr>
              <a:endParaRPr lang="de-DE"/>
            </a:p>
          </c:txPr>
          <c:showLegendKey val="0"/>
          <c:showVal val="1"/>
          <c:showCatName val="0"/>
          <c:showSerName val="0"/>
          <c:showPercent val="0"/>
          <c:showBubbleSize val="0"/>
        </c:dLbl>
      </c:pivotFmt>
      <c:pivotFmt>
        <c:idx val="45"/>
        <c:marker>
          <c:symbol val="none"/>
        </c:marker>
        <c:dLbl>
          <c:idx val="0"/>
          <c:spPr/>
          <c:txPr>
            <a:bodyPr/>
            <a:lstStyle/>
            <a:p>
              <a:pPr>
                <a:defRPr/>
              </a:pPr>
              <a:endParaRPr lang="de-DE"/>
            </a:p>
          </c:txPr>
          <c:showLegendKey val="0"/>
          <c:showVal val="1"/>
          <c:showCatName val="0"/>
          <c:showSerName val="0"/>
          <c:showPercent val="0"/>
          <c:showBubbleSize val="0"/>
        </c:dLbl>
      </c:pivotFmt>
      <c:pivotFmt>
        <c:idx val="46"/>
        <c:marker>
          <c:symbol val="none"/>
        </c:marker>
        <c:dLbl>
          <c:idx val="0"/>
          <c:spPr/>
          <c:txPr>
            <a:bodyPr/>
            <a:lstStyle/>
            <a:p>
              <a:pPr>
                <a:defRPr/>
              </a:pPr>
              <a:endParaRPr lang="de-DE"/>
            </a:p>
          </c:txPr>
          <c:showLegendKey val="0"/>
          <c:showVal val="1"/>
          <c:showCatName val="0"/>
          <c:showSerName val="0"/>
          <c:showPercent val="0"/>
          <c:showBubbleSize val="0"/>
        </c:dLbl>
      </c:pivotFmt>
      <c:pivotFmt>
        <c:idx val="47"/>
        <c:marker>
          <c:symbol val="none"/>
        </c:marker>
        <c:dLbl>
          <c:idx val="0"/>
          <c:spPr/>
          <c:txPr>
            <a:bodyPr/>
            <a:lstStyle/>
            <a:p>
              <a:pPr>
                <a:defRPr/>
              </a:pPr>
              <a:endParaRPr lang="de-DE"/>
            </a:p>
          </c:txPr>
          <c:showLegendKey val="0"/>
          <c:showVal val="1"/>
          <c:showCatName val="0"/>
          <c:showSerName val="0"/>
          <c:showPercent val="0"/>
          <c:showBubbleSize val="0"/>
        </c:dLbl>
      </c:pivotFmt>
      <c:pivotFmt>
        <c:idx val="48"/>
        <c:marker>
          <c:symbol val="none"/>
        </c:marker>
        <c:dLbl>
          <c:idx val="0"/>
          <c:spPr/>
          <c:txPr>
            <a:bodyPr/>
            <a:lstStyle/>
            <a:p>
              <a:pPr>
                <a:defRPr/>
              </a:pPr>
              <a:endParaRPr lang="de-DE"/>
            </a:p>
          </c:txPr>
          <c:showLegendKey val="0"/>
          <c:showVal val="1"/>
          <c:showCatName val="0"/>
          <c:showSerName val="0"/>
          <c:showPercent val="0"/>
          <c:showBubbleSize val="0"/>
        </c:dLbl>
      </c:pivotFmt>
      <c:pivotFmt>
        <c:idx val="49"/>
        <c:marker>
          <c:symbol val="none"/>
        </c:marker>
      </c:pivotFmt>
      <c:pivotFmt>
        <c:idx val="50"/>
        <c:marker>
          <c:symbol val="none"/>
        </c:marker>
      </c:pivotFmt>
      <c:pivotFmt>
        <c:idx val="51"/>
        <c:marker>
          <c:symbol val="none"/>
        </c:marker>
        <c:dLbl>
          <c:idx val="0"/>
          <c:layout/>
          <c:spPr/>
          <c:txPr>
            <a:bodyPr/>
            <a:lstStyle/>
            <a:p>
              <a:pPr>
                <a:defRPr/>
              </a:pPr>
              <a:endParaRPr lang="de-DE"/>
            </a:p>
          </c:txPr>
          <c:showLegendKey val="0"/>
          <c:showVal val="1"/>
          <c:showCatName val="1"/>
          <c:showSerName val="0"/>
          <c:showPercent val="0"/>
          <c:showBubbleSize val="0"/>
        </c:dLbl>
      </c:pivotFmt>
      <c:pivotFmt>
        <c:idx val="52"/>
        <c:dLbl>
          <c:idx val="0"/>
          <c:delete val="1"/>
        </c:dLbl>
      </c:pivotFmt>
    </c:pivotFmts>
    <c:plotArea>
      <c:layout/>
      <c:pieChart>
        <c:varyColors val="1"/>
        <c:ser>
          <c:idx val="0"/>
          <c:order val="0"/>
          <c:tx>
            <c:strRef>
              <c:f>'DSF Overview 05.12.2017'!$B$3:$B$4</c:f>
              <c:strCache>
                <c:ptCount val="1"/>
                <c:pt idx="0">
                  <c:v>Ergebnis</c:v>
                </c:pt>
              </c:strCache>
            </c:strRef>
          </c:tx>
          <c:dLbls>
            <c:dLbl>
              <c:idx val="12"/>
              <c:delete val="1"/>
            </c:dLbl>
            <c:spPr/>
            <c:txPr>
              <a:bodyPr/>
              <a:lstStyle/>
              <a:p>
                <a:pPr>
                  <a:defRPr/>
                </a:pPr>
                <a:endParaRPr lang="de-DE"/>
              </a:p>
            </c:txPr>
            <c:showLegendKey val="0"/>
            <c:showVal val="1"/>
            <c:showCatName val="1"/>
            <c:showSerName val="0"/>
            <c:showPercent val="0"/>
            <c:showBubbleSize val="0"/>
            <c:showLeaderLines val="0"/>
          </c:dLbls>
          <c:cat>
            <c:strRef>
              <c:f>'DSF Overview 05.12.2017'!$A$5:$A$18</c:f>
              <c:strCache>
                <c:ptCount val="13"/>
                <c:pt idx="0">
                  <c:v>BG</c:v>
                </c:pt>
                <c:pt idx="1">
                  <c:v>CN</c:v>
                </c:pt>
                <c:pt idx="2">
                  <c:v>CZ</c:v>
                </c:pt>
                <c:pt idx="3">
                  <c:v>DE</c:v>
                </c:pt>
                <c:pt idx="4">
                  <c:v>HRO</c:v>
                </c:pt>
                <c:pt idx="5">
                  <c:v>HU</c:v>
                </c:pt>
                <c:pt idx="6">
                  <c:v>KZ</c:v>
                </c:pt>
                <c:pt idx="7">
                  <c:v>PL</c:v>
                </c:pt>
                <c:pt idx="8">
                  <c:v>RU</c:v>
                </c:pt>
                <c:pt idx="9">
                  <c:v>SL</c:v>
                </c:pt>
                <c:pt idx="10">
                  <c:v>TR</c:v>
                </c:pt>
                <c:pt idx="11">
                  <c:v>UA</c:v>
                </c:pt>
                <c:pt idx="12">
                  <c:v>(Leer)</c:v>
                </c:pt>
              </c:strCache>
            </c:strRef>
          </c:cat>
          <c:val>
            <c:numRef>
              <c:f>'DSF Overview 05.12.2017'!$B$5:$B$18</c:f>
              <c:numCache>
                <c:formatCode>0.00%</c:formatCode>
                <c:ptCount val="13"/>
                <c:pt idx="0">
                  <c:v>1.996801669613506E-3</c:v>
                </c:pt>
                <c:pt idx="1">
                  <c:v>6.0778870165207124E-2</c:v>
                </c:pt>
                <c:pt idx="2">
                  <c:v>1.996801669613506E-3</c:v>
                </c:pt>
                <c:pt idx="3">
                  <c:v>0.54888147548094857</c:v>
                </c:pt>
                <c:pt idx="4">
                  <c:v>1.996801669613506E-3</c:v>
                </c:pt>
                <c:pt idx="5">
                  <c:v>1.8009034931872343E-2</c:v>
                </c:pt>
                <c:pt idx="6">
                  <c:v>1.1550440248987151E-2</c:v>
                </c:pt>
                <c:pt idx="7">
                  <c:v>8.225637810353828E-2</c:v>
                </c:pt>
                <c:pt idx="8">
                  <c:v>0.15318439012389509</c:v>
                </c:pt>
                <c:pt idx="9">
                  <c:v>1.996801669613506E-3</c:v>
                </c:pt>
                <c:pt idx="10">
                  <c:v>7.4651711237303686E-2</c:v>
                </c:pt>
                <c:pt idx="11">
                  <c:v>4.2700493029793958E-2</c:v>
                </c:pt>
                <c:pt idx="12">
                  <c:v>0</c:v>
                </c:pt>
              </c:numCache>
            </c:numRef>
          </c:val>
        </c:ser>
        <c:dLbls>
          <c:showLegendKey val="0"/>
          <c:showVal val="1"/>
          <c:showCatName val="0"/>
          <c:showSerName val="0"/>
          <c:showPercent val="0"/>
          <c:showBubbleSize val="0"/>
          <c:showLeaderLines val="0"/>
        </c:dLbls>
        <c:firstSliceAng val="0"/>
      </c:pieChart>
    </c:plotArea>
    <c:plotVisOnly val="1"/>
    <c:dispBlanksAs val="gap"/>
    <c:showDLblsOverMax val="0"/>
  </c:chart>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333375</xdr:colOff>
      <xdr:row>1</xdr:row>
      <xdr:rowOff>85724</xdr:rowOff>
    </xdr:from>
    <xdr:to>
      <xdr:col>8</xdr:col>
      <xdr:colOff>676274</xdr:colOff>
      <xdr:row>29</xdr:row>
      <xdr:rowOff>133350</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chmitz, Dennis Markus" refreshedDate="43074.571020601848" missingItemsLimit="0" createdVersion="4" refreshedVersion="4" minRefreshableVersion="3" recordCount="21">
  <cacheSource type="worksheet">
    <worksheetSource ref="A2:S23" sheet="DSF KPI 05.12.2017"/>
  </cacheSource>
  <cacheFields count="19">
    <cacheField name="Country" numFmtId="0">
      <sharedItems containsBlank="1" count="13">
        <s v="CN"/>
        <s v="DE"/>
        <s v="HU"/>
        <s v="KZ"/>
        <s v="PL"/>
        <s v="RU"/>
        <s v="TR"/>
        <s v="UA"/>
        <s v="HRO"/>
        <s v="BG"/>
        <s v="CZ"/>
        <s v="SL"/>
        <m/>
      </sharedItems>
    </cacheField>
    <cacheField name="Comment" numFmtId="0">
      <sharedItems containsNonDate="0" containsString="0" containsBlank="1"/>
    </cacheField>
    <cacheField name="Folders (&quot;Akten&quot;) KPI" numFmtId="3">
      <sharedItems containsSemiMixedTypes="0" containsString="0" containsNumber="1" containsInteger="1" minValue="0" maxValue="79709"/>
    </cacheField>
    <cacheField name="count of folders" numFmtId="3">
      <sharedItems containsString="0" containsBlank="1" containsNumber="1" containsInteger="1" minValue="3584" maxValue="79709"/>
    </cacheField>
    <cacheField name="Figure 2" numFmtId="0">
      <sharedItems containsNonDate="0" containsString="0" containsBlank="1"/>
    </cacheField>
    <cacheField name="Figure 3" numFmtId="0">
      <sharedItems containsNonDate="0" containsString="0" containsBlank="1"/>
    </cacheField>
    <cacheField name="Figure 4" numFmtId="0">
      <sharedItems containsNonDate="0" containsString="0" containsBlank="1"/>
    </cacheField>
    <cacheField name="Figure 5" numFmtId="0">
      <sharedItems containsNonDate="0" containsString="0" containsBlank="1"/>
    </cacheField>
    <cacheField name="Files (&quot;Dokumente&quot;) KPI" numFmtId="3">
      <sharedItems containsSemiMixedTypes="0" containsString="0" containsNumber="1" containsInteger="1" minValue="0" maxValue="2421500"/>
    </cacheField>
    <cacheField name="Count of documents" numFmtId="0">
      <sharedItems containsString="0" containsBlank="1" containsNumber="1" containsInteger="1" minValue="0" maxValue="2407600"/>
    </cacheField>
    <cacheField name="Availeble on Production in 2018 1=yes/ 0=no (1 = 0,2% Mainenanace)" numFmtId="0">
      <sharedItems containsString="0" containsBlank="1" containsNumber="1" containsInteger="1" minValue="1" maxValue="1"/>
    </cacheField>
    <cacheField name="System 3" numFmtId="0">
      <sharedItems containsString="0" containsBlank="1" containsNumber="1" containsInteger="1" minValue="13900" maxValue="13900"/>
    </cacheField>
    <cacheField name="System 4" numFmtId="0">
      <sharedItems containsNonDate="0" containsString="0" containsBlank="1"/>
    </cacheField>
    <cacheField name="System 5" numFmtId="0">
      <sharedItems containsNonDate="0" containsString="0" containsBlank="1"/>
    </cacheField>
    <cacheField name="*" numFmtId="0">
      <sharedItems containsNonDate="0" containsString="0" containsBlank="1"/>
    </cacheField>
    <cacheField name="Relevant" numFmtId="0">
      <sharedItems/>
    </cacheField>
    <cacheField name="KEY 1_x000a__x000a_Active Articels" numFmtId="10">
      <sharedItems containsSemiMixedTypes="0" containsString="0" containsNumber="1" minValue="0" maxValue="0.20102138605871078"/>
    </cacheField>
    <cacheField name="KEY 2_x000a__x000a_Systems connected / Usage" numFmtId="10">
      <sharedItems containsSemiMixedTypes="0" containsString="0" containsNumber="1" minValue="0" maxValue="0.34786008942223767"/>
    </cacheField>
    <cacheField name="KEY Sum_x000a__x000a_weighted SUM" numFmtId="10">
      <sharedItems containsSemiMixedTypes="0" containsString="0" containsNumber="1" minValue="0" maxValue="0.54888147548094846"/>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1">
  <r>
    <x v="0"/>
    <m/>
    <n v="23257"/>
    <n v="23257"/>
    <m/>
    <m/>
    <m/>
    <m/>
    <n v="14800"/>
    <n v="900"/>
    <n v="1"/>
    <n v="13900"/>
    <m/>
    <m/>
    <m/>
    <s v="Y"/>
    <n v="5.865277917885605E-2"/>
    <n v="2.1260909863510704E-3"/>
    <n v="6.0778870165207118E-2"/>
  </r>
  <r>
    <x v="1"/>
    <m/>
    <n v="79709"/>
    <n v="79709"/>
    <m/>
    <m/>
    <m/>
    <m/>
    <n v="2421500"/>
    <n v="2407600"/>
    <n v="1"/>
    <n v="13900"/>
    <m/>
    <m/>
    <m/>
    <s v="Y"/>
    <n v="0.20102138605871078"/>
    <n v="0.34786008942223767"/>
    <n v="0.54888147548094846"/>
  </r>
  <r>
    <x v="2"/>
    <m/>
    <n v="6007"/>
    <n v="6007"/>
    <m/>
    <m/>
    <m/>
    <m/>
    <n v="19907"/>
    <n v="6007"/>
    <n v="1"/>
    <n v="13900"/>
    <m/>
    <m/>
    <m/>
    <s v="Y"/>
    <n v="1.5149298900433775E-2"/>
    <n v="2.8597360314385647E-3"/>
    <n v="1.800903493187234E-2"/>
  </r>
  <r>
    <x v="3"/>
    <m/>
    <n v="3584"/>
    <n v="3584"/>
    <m/>
    <m/>
    <m/>
    <m/>
    <n v="17485"/>
    <n v="3585"/>
    <n v="1"/>
    <n v="13900"/>
    <m/>
    <m/>
    <m/>
    <s v="Y"/>
    <n v="9.0386361343690099E-3"/>
    <n v="2.5118041146181395E-3"/>
    <n v="1.1550440248987149E-2"/>
  </r>
  <r>
    <x v="4"/>
    <m/>
    <n v="21984"/>
    <n v="21984"/>
    <m/>
    <m/>
    <m/>
    <m/>
    <n v="186656"/>
    <n v="172756"/>
    <n v="1"/>
    <n v="13900"/>
    <m/>
    <m/>
    <m/>
    <s v="Y"/>
    <n v="5.5442348431352768E-2"/>
    <n v="2.6814029672185501E-2"/>
    <n v="8.2256378103538266E-2"/>
  </r>
  <r>
    <x v="5"/>
    <m/>
    <n v="26056"/>
    <n v="26056"/>
    <m/>
    <m/>
    <m/>
    <m/>
    <n v="608909"/>
    <n v="595009"/>
    <n v="1"/>
    <n v="13900"/>
    <m/>
    <m/>
    <m/>
    <s v="Y"/>
    <n v="6.5711691717946136E-2"/>
    <n v="8.7472698405948915E-2"/>
    <n v="0.15318439012389506"/>
  </r>
  <r>
    <x v="6"/>
    <m/>
    <n v="24691"/>
    <n v="24691"/>
    <m/>
    <m/>
    <m/>
    <m/>
    <n v="86196"/>
    <n v="72296"/>
    <n v="1"/>
    <n v="13900"/>
    <m/>
    <m/>
    <m/>
    <s v="Y"/>
    <n v="6.2269242408957932E-2"/>
    <n v="1.2382468828345735E-2"/>
    <n v="7.4651711237303672E-2"/>
  </r>
  <r>
    <x v="7"/>
    <m/>
    <n v="12972"/>
    <n v="12972"/>
    <m/>
    <m/>
    <m/>
    <m/>
    <n v="69513"/>
    <n v="55613"/>
    <n v="1"/>
    <n v="13900"/>
    <m/>
    <m/>
    <m/>
    <s v="Y"/>
    <n v="3.2714617169373551E-2"/>
    <n v="9.9858758604204033E-3"/>
    <n v="4.2700493029793951E-2"/>
  </r>
  <r>
    <x v="8"/>
    <m/>
    <n v="0"/>
    <m/>
    <m/>
    <m/>
    <m/>
    <m/>
    <n v="13900"/>
    <n v="0"/>
    <n v="1"/>
    <n v="13900"/>
    <m/>
    <m/>
    <m/>
    <s v="Y"/>
    <n v="0"/>
    <n v="1.9968016696135056E-3"/>
    <n v="1.9968016696135056E-3"/>
  </r>
  <r>
    <x v="9"/>
    <m/>
    <n v="0"/>
    <m/>
    <m/>
    <m/>
    <m/>
    <m/>
    <n v="13900"/>
    <n v="0"/>
    <n v="1"/>
    <n v="13900"/>
    <m/>
    <m/>
    <m/>
    <s v="Y"/>
    <n v="0"/>
    <n v="1.9968016696135056E-3"/>
    <n v="1.9968016696135056E-3"/>
  </r>
  <r>
    <x v="10"/>
    <m/>
    <n v="0"/>
    <m/>
    <m/>
    <m/>
    <m/>
    <m/>
    <n v="13900"/>
    <n v="0"/>
    <n v="1"/>
    <n v="13900"/>
    <m/>
    <m/>
    <m/>
    <s v="Y"/>
    <n v="0"/>
    <n v="1.9968016696135056E-3"/>
    <n v="1.9968016696135056E-3"/>
  </r>
  <r>
    <x v="11"/>
    <m/>
    <n v="0"/>
    <m/>
    <m/>
    <m/>
    <m/>
    <m/>
    <n v="13900"/>
    <n v="0"/>
    <n v="1"/>
    <n v="13900"/>
    <m/>
    <m/>
    <m/>
    <s v="Y"/>
    <n v="0"/>
    <n v="1.9968016696135056E-3"/>
    <n v="1.9968016696135056E-3"/>
  </r>
  <r>
    <x v="12"/>
    <m/>
    <n v="0"/>
    <m/>
    <m/>
    <m/>
    <m/>
    <m/>
    <n v="0"/>
    <m/>
    <m/>
    <m/>
    <m/>
    <m/>
    <m/>
    <s v="N"/>
    <n v="0"/>
    <n v="0"/>
    <n v="0"/>
  </r>
  <r>
    <x v="12"/>
    <m/>
    <n v="0"/>
    <m/>
    <m/>
    <m/>
    <m/>
    <m/>
    <n v="0"/>
    <m/>
    <m/>
    <m/>
    <m/>
    <m/>
    <m/>
    <s v="N"/>
    <n v="0"/>
    <n v="0"/>
    <n v="0"/>
  </r>
  <r>
    <x v="12"/>
    <m/>
    <n v="0"/>
    <m/>
    <m/>
    <m/>
    <m/>
    <m/>
    <n v="0"/>
    <m/>
    <m/>
    <m/>
    <m/>
    <m/>
    <m/>
    <s v="N"/>
    <n v="0"/>
    <n v="0"/>
    <n v="0"/>
  </r>
  <r>
    <x v="12"/>
    <m/>
    <n v="0"/>
    <m/>
    <m/>
    <m/>
    <m/>
    <m/>
    <n v="0"/>
    <m/>
    <m/>
    <m/>
    <m/>
    <m/>
    <m/>
    <s v="N"/>
    <n v="0"/>
    <n v="0"/>
    <n v="0"/>
  </r>
  <r>
    <x v="12"/>
    <m/>
    <n v="0"/>
    <m/>
    <m/>
    <m/>
    <m/>
    <m/>
    <n v="0"/>
    <m/>
    <m/>
    <m/>
    <m/>
    <m/>
    <m/>
    <s v="N"/>
    <n v="0"/>
    <n v="0"/>
    <n v="0"/>
  </r>
  <r>
    <x v="12"/>
    <m/>
    <n v="0"/>
    <m/>
    <m/>
    <m/>
    <m/>
    <m/>
    <n v="0"/>
    <m/>
    <m/>
    <m/>
    <m/>
    <m/>
    <m/>
    <s v="N"/>
    <n v="0"/>
    <n v="0"/>
    <n v="0"/>
  </r>
  <r>
    <x v="12"/>
    <m/>
    <n v="0"/>
    <m/>
    <m/>
    <m/>
    <m/>
    <m/>
    <n v="0"/>
    <m/>
    <m/>
    <m/>
    <m/>
    <m/>
    <m/>
    <s v="N"/>
    <n v="0"/>
    <n v="0"/>
    <n v="0"/>
  </r>
  <r>
    <x v="12"/>
    <m/>
    <n v="0"/>
    <m/>
    <m/>
    <m/>
    <m/>
    <m/>
    <n v="0"/>
    <m/>
    <m/>
    <m/>
    <m/>
    <m/>
    <m/>
    <s v="N"/>
    <n v="0"/>
    <n v="0"/>
    <n v="0"/>
  </r>
  <r>
    <x v="12"/>
    <m/>
    <n v="0"/>
    <m/>
    <m/>
    <m/>
    <m/>
    <m/>
    <n v="0"/>
    <m/>
    <m/>
    <m/>
    <m/>
    <m/>
    <m/>
    <s v="N"/>
    <n v="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Werte" updatedVersion="4" minRefreshableVersion="3" showDrill="0" useAutoFormatting="1" itemPrintTitles="1" createdVersion="4" indent="0" compact="0" compactData="0" gridDropZones="1" multipleFieldFilters="0" chartFormat="7">
  <location ref="A3:B18" firstHeaderRow="2" firstDataRow="2" firstDataCol="1"/>
  <pivotFields count="19">
    <pivotField axis="axisRow" compact="0" outline="0" showAll="0" includeNewItemsInFilter="1" sortType="ascending">
      <items count="14">
        <item x="9"/>
        <item x="0"/>
        <item x="10"/>
        <item x="1"/>
        <item x="8"/>
        <item x="2"/>
        <item x="3"/>
        <item x="4"/>
        <item x="5"/>
        <item x="11"/>
        <item x="6"/>
        <item x="7"/>
        <item x="12"/>
        <item t="default"/>
      </items>
    </pivotField>
    <pivotField compact="0" outline="0" showAll="0" defaultSubtotal="0"/>
    <pivotField compact="0" numFmtId="3"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3"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pivotField compact="0" outline="0" multipleItemSelectionAllowed="1" showAll="0" defaultSubtotal="0"/>
    <pivotField compact="0" numFmtId="10" outline="0" showAll="0"/>
    <pivotField compact="0" numFmtId="10" outline="0" showAll="0"/>
    <pivotField dataField="1" compact="0" numFmtId="10" outline="0" showAll="0"/>
  </pivotFields>
  <rowFields count="1">
    <field x="0"/>
  </rowFields>
  <rowItems count="14">
    <i>
      <x/>
    </i>
    <i>
      <x v="1"/>
    </i>
    <i>
      <x v="2"/>
    </i>
    <i>
      <x v="3"/>
    </i>
    <i>
      <x v="4"/>
    </i>
    <i>
      <x v="5"/>
    </i>
    <i>
      <x v="6"/>
    </i>
    <i>
      <x v="7"/>
    </i>
    <i>
      <x v="8"/>
    </i>
    <i>
      <x v="9"/>
    </i>
    <i>
      <x v="10"/>
    </i>
    <i>
      <x v="11"/>
    </i>
    <i>
      <x v="12"/>
    </i>
    <i t="grand">
      <x/>
    </i>
  </rowItems>
  <colItems count="1">
    <i/>
  </colItems>
  <dataFields count="1">
    <dataField name="Summe von KEY Sum" fld="18" showDataAs="percentOfTotal" baseField="0" baseItem="0" numFmtId="10"/>
  </dataFields>
  <formats count="5">
    <format dxfId="4">
      <pivotArea field="0" type="button" dataOnly="0" labelOnly="1" outline="0" axis="axisRow" fieldPosition="0"/>
    </format>
    <format dxfId="3">
      <pivotArea field="0" type="button" dataOnly="0" labelOnly="1" outline="0" axis="axisRow" fieldPosition="0"/>
    </format>
    <format dxfId="2">
      <pivotArea field="0" type="button" dataOnly="0" labelOnly="1" outline="0" axis="axisRow" fieldPosition="0"/>
    </format>
    <format dxfId="1">
      <pivotArea dataOnly="0" grandCol="1" outline="0" axis="axisCol" fieldPosition="0"/>
    </format>
    <format dxfId="0">
      <pivotArea outline="0" fieldPosition="0">
        <references count="1">
          <reference field="4294967294" count="1">
            <x v="0"/>
          </reference>
        </references>
      </pivotArea>
    </format>
  </formats>
  <chartFormats count="4">
    <chartFormat chart="0" format="3" series="1">
      <pivotArea type="data" outline="0" fieldPosition="0"/>
    </chartFormat>
    <chartFormat chart="0" format="51" series="1">
      <pivotArea type="data" outline="0" fieldPosition="0">
        <references count="1">
          <reference field="4294967294" count="1" selected="0">
            <x v="0"/>
          </reference>
        </references>
      </pivotArea>
    </chartFormat>
    <chartFormat chart="0" format="52" series="1">
      <pivotArea type="data" outline="0" fieldPosition="0">
        <references count="2">
          <reference field="4294967294" count="1" selected="0">
            <x v="0"/>
          </reference>
          <reference field="0" count="1" selected="0">
            <x v="1"/>
          </reference>
        </references>
      </pivotArea>
    </chartFormat>
    <chartFormat chart="0" format="52">
      <pivotArea type="data" outline="0" fieldPosition="0">
        <references count="2">
          <reference field="4294967294" count="1" selected="0">
            <x v="0"/>
          </reference>
          <reference field="0"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38"/>
  <sheetViews>
    <sheetView tabSelected="1" workbookViewId="0">
      <selection activeCell="C10" sqref="C10"/>
    </sheetView>
  </sheetViews>
  <sheetFormatPr baseColWidth="10" defaultRowHeight="15" outlineLevelCol="1" x14ac:dyDescent="0.25"/>
  <cols>
    <col min="1" max="2" width="11" style="14"/>
    <col min="3" max="3" width="13.5" style="14" customWidth="1"/>
    <col min="4" max="4" width="7.25" customWidth="1" outlineLevel="1"/>
    <col min="5" max="5" width="10.625" customWidth="1" outlineLevel="1"/>
    <col min="6" max="8" width="7.25" customWidth="1" outlineLevel="1"/>
    <col min="9" max="9" width="13.5" style="14" customWidth="1"/>
    <col min="10" max="10" width="11" customWidth="1" outlineLevel="1"/>
    <col min="11" max="11" width="18.125" customWidth="1" outlineLevel="1"/>
    <col min="12" max="14" width="6.25" customWidth="1" outlineLevel="1"/>
    <col min="15" max="15" width="2.625" customWidth="1"/>
    <col min="16" max="16" width="5.5" customWidth="1"/>
  </cols>
  <sheetData>
    <row r="1" spans="1:19" x14ac:dyDescent="0.2">
      <c r="A1" s="45" t="s">
        <v>1</v>
      </c>
      <c r="B1" s="11"/>
      <c r="C1" s="51">
        <v>0.5</v>
      </c>
      <c r="D1" s="42" t="s">
        <v>19</v>
      </c>
      <c r="E1" s="43"/>
      <c r="F1" s="43"/>
      <c r="G1" s="43"/>
      <c r="H1" s="44"/>
      <c r="I1" s="51">
        <v>0.5</v>
      </c>
      <c r="J1" s="40" t="s">
        <v>18</v>
      </c>
      <c r="K1" s="41"/>
      <c r="L1" s="41"/>
      <c r="M1" s="41"/>
      <c r="N1" s="41"/>
    </row>
    <row r="2" spans="1:19" ht="79.5" customHeight="1" x14ac:dyDescent="0.2">
      <c r="A2" s="45" t="s">
        <v>0</v>
      </c>
      <c r="B2" s="11" t="s">
        <v>39</v>
      </c>
      <c r="C2" s="45" t="s">
        <v>21</v>
      </c>
      <c r="D2" s="11" t="s">
        <v>20</v>
      </c>
      <c r="E2" s="12" t="s">
        <v>9</v>
      </c>
      <c r="F2" s="11" t="s">
        <v>10</v>
      </c>
      <c r="G2" s="11" t="s">
        <v>11</v>
      </c>
      <c r="H2" s="11" t="s">
        <v>12</v>
      </c>
      <c r="I2" s="45" t="s">
        <v>34</v>
      </c>
      <c r="J2" s="12" t="s">
        <v>22</v>
      </c>
      <c r="K2" s="12" t="s">
        <v>42</v>
      </c>
      <c r="L2" s="12" t="s">
        <v>13</v>
      </c>
      <c r="M2" s="12" t="s">
        <v>14</v>
      </c>
      <c r="N2" s="12" t="s">
        <v>15</v>
      </c>
      <c r="O2" s="13" t="s">
        <v>5</v>
      </c>
      <c r="P2" s="13" t="s">
        <v>8</v>
      </c>
      <c r="Q2" s="11" t="s">
        <v>2</v>
      </c>
      <c r="R2" s="11" t="s">
        <v>3</v>
      </c>
      <c r="S2" s="45" t="s">
        <v>4</v>
      </c>
    </row>
    <row r="3" spans="1:19" x14ac:dyDescent="0.25">
      <c r="A3" s="45" t="s">
        <v>23</v>
      </c>
      <c r="B3" s="2"/>
      <c r="C3" s="52">
        <f>SUM(D3)</f>
        <v>23257</v>
      </c>
      <c r="D3" s="6">
        <v>23257</v>
      </c>
      <c r="E3" s="5"/>
      <c r="F3" s="3"/>
      <c r="G3" s="3"/>
      <c r="H3" s="3"/>
      <c r="I3" s="52">
        <f>SUM(J3+L3)</f>
        <v>14800</v>
      </c>
      <c r="J3" s="6">
        <v>900</v>
      </c>
      <c r="K3" s="5">
        <v>1</v>
      </c>
      <c r="L3" s="5">
        <v>13900</v>
      </c>
      <c r="M3" s="5"/>
      <c r="N3" s="5"/>
      <c r="P3" s="27" t="str">
        <f>IF(S3&gt;0,"Y","N")</f>
        <v>Y</v>
      </c>
      <c r="Q3" s="18">
        <f>$C$1*C3/$C$25</f>
        <v>5.865277917885605E-2</v>
      </c>
      <c r="R3" s="18">
        <f>($I$1*I3/$I$25)</f>
        <v>2.1260909863510704E-3</v>
      </c>
      <c r="S3" s="46">
        <f>SUM(Q3:R3)</f>
        <v>6.0778870165207118E-2</v>
      </c>
    </row>
    <row r="4" spans="1:19" x14ac:dyDescent="0.25">
      <c r="A4" s="45" t="s">
        <v>24</v>
      </c>
      <c r="B4" s="2"/>
      <c r="C4" s="52">
        <f t="shared" ref="C4:C10" si="0">SUM(D4)</f>
        <v>79709</v>
      </c>
      <c r="D4" s="6">
        <v>79709</v>
      </c>
      <c r="E4" s="5"/>
      <c r="F4" s="3"/>
      <c r="G4" s="3"/>
      <c r="H4" s="3"/>
      <c r="I4" s="52">
        <f t="shared" ref="I4:I14" si="1">SUM(J4+L4)</f>
        <v>2421500</v>
      </c>
      <c r="J4" s="6">
        <v>2407600</v>
      </c>
      <c r="K4" s="5">
        <v>1</v>
      </c>
      <c r="L4" s="5">
        <v>13900</v>
      </c>
      <c r="M4" s="5"/>
      <c r="N4" s="5"/>
      <c r="P4" s="27" t="str">
        <f t="shared" ref="P4:P23" si="2">IF(S4&gt;0,"Y","N")</f>
        <v>Y</v>
      </c>
      <c r="Q4" s="18">
        <f t="shared" ref="Q4:Q10" si="3">$C$1*C4/$C$25</f>
        <v>0.20102138605871078</v>
      </c>
      <c r="R4" s="18">
        <f t="shared" ref="R4:R23" si="4">$I$1*I4/$I$25</f>
        <v>0.34786008942223767</v>
      </c>
      <c r="S4" s="46">
        <f t="shared" ref="S4:S10" si="5">SUM(Q4:R4)</f>
        <v>0.54888147548094846</v>
      </c>
    </row>
    <row r="5" spans="1:19" x14ac:dyDescent="0.25">
      <c r="A5" s="45" t="s">
        <v>25</v>
      </c>
      <c r="B5" s="2"/>
      <c r="C5" s="52">
        <f t="shared" si="0"/>
        <v>6007</v>
      </c>
      <c r="D5" s="6">
        <v>6007</v>
      </c>
      <c r="E5" s="5"/>
      <c r="F5" s="3"/>
      <c r="G5" s="3"/>
      <c r="H5" s="3"/>
      <c r="I5" s="52">
        <f t="shared" si="1"/>
        <v>19907</v>
      </c>
      <c r="J5" s="6">
        <v>6007</v>
      </c>
      <c r="K5" s="5">
        <v>1</v>
      </c>
      <c r="L5" s="5">
        <v>13900</v>
      </c>
      <c r="M5" s="5"/>
      <c r="N5" s="5"/>
      <c r="P5" s="27" t="str">
        <f t="shared" si="2"/>
        <v>Y</v>
      </c>
      <c r="Q5" s="18">
        <f t="shared" si="3"/>
        <v>1.5149298900433775E-2</v>
      </c>
      <c r="R5" s="18">
        <f t="shared" si="4"/>
        <v>2.8597360314385647E-3</v>
      </c>
      <c r="S5" s="46">
        <f t="shared" si="5"/>
        <v>1.800903493187234E-2</v>
      </c>
    </row>
    <row r="6" spans="1:19" x14ac:dyDescent="0.25">
      <c r="A6" s="45" t="s">
        <v>26</v>
      </c>
      <c r="B6" s="2"/>
      <c r="C6" s="52">
        <f t="shared" si="0"/>
        <v>3584</v>
      </c>
      <c r="D6" s="6">
        <v>3584</v>
      </c>
      <c r="E6" s="5"/>
      <c r="F6" s="3"/>
      <c r="G6" s="3"/>
      <c r="H6" s="3"/>
      <c r="I6" s="52">
        <f t="shared" si="1"/>
        <v>17485</v>
      </c>
      <c r="J6" s="6">
        <v>3585</v>
      </c>
      <c r="K6" s="5">
        <v>1</v>
      </c>
      <c r="L6" s="5">
        <v>13900</v>
      </c>
      <c r="M6" s="5"/>
      <c r="N6" s="5"/>
      <c r="P6" s="27" t="str">
        <f t="shared" si="2"/>
        <v>Y</v>
      </c>
      <c r="Q6" s="18">
        <f t="shared" si="3"/>
        <v>9.0386361343690099E-3</v>
      </c>
      <c r="R6" s="18">
        <f t="shared" si="4"/>
        <v>2.5118041146181395E-3</v>
      </c>
      <c r="S6" s="46">
        <f t="shared" si="5"/>
        <v>1.1550440248987149E-2</v>
      </c>
    </row>
    <row r="7" spans="1:19" x14ac:dyDescent="0.25">
      <c r="A7" s="45" t="s">
        <v>27</v>
      </c>
      <c r="B7" s="2"/>
      <c r="C7" s="52">
        <f t="shared" si="0"/>
        <v>21984</v>
      </c>
      <c r="D7" s="6">
        <v>21984</v>
      </c>
      <c r="E7" s="5"/>
      <c r="F7" s="3"/>
      <c r="G7" s="3"/>
      <c r="H7" s="3"/>
      <c r="I7" s="52">
        <f t="shared" si="1"/>
        <v>186656</v>
      </c>
      <c r="J7" s="6">
        <v>172756</v>
      </c>
      <c r="K7" s="5">
        <v>1</v>
      </c>
      <c r="L7" s="5">
        <v>13900</v>
      </c>
      <c r="M7" s="5"/>
      <c r="N7" s="5"/>
      <c r="P7" s="27" t="str">
        <f t="shared" si="2"/>
        <v>Y</v>
      </c>
      <c r="Q7" s="18">
        <f t="shared" si="3"/>
        <v>5.5442348431352768E-2</v>
      </c>
      <c r="R7" s="18">
        <f t="shared" si="4"/>
        <v>2.6814029672185501E-2</v>
      </c>
      <c r="S7" s="46">
        <f t="shared" si="5"/>
        <v>8.2256378103538266E-2</v>
      </c>
    </row>
    <row r="8" spans="1:19" x14ac:dyDescent="0.25">
      <c r="A8" s="45" t="s">
        <v>28</v>
      </c>
      <c r="B8" s="2"/>
      <c r="C8" s="52">
        <f t="shared" si="0"/>
        <v>26056</v>
      </c>
      <c r="D8" s="6">
        <v>26056</v>
      </c>
      <c r="E8" s="5"/>
      <c r="F8" s="3"/>
      <c r="G8" s="3"/>
      <c r="H8" s="3"/>
      <c r="I8" s="52">
        <f t="shared" si="1"/>
        <v>608909</v>
      </c>
      <c r="J8" s="6">
        <v>595009</v>
      </c>
      <c r="K8" s="5">
        <v>1</v>
      </c>
      <c r="L8" s="5">
        <v>13900</v>
      </c>
      <c r="M8" s="5"/>
      <c r="N8" s="5"/>
      <c r="P8" s="27" t="str">
        <f t="shared" si="2"/>
        <v>Y</v>
      </c>
      <c r="Q8" s="18">
        <f t="shared" si="3"/>
        <v>6.5711691717946136E-2</v>
      </c>
      <c r="R8" s="18">
        <f t="shared" si="4"/>
        <v>8.7472698405948915E-2</v>
      </c>
      <c r="S8" s="46">
        <f t="shared" si="5"/>
        <v>0.15318439012389506</v>
      </c>
    </row>
    <row r="9" spans="1:19" x14ac:dyDescent="0.25">
      <c r="A9" s="45" t="s">
        <v>29</v>
      </c>
      <c r="B9" s="2"/>
      <c r="C9" s="52">
        <f t="shared" si="0"/>
        <v>24691</v>
      </c>
      <c r="D9" s="6">
        <v>24691</v>
      </c>
      <c r="E9" s="5"/>
      <c r="F9" s="3"/>
      <c r="G9" s="3"/>
      <c r="H9" s="3"/>
      <c r="I9" s="52">
        <f t="shared" si="1"/>
        <v>86196</v>
      </c>
      <c r="J9" s="6">
        <v>72296</v>
      </c>
      <c r="K9" s="5">
        <v>1</v>
      </c>
      <c r="L9" s="5">
        <v>13900</v>
      </c>
      <c r="M9" s="5"/>
      <c r="N9" s="5"/>
      <c r="P9" s="27" t="str">
        <f t="shared" si="2"/>
        <v>Y</v>
      </c>
      <c r="Q9" s="18">
        <f t="shared" si="3"/>
        <v>6.2269242408957932E-2</v>
      </c>
      <c r="R9" s="18">
        <f t="shared" si="4"/>
        <v>1.2382468828345735E-2</v>
      </c>
      <c r="S9" s="46">
        <f t="shared" si="5"/>
        <v>7.4651711237303672E-2</v>
      </c>
    </row>
    <row r="10" spans="1:19" x14ac:dyDescent="0.25">
      <c r="A10" s="45" t="s">
        <v>30</v>
      </c>
      <c r="B10" s="2"/>
      <c r="C10" s="52">
        <f t="shared" si="0"/>
        <v>12972</v>
      </c>
      <c r="D10" s="6">
        <v>12972</v>
      </c>
      <c r="E10" s="5"/>
      <c r="F10" s="3"/>
      <c r="G10" s="3"/>
      <c r="H10" s="3"/>
      <c r="I10" s="52">
        <f t="shared" si="1"/>
        <v>69513</v>
      </c>
      <c r="J10" s="6">
        <v>55613</v>
      </c>
      <c r="K10" s="5">
        <v>1</v>
      </c>
      <c r="L10" s="5">
        <v>13900</v>
      </c>
      <c r="M10" s="5"/>
      <c r="N10" s="5"/>
      <c r="P10" s="27" t="str">
        <f t="shared" si="2"/>
        <v>Y</v>
      </c>
      <c r="Q10" s="18">
        <f t="shared" si="3"/>
        <v>3.2714617169373551E-2</v>
      </c>
      <c r="R10" s="18">
        <f t="shared" si="4"/>
        <v>9.9858758604204033E-3</v>
      </c>
      <c r="S10" s="46">
        <f t="shared" si="5"/>
        <v>4.2700493029793951E-2</v>
      </c>
    </row>
    <row r="11" spans="1:19" x14ac:dyDescent="0.25">
      <c r="A11" s="45" t="s">
        <v>40</v>
      </c>
      <c r="B11" s="2"/>
      <c r="C11" s="52">
        <v>0</v>
      </c>
      <c r="D11" s="6"/>
      <c r="E11" s="5"/>
      <c r="F11" s="3"/>
      <c r="G11" s="3"/>
      <c r="H11" s="3"/>
      <c r="I11" s="52">
        <f t="shared" si="1"/>
        <v>13900</v>
      </c>
      <c r="J11" s="5">
        <v>0</v>
      </c>
      <c r="K11" s="5">
        <v>1</v>
      </c>
      <c r="L11" s="5">
        <v>13900</v>
      </c>
      <c r="M11" s="5"/>
      <c r="N11" s="5"/>
      <c r="P11" s="27" t="str">
        <f t="shared" si="2"/>
        <v>Y</v>
      </c>
      <c r="Q11" s="18">
        <f t="shared" ref="Q11:Q23" si="6">$C$1*C11/$C$25</f>
        <v>0</v>
      </c>
      <c r="R11" s="18">
        <f t="shared" si="4"/>
        <v>1.9968016696135056E-3</v>
      </c>
      <c r="S11" s="46">
        <f t="shared" ref="S11:S23" si="7">SUM(Q11:R11)</f>
        <v>1.9968016696135056E-3</v>
      </c>
    </row>
    <row r="12" spans="1:19" x14ac:dyDescent="0.25">
      <c r="A12" s="45" t="s">
        <v>41</v>
      </c>
      <c r="B12" s="2"/>
      <c r="C12" s="52">
        <v>0</v>
      </c>
      <c r="D12" s="6"/>
      <c r="E12" s="5"/>
      <c r="F12" s="3"/>
      <c r="G12" s="3"/>
      <c r="H12" s="3"/>
      <c r="I12" s="52">
        <f t="shared" si="1"/>
        <v>13900</v>
      </c>
      <c r="J12" s="5">
        <v>0</v>
      </c>
      <c r="K12" s="5">
        <v>1</v>
      </c>
      <c r="L12" s="5">
        <v>13900</v>
      </c>
      <c r="M12" s="5"/>
      <c r="N12" s="5"/>
      <c r="P12" s="27" t="str">
        <f t="shared" si="2"/>
        <v>Y</v>
      </c>
      <c r="Q12" s="18">
        <f t="shared" si="6"/>
        <v>0</v>
      </c>
      <c r="R12" s="18">
        <f t="shared" si="4"/>
        <v>1.9968016696135056E-3</v>
      </c>
      <c r="S12" s="46">
        <f t="shared" si="7"/>
        <v>1.9968016696135056E-3</v>
      </c>
    </row>
    <row r="13" spans="1:19" x14ac:dyDescent="0.25">
      <c r="A13" s="45" t="s">
        <v>43</v>
      </c>
      <c r="B13" s="2"/>
      <c r="C13" s="52">
        <v>0</v>
      </c>
      <c r="D13" s="6"/>
      <c r="E13" s="8"/>
      <c r="F13" s="3"/>
      <c r="G13" s="3"/>
      <c r="H13" s="3"/>
      <c r="I13" s="52">
        <f t="shared" si="1"/>
        <v>13900</v>
      </c>
      <c r="J13" s="5">
        <v>0</v>
      </c>
      <c r="K13" s="5">
        <v>1</v>
      </c>
      <c r="L13" s="5">
        <v>13900</v>
      </c>
      <c r="M13" s="5"/>
      <c r="N13" s="5"/>
      <c r="P13" s="27" t="str">
        <f t="shared" si="2"/>
        <v>Y</v>
      </c>
      <c r="Q13" s="18">
        <f t="shared" si="6"/>
        <v>0</v>
      </c>
      <c r="R13" s="18">
        <f t="shared" si="4"/>
        <v>1.9968016696135056E-3</v>
      </c>
      <c r="S13" s="46">
        <f t="shared" si="7"/>
        <v>1.9968016696135056E-3</v>
      </c>
    </row>
    <row r="14" spans="1:19" x14ac:dyDescent="0.25">
      <c r="A14" s="45" t="s">
        <v>44</v>
      </c>
      <c r="B14" s="2"/>
      <c r="C14" s="52">
        <v>0</v>
      </c>
      <c r="D14" s="6"/>
      <c r="E14" s="8"/>
      <c r="F14" s="3"/>
      <c r="G14" s="3"/>
      <c r="H14" s="3"/>
      <c r="I14" s="52">
        <f t="shared" si="1"/>
        <v>13900</v>
      </c>
      <c r="J14" s="5">
        <v>0</v>
      </c>
      <c r="K14" s="5">
        <v>1</v>
      </c>
      <c r="L14" s="5">
        <v>13900</v>
      </c>
      <c r="M14" s="5"/>
      <c r="N14" s="5"/>
      <c r="P14" s="27" t="str">
        <f t="shared" si="2"/>
        <v>Y</v>
      </c>
      <c r="Q14" s="18">
        <f t="shared" si="6"/>
        <v>0</v>
      </c>
      <c r="R14" s="18">
        <f t="shared" si="4"/>
        <v>1.9968016696135056E-3</v>
      </c>
      <c r="S14" s="46">
        <f t="shared" si="7"/>
        <v>1.9968016696135056E-3</v>
      </c>
    </row>
    <row r="15" spans="1:19" x14ac:dyDescent="0.25">
      <c r="A15" s="49"/>
      <c r="B15" s="16"/>
      <c r="C15" s="52">
        <f t="shared" ref="C15:C23" si="8">SUM(D15:K15)</f>
        <v>0</v>
      </c>
      <c r="D15" s="6"/>
      <c r="E15" s="8"/>
      <c r="F15" s="4"/>
      <c r="G15" s="4"/>
      <c r="H15" s="4"/>
      <c r="I15" s="52">
        <f t="shared" ref="I15:I23" si="9">SUM(J15:N15)</f>
        <v>0</v>
      </c>
      <c r="J15" s="5"/>
      <c r="K15" s="5"/>
      <c r="L15" s="5"/>
      <c r="M15" s="5"/>
      <c r="N15" s="5"/>
      <c r="P15" s="27" t="str">
        <f t="shared" si="2"/>
        <v>N</v>
      </c>
      <c r="Q15" s="18">
        <f t="shared" si="6"/>
        <v>0</v>
      </c>
      <c r="R15" s="18">
        <f t="shared" si="4"/>
        <v>0</v>
      </c>
      <c r="S15" s="46">
        <f t="shared" si="7"/>
        <v>0</v>
      </c>
    </row>
    <row r="16" spans="1:19" x14ac:dyDescent="0.25">
      <c r="A16" s="50"/>
      <c r="B16" s="17"/>
      <c r="C16" s="52">
        <f t="shared" ref="C16:C18" si="10">SUM(D16:K16)</f>
        <v>0</v>
      </c>
      <c r="D16" s="9"/>
      <c r="E16" s="10"/>
      <c r="F16" s="4"/>
      <c r="G16" s="4"/>
      <c r="H16" s="4"/>
      <c r="I16" s="52">
        <f t="shared" ref="I16:I18" si="11">SUM(J16:N16)</f>
        <v>0</v>
      </c>
      <c r="J16" s="5"/>
      <c r="K16" s="5"/>
      <c r="L16" s="5"/>
      <c r="M16" s="5"/>
      <c r="N16" s="5"/>
      <c r="P16" s="27" t="str">
        <f t="shared" ref="P16:P18" si="12">IF(S16&gt;0,"Y","N")</f>
        <v>N</v>
      </c>
      <c r="Q16" s="18">
        <f t="shared" si="6"/>
        <v>0</v>
      </c>
      <c r="R16" s="18">
        <f t="shared" si="4"/>
        <v>0</v>
      </c>
      <c r="S16" s="46">
        <f t="shared" ref="S16:S18" si="13">SUM(Q16:R16)</f>
        <v>0</v>
      </c>
    </row>
    <row r="17" spans="1:19" x14ac:dyDescent="0.25">
      <c r="A17" s="49"/>
      <c r="B17" s="16"/>
      <c r="C17" s="52">
        <f t="shared" si="10"/>
        <v>0</v>
      </c>
      <c r="D17" s="9"/>
      <c r="E17" s="7"/>
      <c r="F17" s="4"/>
      <c r="G17" s="4"/>
      <c r="H17" s="4"/>
      <c r="I17" s="52">
        <f t="shared" si="11"/>
        <v>0</v>
      </c>
      <c r="J17" s="5"/>
      <c r="K17" s="5"/>
      <c r="L17" s="5"/>
      <c r="M17" s="5"/>
      <c r="N17" s="5"/>
      <c r="P17" s="27" t="str">
        <f t="shared" si="12"/>
        <v>N</v>
      </c>
      <c r="Q17" s="18">
        <f t="shared" si="6"/>
        <v>0</v>
      </c>
      <c r="R17" s="18">
        <f t="shared" si="4"/>
        <v>0</v>
      </c>
      <c r="S17" s="46">
        <f t="shared" si="13"/>
        <v>0</v>
      </c>
    </row>
    <row r="18" spans="1:19" x14ac:dyDescent="0.25">
      <c r="A18" s="49"/>
      <c r="B18" s="16"/>
      <c r="C18" s="52">
        <f t="shared" si="10"/>
        <v>0</v>
      </c>
      <c r="D18" s="9"/>
      <c r="E18" s="7"/>
      <c r="F18" s="4"/>
      <c r="G18" s="4"/>
      <c r="H18" s="4"/>
      <c r="I18" s="52">
        <f t="shared" si="11"/>
        <v>0</v>
      </c>
      <c r="J18" s="5"/>
      <c r="K18" s="5"/>
      <c r="L18" s="5"/>
      <c r="M18" s="5"/>
      <c r="N18" s="5"/>
      <c r="P18" s="27" t="str">
        <f t="shared" si="12"/>
        <v>N</v>
      </c>
      <c r="Q18" s="18">
        <f t="shared" si="6"/>
        <v>0</v>
      </c>
      <c r="R18" s="18">
        <f t="shared" si="4"/>
        <v>0</v>
      </c>
      <c r="S18" s="46">
        <f t="shared" si="13"/>
        <v>0</v>
      </c>
    </row>
    <row r="19" spans="1:19" x14ac:dyDescent="0.25">
      <c r="A19" s="50"/>
      <c r="B19" s="17"/>
      <c r="C19" s="52">
        <f t="shared" si="8"/>
        <v>0</v>
      </c>
      <c r="D19" s="9"/>
      <c r="E19" s="10"/>
      <c r="F19" s="4"/>
      <c r="G19" s="4"/>
      <c r="H19" s="4"/>
      <c r="I19" s="52">
        <f t="shared" si="9"/>
        <v>0</v>
      </c>
      <c r="J19" s="5"/>
      <c r="K19" s="5"/>
      <c r="L19" s="5"/>
      <c r="M19" s="5"/>
      <c r="N19" s="5"/>
      <c r="P19" s="27" t="str">
        <f t="shared" si="2"/>
        <v>N</v>
      </c>
      <c r="Q19" s="18">
        <f t="shared" si="6"/>
        <v>0</v>
      </c>
      <c r="R19" s="18">
        <f t="shared" si="4"/>
        <v>0</v>
      </c>
      <c r="S19" s="46">
        <f t="shared" si="7"/>
        <v>0</v>
      </c>
    </row>
    <row r="20" spans="1:19" x14ac:dyDescent="0.25">
      <c r="A20" s="50"/>
      <c r="B20" s="17"/>
      <c r="C20" s="52">
        <f t="shared" si="8"/>
        <v>0</v>
      </c>
      <c r="D20" s="9"/>
      <c r="E20" s="10"/>
      <c r="F20" s="4"/>
      <c r="G20" s="4"/>
      <c r="H20" s="4"/>
      <c r="I20" s="52">
        <f t="shared" si="9"/>
        <v>0</v>
      </c>
      <c r="J20" s="5"/>
      <c r="K20" s="5"/>
      <c r="L20" s="5"/>
      <c r="M20" s="5"/>
      <c r="N20" s="5"/>
      <c r="P20" s="27" t="str">
        <f t="shared" si="2"/>
        <v>N</v>
      </c>
      <c r="Q20" s="18">
        <f t="shared" si="6"/>
        <v>0</v>
      </c>
      <c r="R20" s="18">
        <f t="shared" si="4"/>
        <v>0</v>
      </c>
      <c r="S20" s="46">
        <f t="shared" si="7"/>
        <v>0</v>
      </c>
    </row>
    <row r="21" spans="1:19" x14ac:dyDescent="0.25">
      <c r="A21" s="49"/>
      <c r="B21" s="16"/>
      <c r="C21" s="52">
        <f t="shared" si="8"/>
        <v>0</v>
      </c>
      <c r="D21" s="9"/>
      <c r="E21" s="7"/>
      <c r="F21" s="4"/>
      <c r="G21" s="4"/>
      <c r="H21" s="4"/>
      <c r="I21" s="52">
        <f t="shared" si="9"/>
        <v>0</v>
      </c>
      <c r="J21" s="5"/>
      <c r="K21" s="5"/>
      <c r="L21" s="5"/>
      <c r="M21" s="5"/>
      <c r="N21" s="5"/>
      <c r="P21" s="27" t="str">
        <f t="shared" si="2"/>
        <v>N</v>
      </c>
      <c r="Q21" s="18">
        <f t="shared" si="6"/>
        <v>0</v>
      </c>
      <c r="R21" s="18">
        <f t="shared" si="4"/>
        <v>0</v>
      </c>
      <c r="S21" s="46">
        <f t="shared" si="7"/>
        <v>0</v>
      </c>
    </row>
    <row r="22" spans="1:19" x14ac:dyDescent="0.25">
      <c r="A22" s="49"/>
      <c r="B22" s="16"/>
      <c r="C22" s="52">
        <f t="shared" si="8"/>
        <v>0</v>
      </c>
      <c r="D22" s="9"/>
      <c r="E22" s="7"/>
      <c r="F22" s="4"/>
      <c r="G22" s="4"/>
      <c r="H22" s="4"/>
      <c r="I22" s="52">
        <f t="shared" si="9"/>
        <v>0</v>
      </c>
      <c r="J22" s="5"/>
      <c r="K22" s="5"/>
      <c r="L22" s="5"/>
      <c r="M22" s="5"/>
      <c r="N22" s="5"/>
      <c r="P22" s="27" t="str">
        <f t="shared" si="2"/>
        <v>N</v>
      </c>
      <c r="Q22" s="18">
        <f t="shared" si="6"/>
        <v>0</v>
      </c>
      <c r="R22" s="18">
        <f t="shared" si="4"/>
        <v>0</v>
      </c>
      <c r="S22" s="46">
        <f t="shared" si="7"/>
        <v>0</v>
      </c>
    </row>
    <row r="23" spans="1:19" x14ac:dyDescent="0.25">
      <c r="A23" s="49"/>
      <c r="B23" s="16"/>
      <c r="C23" s="52">
        <f t="shared" si="8"/>
        <v>0</v>
      </c>
      <c r="D23" s="9"/>
      <c r="E23" s="7"/>
      <c r="F23" s="4"/>
      <c r="G23" s="4"/>
      <c r="H23" s="4"/>
      <c r="I23" s="52">
        <f t="shared" si="9"/>
        <v>0</v>
      </c>
      <c r="J23" s="5"/>
      <c r="K23" s="5"/>
      <c r="L23" s="5"/>
      <c r="M23" s="5"/>
      <c r="N23" s="5"/>
      <c r="P23" s="27" t="str">
        <f t="shared" si="2"/>
        <v>N</v>
      </c>
      <c r="Q23" s="18">
        <f t="shared" si="6"/>
        <v>0</v>
      </c>
      <c r="R23" s="18">
        <f t="shared" si="4"/>
        <v>0</v>
      </c>
      <c r="S23" s="46">
        <f t="shared" si="7"/>
        <v>0</v>
      </c>
    </row>
    <row r="24" spans="1:19" x14ac:dyDescent="0.25">
      <c r="C24" s="22"/>
      <c r="Q24" s="20"/>
      <c r="R24" s="20"/>
      <c r="S24" s="47"/>
    </row>
    <row r="25" spans="1:19" s="14" customFormat="1" x14ac:dyDescent="0.25">
      <c r="C25" s="23">
        <f>SUM(C3:C23)</f>
        <v>198260</v>
      </c>
      <c r="I25" s="15">
        <f>SUM(I3:I23)</f>
        <v>3480566</v>
      </c>
      <c r="Q25" s="21">
        <f>SUM(Q3:Q23)</f>
        <v>0.49999999999999994</v>
      </c>
      <c r="R25" s="21">
        <f>SUM(R3:R23)</f>
        <v>0.50000000000000011</v>
      </c>
      <c r="S25" s="48">
        <f>SUM(S3:S23)</f>
        <v>0.99999999999999978</v>
      </c>
    </row>
    <row r="27" spans="1:19" x14ac:dyDescent="0.25">
      <c r="A27" s="34" t="s">
        <v>35</v>
      </c>
      <c r="B27" s="34"/>
    </row>
    <row r="28" spans="1:19" x14ac:dyDescent="0.25">
      <c r="A28" s="29"/>
      <c r="B28" s="29"/>
      <c r="C28" s="30"/>
    </row>
    <row r="29" spans="1:19" x14ac:dyDescent="0.25">
      <c r="A29" s="2" t="s">
        <v>33</v>
      </c>
      <c r="B29" s="2"/>
      <c r="C29" s="35">
        <f t="shared" ref="C29" si="14">SUM(D29:K29)</f>
        <v>5259195</v>
      </c>
      <c r="D29" s="6">
        <v>76165</v>
      </c>
      <c r="E29" s="7"/>
      <c r="F29" s="3"/>
      <c r="G29" s="3"/>
      <c r="H29" s="3"/>
      <c r="I29" s="35">
        <f t="shared" ref="I29" si="15">SUM(J29:N29)</f>
        <v>2591515</v>
      </c>
      <c r="J29" s="6">
        <v>2591515</v>
      </c>
      <c r="K29" s="5"/>
      <c r="L29" s="5"/>
      <c r="M29" s="5"/>
      <c r="N29" s="5"/>
      <c r="P29" s="27"/>
      <c r="Q29" s="18"/>
      <c r="R29" s="18"/>
      <c r="S29" s="19"/>
    </row>
    <row r="30" spans="1:19" x14ac:dyDescent="0.25">
      <c r="A30" s="31"/>
      <c r="B30" s="31"/>
      <c r="C30" s="31"/>
    </row>
    <row r="31" spans="1:19" x14ac:dyDescent="0.25">
      <c r="A31" s="31"/>
      <c r="B31" s="31"/>
      <c r="C31" s="32"/>
    </row>
    <row r="32" spans="1:19" x14ac:dyDescent="0.25">
      <c r="A32" s="31" t="s">
        <v>36</v>
      </c>
      <c r="B32" s="31"/>
      <c r="C32" s="37">
        <f>C25*C1+I25*I1</f>
        <v>1839413</v>
      </c>
      <c r="I32" s="36">
        <f>C32/C34</f>
        <v>0.31907840870612658</v>
      </c>
    </row>
    <row r="33" spans="1:9" x14ac:dyDescent="0.25">
      <c r="A33" s="31" t="s">
        <v>37</v>
      </c>
      <c r="B33" s="31"/>
      <c r="C33" s="37">
        <f>C29*C1+I29*I1</f>
        <v>3925355</v>
      </c>
      <c r="I33" s="36">
        <f>C33/C34</f>
        <v>0.68092159129387342</v>
      </c>
    </row>
    <row r="34" spans="1:9" x14ac:dyDescent="0.25">
      <c r="A34" s="31"/>
      <c r="B34" s="31"/>
      <c r="C34" s="23">
        <f>SUM(C32:C33)</f>
        <v>5764768</v>
      </c>
    </row>
    <row r="35" spans="1:9" x14ac:dyDescent="0.25">
      <c r="A35" s="31"/>
      <c r="B35" s="31"/>
      <c r="C35" s="32"/>
    </row>
    <row r="36" spans="1:9" x14ac:dyDescent="0.25">
      <c r="A36" s="31"/>
      <c r="B36" s="31"/>
      <c r="C36" s="32"/>
    </row>
    <row r="37" spans="1:9" x14ac:dyDescent="0.25">
      <c r="A37" s="31"/>
      <c r="B37" s="31"/>
      <c r="C37" s="32"/>
    </row>
    <row r="38" spans="1:9" x14ac:dyDescent="0.25">
      <c r="A38" s="31"/>
      <c r="B38" s="31"/>
      <c r="C38" s="32"/>
    </row>
  </sheetData>
  <mergeCells count="2">
    <mergeCell ref="J1:N1"/>
    <mergeCell ref="D1:H1"/>
  </mergeCells>
  <pageMargins left="0.25" right="0.25" top="0.75" bottom="0.75" header="0.3" footer="0.3"/>
  <pageSetup paperSize="9" scale="86" orientation="landscape"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O18"/>
  <sheetViews>
    <sheetView workbookViewId="0">
      <selection activeCell="D34" sqref="D34"/>
    </sheetView>
  </sheetViews>
  <sheetFormatPr baseColWidth="10" defaultRowHeight="14.25" x14ac:dyDescent="0.2"/>
  <cols>
    <col min="1" max="1" width="20.125" customWidth="1"/>
    <col min="2" max="2" width="8.875" customWidth="1"/>
    <col min="3" max="12" width="11.875" customWidth="1"/>
    <col min="13" max="14" width="11.875" bestFit="1" customWidth="1"/>
    <col min="15" max="15" width="15.5" bestFit="1" customWidth="1"/>
  </cols>
  <sheetData>
    <row r="2" spans="1:15" ht="15" x14ac:dyDescent="0.25">
      <c r="A2" s="38" t="s">
        <v>38</v>
      </c>
    </row>
    <row r="3" spans="1:15" x14ac:dyDescent="0.2">
      <c r="A3" s="24" t="s">
        <v>46</v>
      </c>
    </row>
    <row r="4" spans="1:15" s="26" customFormat="1" x14ac:dyDescent="0.2">
      <c r="A4" s="25" t="s">
        <v>0</v>
      </c>
      <c r="B4" s="33" t="s">
        <v>7</v>
      </c>
      <c r="C4"/>
      <c r="D4"/>
      <c r="E4"/>
      <c r="F4"/>
      <c r="G4"/>
      <c r="H4"/>
      <c r="I4"/>
      <c r="J4"/>
      <c r="K4"/>
      <c r="L4"/>
      <c r="M4"/>
      <c r="N4"/>
      <c r="O4"/>
    </row>
    <row r="5" spans="1:15" x14ac:dyDescent="0.2">
      <c r="A5" t="s">
        <v>41</v>
      </c>
      <c r="B5" s="39">
        <v>1.996801669613506E-3</v>
      </c>
    </row>
    <row r="6" spans="1:15" x14ac:dyDescent="0.2">
      <c r="A6" t="s">
        <v>23</v>
      </c>
      <c r="B6" s="39">
        <v>6.0778870165207124E-2</v>
      </c>
    </row>
    <row r="7" spans="1:15" x14ac:dyDescent="0.2">
      <c r="A7" t="s">
        <v>43</v>
      </c>
      <c r="B7" s="39">
        <v>1.996801669613506E-3</v>
      </c>
    </row>
    <row r="8" spans="1:15" x14ac:dyDescent="0.2">
      <c r="A8" t="s">
        <v>24</v>
      </c>
      <c r="B8" s="39">
        <v>0.54888147548094857</v>
      </c>
    </row>
    <row r="9" spans="1:15" x14ac:dyDescent="0.2">
      <c r="A9" t="s">
        <v>40</v>
      </c>
      <c r="B9" s="39">
        <v>1.996801669613506E-3</v>
      </c>
    </row>
    <row r="10" spans="1:15" x14ac:dyDescent="0.2">
      <c r="A10" t="s">
        <v>25</v>
      </c>
      <c r="B10" s="39">
        <v>1.8009034931872343E-2</v>
      </c>
    </row>
    <row r="11" spans="1:15" x14ac:dyDescent="0.2">
      <c r="A11" t="s">
        <v>26</v>
      </c>
      <c r="B11" s="39">
        <v>1.1550440248987151E-2</v>
      </c>
    </row>
    <row r="12" spans="1:15" x14ac:dyDescent="0.2">
      <c r="A12" t="s">
        <v>27</v>
      </c>
      <c r="B12" s="39">
        <v>8.225637810353828E-2</v>
      </c>
    </row>
    <row r="13" spans="1:15" x14ac:dyDescent="0.2">
      <c r="A13" t="s">
        <v>28</v>
      </c>
      <c r="B13" s="39">
        <v>0.15318439012389509</v>
      </c>
    </row>
    <row r="14" spans="1:15" x14ac:dyDescent="0.2">
      <c r="A14" t="s">
        <v>44</v>
      </c>
      <c r="B14" s="39">
        <v>1.996801669613506E-3</v>
      </c>
    </row>
    <row r="15" spans="1:15" x14ac:dyDescent="0.2">
      <c r="A15" t="s">
        <v>29</v>
      </c>
      <c r="B15" s="39">
        <v>7.4651711237303686E-2</v>
      </c>
    </row>
    <row r="16" spans="1:15" x14ac:dyDescent="0.2">
      <c r="A16" t="s">
        <v>30</v>
      </c>
      <c r="B16" s="39">
        <v>4.2700493029793958E-2</v>
      </c>
    </row>
    <row r="17" spans="1:2" x14ac:dyDescent="0.2">
      <c r="A17" t="s">
        <v>45</v>
      </c>
      <c r="B17" s="39">
        <v>0</v>
      </c>
    </row>
    <row r="18" spans="1:2" x14ac:dyDescent="0.2">
      <c r="A18" t="s">
        <v>6</v>
      </c>
      <c r="B18" s="39">
        <v>1</v>
      </c>
    </row>
  </sheetData>
  <pageMargins left="0.25" right="0.25" top="0.75" bottom="0.75" header="0.3" footer="0.3"/>
  <pageSetup paperSize="9" orientation="landscape" horizontalDpi="4294967293"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5"/>
  <sheetViews>
    <sheetView workbookViewId="0">
      <selection activeCell="A6" sqref="A6"/>
    </sheetView>
  </sheetViews>
  <sheetFormatPr baseColWidth="10" defaultRowHeight="14.25" x14ac:dyDescent="0.2"/>
  <cols>
    <col min="1" max="1" width="128.625" style="1" customWidth="1"/>
  </cols>
  <sheetData>
    <row r="1" spans="1:1" ht="15" x14ac:dyDescent="0.25">
      <c r="A1" s="28" t="s">
        <v>16</v>
      </c>
    </row>
    <row r="2" spans="1:1" ht="42.75" x14ac:dyDescent="0.2">
      <c r="A2" s="1" t="s">
        <v>31</v>
      </c>
    </row>
    <row r="4" spans="1:1" ht="15" x14ac:dyDescent="0.25">
      <c r="A4" s="28" t="s">
        <v>17</v>
      </c>
    </row>
    <row r="5" spans="1:1" ht="57" x14ac:dyDescent="0.2">
      <c r="A5" s="1" t="s">
        <v>32</v>
      </c>
    </row>
  </sheetData>
  <pageMargins left="0.25" right="0.25" top="0.75" bottom="0.75" header="0.3" footer="0.3"/>
  <pageSetup paperSize="9" orientation="landscape"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4.25" x14ac:dyDescent="0.2"/>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3</vt:i4>
      </vt:variant>
    </vt:vector>
  </HeadingPairs>
  <TitlesOfParts>
    <vt:vector size="7" baseType="lpstr">
      <vt:lpstr>DSF KPI 05.12.2017</vt:lpstr>
      <vt:lpstr>DSF Overview 05.12.2017</vt:lpstr>
      <vt:lpstr>Description</vt:lpstr>
      <vt:lpstr>Tabelle1</vt:lpstr>
      <vt:lpstr>'DSF KPI 05.12.2017'!_GoBack</vt:lpstr>
      <vt:lpstr>'DSF KPI 05.12.2017'!Druckbereich</vt:lpstr>
      <vt:lpstr>'DSF Overview 05.12.2017'!Druckbereich</vt:lpstr>
    </vt:vector>
  </TitlesOfParts>
  <Company>METRO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Grande, Michael</dc:creator>
  <cp:lastModifiedBy>Schmitz, Dennis Markus</cp:lastModifiedBy>
  <cp:lastPrinted>2017-01-25T14:12:32Z</cp:lastPrinted>
  <dcterms:created xsi:type="dcterms:W3CDTF">2017-01-25T11:51:01Z</dcterms:created>
  <dcterms:modified xsi:type="dcterms:W3CDTF">2018-02-15T12:18:14Z</dcterms:modified>
</cp:coreProperties>
</file>