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5\"/>
    </mc:Choice>
  </mc:AlternateContent>
  <bookViews>
    <workbookView xWindow="0" yWindow="0" windowWidth="15345" windowHeight="4545" activeTab="4"/>
  </bookViews>
  <sheets>
    <sheet name="Task1" sheetId="1" r:id="rId1"/>
    <sheet name="Task2" sheetId="2" r:id="rId2"/>
    <sheet name="Task3" sheetId="4" r:id="rId3"/>
    <sheet name="Task4" sheetId="3" r:id="rId4"/>
    <sheet name="Task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6" i="5"/>
  <c r="H27" i="5"/>
  <c r="H24" i="5"/>
  <c r="G25" i="5"/>
  <c r="G26" i="5"/>
  <c r="G27" i="5"/>
  <c r="G24" i="5"/>
  <c r="F25" i="5"/>
  <c r="F26" i="5"/>
  <c r="F27" i="5"/>
  <c r="F24" i="5"/>
  <c r="E27" i="5"/>
  <c r="E25" i="5"/>
  <c r="E26" i="5"/>
  <c r="E24" i="5"/>
  <c r="D25" i="5"/>
  <c r="D26" i="5"/>
  <c r="D27" i="5"/>
  <c r="D24" i="5"/>
  <c r="G8" i="5"/>
  <c r="G9" i="5"/>
  <c r="G10" i="5"/>
  <c r="G11" i="5"/>
  <c r="G12" i="5"/>
  <c r="G13" i="5"/>
  <c r="G14" i="5"/>
  <c r="G15" i="5"/>
  <c r="G16" i="5"/>
  <c r="G17" i="5"/>
  <c r="G7" i="5"/>
  <c r="D13" i="5"/>
  <c r="B17" i="5"/>
  <c r="B16" i="5"/>
  <c r="B15" i="5"/>
  <c r="B14" i="5"/>
  <c r="B13" i="5"/>
  <c r="B12" i="5"/>
  <c r="B11" i="5"/>
  <c r="B10" i="5"/>
  <c r="B9" i="5"/>
  <c r="B8" i="5"/>
  <c r="B7" i="5"/>
  <c r="B6" i="5"/>
  <c r="O2" i="3"/>
  <c r="P2" i="3"/>
  <c r="Q2" i="3"/>
  <c r="R2" i="3"/>
  <c r="S2" i="3"/>
  <c r="T2" i="3"/>
  <c r="U2" i="3"/>
  <c r="V2" i="3"/>
  <c r="O3" i="3"/>
  <c r="P3" i="3"/>
  <c r="Q3" i="3"/>
  <c r="R3" i="3"/>
  <c r="S3" i="3"/>
  <c r="T3" i="3"/>
  <c r="U3" i="3"/>
  <c r="V3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N3" i="3"/>
  <c r="N4" i="3"/>
  <c r="N5" i="3"/>
  <c r="N6" i="3"/>
  <c r="N7" i="3"/>
  <c r="N8" i="3"/>
  <c r="N9" i="3"/>
  <c r="N10" i="3"/>
  <c r="N2" i="3"/>
  <c r="F3" i="4" l="1"/>
  <c r="F4" i="4"/>
  <c r="F5" i="4"/>
  <c r="F6" i="4"/>
  <c r="F2" i="4"/>
  <c r="E3" i="4"/>
  <c r="E4" i="4"/>
  <c r="E5" i="4"/>
  <c r="E6" i="4"/>
  <c r="E2" i="4"/>
  <c r="J9" i="3"/>
  <c r="J3" i="3"/>
  <c r="J4" i="3"/>
  <c r="J5" i="3"/>
  <c r="J6" i="3"/>
  <c r="J7" i="3"/>
  <c r="J8" i="3"/>
  <c r="J2" i="3"/>
  <c r="I3" i="3"/>
  <c r="I4" i="3"/>
  <c r="I5" i="3"/>
  <c r="I6" i="3"/>
  <c r="I7" i="3"/>
  <c r="I8" i="3"/>
  <c r="I9" i="3"/>
  <c r="I2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C2" i="3"/>
  <c r="B2" i="3"/>
  <c r="D2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F4" i="2"/>
  <c r="F5" i="2"/>
  <c r="F6" i="2"/>
  <c r="F7" i="2"/>
  <c r="F8" i="2"/>
  <c r="F9" i="2"/>
  <c r="F10" i="2"/>
  <c r="F11" i="2"/>
  <c r="F3" i="2"/>
  <c r="E4" i="2"/>
  <c r="E5" i="2"/>
  <c r="E6" i="2"/>
  <c r="E7" i="2"/>
  <c r="E8" i="2"/>
  <c r="E9" i="2"/>
  <c r="E10" i="2"/>
  <c r="E11" i="2"/>
  <c r="E3" i="2"/>
  <c r="D4" i="2"/>
  <c r="D5" i="2"/>
  <c r="D6" i="2"/>
  <c r="D7" i="2"/>
  <c r="D8" i="2"/>
  <c r="D9" i="2"/>
  <c r="D10" i="2"/>
  <c r="D11" i="2"/>
  <c r="D3" i="2"/>
  <c r="H10" i="1"/>
  <c r="G10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<sst xmlns="http://schemas.openxmlformats.org/spreadsheetml/2006/main" count="75" uniqueCount="63">
  <si>
    <t>№</t>
  </si>
  <si>
    <t>დასახელება</t>
  </si>
  <si>
    <t>შესასყიდი ფასი</t>
  </si>
  <si>
    <t>სარეალიზაციო ფასი</t>
  </si>
  <si>
    <t>მოგება ერთეულზე</t>
  </si>
  <si>
    <t>რაოდენობა</t>
  </si>
  <si>
    <t>მთლიანი შემოსავალი</t>
  </si>
  <si>
    <t>მთლიანი მოგება</t>
  </si>
  <si>
    <t>კომპიუტერი</t>
  </si>
  <si>
    <t>მონიტორი</t>
  </si>
  <si>
    <t>პრინტერი</t>
  </si>
  <si>
    <t>სკანერი</t>
  </si>
  <si>
    <t>მოდემი</t>
  </si>
  <si>
    <t>კლავიატურა</t>
  </si>
  <si>
    <t>ვინჩესტერი</t>
  </si>
  <si>
    <t>დისკეტა</t>
  </si>
  <si>
    <t>სულ</t>
  </si>
  <si>
    <t>გვარი სახელი</t>
  </si>
  <si>
    <t>ხელფასი</t>
  </si>
  <si>
    <t>საშემოსავლო 20%</t>
  </si>
  <si>
    <t>პროფესიული კავშირების 1%</t>
  </si>
  <si>
    <t>ხელფასი ხელზე</t>
  </si>
  <si>
    <t>დანარიცხები</t>
  </si>
  <si>
    <t>კალატოზიშვილი გიგა</t>
  </si>
  <si>
    <t>ბეგლარიშვილი ნატო</t>
  </si>
  <si>
    <t>ბალაძე იოსები</t>
  </si>
  <si>
    <t>გოცირიძე გიორგი</t>
  </si>
  <si>
    <t>ლელაშვილი გიორგი</t>
  </si>
  <si>
    <t>კაჭახიძე ლელა</t>
  </si>
  <si>
    <t>კიკაბიძე ჯაბა</t>
  </si>
  <si>
    <t>ურალიძე ნინო</t>
  </si>
  <si>
    <t>ებრალიძე ვაჟა</t>
  </si>
  <si>
    <t>ღირებულება დოლარებში</t>
  </si>
  <si>
    <t>მთლიანი ღირებულება დოლარებში</t>
  </si>
  <si>
    <t>ღირებულება ლარებში</t>
  </si>
  <si>
    <t>აშშ დოლარის კურსი</t>
  </si>
  <si>
    <t>256+52</t>
  </si>
  <si>
    <t>458+36</t>
  </si>
  <si>
    <t>542*65</t>
  </si>
  <si>
    <t>325/54</t>
  </si>
  <si>
    <t>(320+57)/2</t>
  </si>
  <si>
    <t>268^2</t>
  </si>
  <si>
    <t>((45+12)*2)^3</t>
  </si>
  <si>
    <t>tan(3)</t>
  </si>
  <si>
    <t>sin(65)</t>
  </si>
  <si>
    <t>cos(47)</t>
  </si>
  <si>
    <t>sqrt(532625</t>
  </si>
  <si>
    <t>Task1</t>
  </si>
  <si>
    <t>Task2</t>
  </si>
  <si>
    <t>x</t>
  </si>
  <si>
    <t>y</t>
  </si>
  <si>
    <t>Task3</t>
  </si>
  <si>
    <t>გვარი,სახელი</t>
  </si>
  <si>
    <t>ჯამი</t>
  </si>
  <si>
    <t>პროფესიული კავშირი 1%</t>
  </si>
  <si>
    <t>ხელზე</t>
  </si>
  <si>
    <t xml:space="preserve"> დანარიცხები</t>
  </si>
  <si>
    <t>ნინო აბესაძე</t>
  </si>
  <si>
    <t>გიორგი დოლიძე</t>
  </si>
  <si>
    <t>დათო იაშვილი</t>
  </si>
  <si>
    <t>ეკა ჩემია</t>
  </si>
  <si>
    <t>პრემია 50%</t>
  </si>
  <si>
    <t>ფირმის თანამშრომელთა ხელფასის უწყისი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</si>
</sst>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* #,##0.00\ [$₾-437]_-;\-* #,##0.00\ [$₾-437]_-;_-* &quot;-&quot;??\ [$₾-43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0" borderId="0" xfId="0" applyAlignment="1"/>
    <xf numFmtId="0" fontId="0" fillId="0" borderId="1" xfId="0" applyBorder="1" applyAlignment="1">
      <alignment horizontal="center" vertical="center" textRotation="90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მოგება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Task1!$B$2:$B$9</c:f>
              <c:strCache>
                <c:ptCount val="8"/>
                <c:pt idx="0">
                  <c:v>კომპიუტერი</c:v>
                </c:pt>
                <c:pt idx="1">
                  <c:v>მონიტორი</c:v>
                </c:pt>
                <c:pt idx="2">
                  <c:v>პრინტერი</c:v>
                </c:pt>
                <c:pt idx="3">
                  <c:v>სკანერი</c:v>
                </c:pt>
                <c:pt idx="4">
                  <c:v>მოდემი</c:v>
                </c:pt>
                <c:pt idx="5">
                  <c:v>კლავიატურა</c:v>
                </c:pt>
                <c:pt idx="6">
                  <c:v>ვინჩესტერი</c:v>
                </c:pt>
                <c:pt idx="7">
                  <c:v>დისკეტა</c:v>
                </c:pt>
              </c:strCache>
            </c:strRef>
          </c:cat>
          <c:val>
            <c:numRef>
              <c:f>Task1!$H$2:$H$9</c:f>
              <c:numCache>
                <c:formatCode>General</c:formatCode>
                <c:ptCount val="8"/>
                <c:pt idx="0">
                  <c:v>1700</c:v>
                </c:pt>
                <c:pt idx="1">
                  <c:v>500</c:v>
                </c:pt>
                <c:pt idx="2">
                  <c:v>400</c:v>
                </c:pt>
                <c:pt idx="3">
                  <c:v>450</c:v>
                </c:pt>
                <c:pt idx="4">
                  <c:v>35</c:v>
                </c:pt>
                <c:pt idx="5">
                  <c:v>60</c:v>
                </c:pt>
                <c:pt idx="6">
                  <c:v>18</c:v>
                </c:pt>
                <c:pt idx="7">
                  <c:v>3.0000000000000004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457F-A076-2A87E2AE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136400"/>
        <c:axId val="397136728"/>
      </c:barChart>
      <c:catAx>
        <c:axId val="39713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6728"/>
        <c:crosses val="autoZero"/>
        <c:auto val="1"/>
        <c:lblAlgn val="ctr"/>
        <c:lblOffset val="100"/>
        <c:noMultiLvlLbl val="0"/>
      </c:catAx>
      <c:valAx>
        <c:axId val="39713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ხელფასების განაწილება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Task2!$B$3:$B$11</c:f>
              <c:strCache>
                <c:ptCount val="9"/>
                <c:pt idx="0">
                  <c:v>კალატოზიშვილი გიგა</c:v>
                </c:pt>
                <c:pt idx="1">
                  <c:v>ბეგლარიშვილი ნატო</c:v>
                </c:pt>
                <c:pt idx="2">
                  <c:v>ბალაძე იოსები</c:v>
                </c:pt>
                <c:pt idx="3">
                  <c:v>გოცირიძე გიორგი</c:v>
                </c:pt>
                <c:pt idx="4">
                  <c:v>ურალიძე ნინო</c:v>
                </c:pt>
                <c:pt idx="5">
                  <c:v>ებრალიძე ვაჟა</c:v>
                </c:pt>
                <c:pt idx="6">
                  <c:v>ლელაშვილი გიორგი</c:v>
                </c:pt>
                <c:pt idx="7">
                  <c:v>კაჭახიძე ლელა</c:v>
                </c:pt>
                <c:pt idx="8">
                  <c:v>კიკაბიძე ჯაბა</c:v>
                </c:pt>
              </c:strCache>
            </c:strRef>
          </c:cat>
          <c:val>
            <c:numRef>
              <c:f>Task2!$F$3:$F$11</c:f>
              <c:numCache>
                <c:formatCode>General</c:formatCode>
                <c:ptCount val="9"/>
                <c:pt idx="0">
                  <c:v>474</c:v>
                </c:pt>
                <c:pt idx="1">
                  <c:v>355.5</c:v>
                </c:pt>
                <c:pt idx="2">
                  <c:v>252.8</c:v>
                </c:pt>
                <c:pt idx="3">
                  <c:v>395</c:v>
                </c:pt>
                <c:pt idx="4">
                  <c:v>553</c:v>
                </c:pt>
                <c:pt idx="5">
                  <c:v>276.5</c:v>
                </c:pt>
                <c:pt idx="6">
                  <c:v>363.4</c:v>
                </c:pt>
                <c:pt idx="7">
                  <c:v>316</c:v>
                </c:pt>
                <c:pt idx="8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8-4F36-BDC0-2C849D4A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875104"/>
        <c:axId val="402875760"/>
      </c:barChart>
      <c:catAx>
        <c:axId val="40287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5760"/>
        <c:crosses val="autoZero"/>
        <c:auto val="1"/>
        <c:lblAlgn val="ctr"/>
        <c:lblOffset val="100"/>
        <c:noMultiLvlLbl val="0"/>
      </c:catAx>
      <c:valAx>
        <c:axId val="4028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Task5!$F$7:$F$17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Task5!$G$7:$G$17</c:f>
              <c:numCache>
                <c:formatCode>General</c:formatCode>
                <c:ptCount val="11"/>
                <c:pt idx="0">
                  <c:v>50</c:v>
                </c:pt>
                <c:pt idx="1">
                  <c:v>32</c:v>
                </c:pt>
                <c:pt idx="2">
                  <c:v>18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18</c:v>
                </c:pt>
                <c:pt idx="9">
                  <c:v>32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0-4196-9141-A1736DCB72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5502008"/>
        <c:axId val="395501024"/>
      </c:scatterChart>
      <c:valAx>
        <c:axId val="3955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1024"/>
        <c:crosses val="autoZero"/>
        <c:crossBetween val="midCat"/>
      </c:valAx>
      <c:valAx>
        <c:axId val="395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10</xdr:row>
      <xdr:rowOff>123825</xdr:rowOff>
    </xdr:from>
    <xdr:to>
      <xdr:col>7</xdr:col>
      <xdr:colOff>28575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11</xdr:row>
      <xdr:rowOff>171450</xdr:rowOff>
    </xdr:from>
    <xdr:to>
      <xdr:col>5</xdr:col>
      <xdr:colOff>238125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95250</xdr:rowOff>
    </xdr:from>
    <xdr:to>
      <xdr:col>14</xdr:col>
      <xdr:colOff>447675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18" sqref="K18"/>
    </sheetView>
  </sheetViews>
  <sheetFormatPr defaultRowHeight="15" x14ac:dyDescent="0.25"/>
  <cols>
    <col min="2" max="2" width="20" customWidth="1"/>
  </cols>
  <sheetData>
    <row r="1" spans="1:8" ht="123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 t="s">
        <v>8</v>
      </c>
      <c r="C2" s="2">
        <v>600</v>
      </c>
      <c r="D2" s="2">
        <v>700</v>
      </c>
      <c r="E2" s="2">
        <f>D2-C2</f>
        <v>100</v>
      </c>
      <c r="F2" s="2">
        <v>17</v>
      </c>
      <c r="G2" s="2">
        <f>D2*F2</f>
        <v>11900</v>
      </c>
      <c r="H2" s="2">
        <f>F2*E2</f>
        <v>1700</v>
      </c>
    </row>
    <row r="3" spans="1:8" x14ac:dyDescent="0.25">
      <c r="A3" s="2">
        <v>2</v>
      </c>
      <c r="B3" s="2" t="s">
        <v>9</v>
      </c>
      <c r="C3" s="2">
        <v>450</v>
      </c>
      <c r="D3" s="2">
        <v>500</v>
      </c>
      <c r="E3" s="2">
        <f t="shared" ref="E3:E9" si="0">D3-C3</f>
        <v>50</v>
      </c>
      <c r="F3" s="2">
        <v>10</v>
      </c>
      <c r="G3" s="2">
        <f t="shared" ref="G3:G9" si="1">D3*F3</f>
        <v>5000</v>
      </c>
      <c r="H3" s="2">
        <f t="shared" ref="H3:H9" si="2">F3*E3</f>
        <v>500</v>
      </c>
    </row>
    <row r="4" spans="1:8" x14ac:dyDescent="0.25">
      <c r="A4" s="2">
        <v>3</v>
      </c>
      <c r="B4" s="2" t="s">
        <v>10</v>
      </c>
      <c r="C4" s="2">
        <v>320</v>
      </c>
      <c r="D4" s="2">
        <v>400</v>
      </c>
      <c r="E4" s="2">
        <f t="shared" si="0"/>
        <v>80</v>
      </c>
      <c r="F4" s="2">
        <v>5</v>
      </c>
      <c r="G4" s="2">
        <f t="shared" si="1"/>
        <v>2000</v>
      </c>
      <c r="H4" s="2">
        <f t="shared" si="2"/>
        <v>400</v>
      </c>
    </row>
    <row r="5" spans="1:8" x14ac:dyDescent="0.25">
      <c r="A5" s="2">
        <v>4</v>
      </c>
      <c r="B5" s="2" t="s">
        <v>11</v>
      </c>
      <c r="C5" s="2">
        <v>500</v>
      </c>
      <c r="D5" s="2">
        <v>550</v>
      </c>
      <c r="E5" s="2">
        <f t="shared" si="0"/>
        <v>50</v>
      </c>
      <c r="F5" s="2">
        <v>9</v>
      </c>
      <c r="G5" s="2">
        <f t="shared" si="1"/>
        <v>4950</v>
      </c>
      <c r="H5" s="2">
        <f t="shared" si="2"/>
        <v>450</v>
      </c>
    </row>
    <row r="6" spans="1:8" x14ac:dyDescent="0.25">
      <c r="A6" s="2">
        <v>5</v>
      </c>
      <c r="B6" s="2" t="s">
        <v>12</v>
      </c>
      <c r="C6" s="2">
        <v>20</v>
      </c>
      <c r="D6" s="2">
        <v>25</v>
      </c>
      <c r="E6" s="2">
        <f t="shared" si="0"/>
        <v>5</v>
      </c>
      <c r="F6" s="2">
        <v>7</v>
      </c>
      <c r="G6" s="2">
        <f t="shared" si="1"/>
        <v>175</v>
      </c>
      <c r="H6" s="2">
        <f t="shared" si="2"/>
        <v>35</v>
      </c>
    </row>
    <row r="7" spans="1:8" x14ac:dyDescent="0.25">
      <c r="A7" s="2">
        <v>6</v>
      </c>
      <c r="B7" s="2" t="s">
        <v>13</v>
      </c>
      <c r="C7" s="2">
        <v>35</v>
      </c>
      <c r="D7" s="2">
        <v>40</v>
      </c>
      <c r="E7" s="2">
        <f t="shared" si="0"/>
        <v>5</v>
      </c>
      <c r="F7" s="2">
        <v>12</v>
      </c>
      <c r="G7" s="2">
        <f t="shared" si="1"/>
        <v>480</v>
      </c>
      <c r="H7" s="2">
        <f t="shared" si="2"/>
        <v>60</v>
      </c>
    </row>
    <row r="8" spans="1:8" x14ac:dyDescent="0.25">
      <c r="A8" s="2">
        <v>7</v>
      </c>
      <c r="B8" s="2" t="s">
        <v>14</v>
      </c>
      <c r="C8" s="2">
        <v>80</v>
      </c>
      <c r="D8" s="2">
        <v>86</v>
      </c>
      <c r="E8" s="2">
        <f t="shared" si="0"/>
        <v>6</v>
      </c>
      <c r="F8" s="2">
        <v>3</v>
      </c>
      <c r="G8" s="2">
        <f t="shared" si="1"/>
        <v>258</v>
      </c>
      <c r="H8" s="2">
        <f t="shared" si="2"/>
        <v>18</v>
      </c>
    </row>
    <row r="9" spans="1:8" x14ac:dyDescent="0.25">
      <c r="A9" s="2">
        <v>8</v>
      </c>
      <c r="B9" s="2" t="s">
        <v>15</v>
      </c>
      <c r="C9" s="2">
        <v>0.5</v>
      </c>
      <c r="D9" s="2">
        <v>0.8</v>
      </c>
      <c r="E9" s="2">
        <f t="shared" si="0"/>
        <v>0.30000000000000004</v>
      </c>
      <c r="F9" s="2">
        <v>10</v>
      </c>
      <c r="G9" s="2">
        <f t="shared" si="1"/>
        <v>8</v>
      </c>
      <c r="H9" s="2">
        <f t="shared" si="2"/>
        <v>3.0000000000000004</v>
      </c>
    </row>
    <row r="10" spans="1:8" x14ac:dyDescent="0.25">
      <c r="A10" s="2">
        <v>9</v>
      </c>
      <c r="B10" s="14" t="s">
        <v>16</v>
      </c>
      <c r="C10" s="15"/>
      <c r="D10" s="15"/>
      <c r="E10" s="15"/>
      <c r="F10" s="16"/>
      <c r="G10" s="2">
        <f>SUM(G2:G9)</f>
        <v>24771</v>
      </c>
      <c r="H10" s="2">
        <f>SUM(H2:H9)</f>
        <v>3166</v>
      </c>
    </row>
  </sheetData>
  <mergeCells count="1">
    <mergeCell ref="B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2" sqref="G12"/>
    </sheetView>
  </sheetViews>
  <sheetFormatPr defaultRowHeight="15" x14ac:dyDescent="0.25"/>
  <cols>
    <col min="2" max="2" width="23.28515625" bestFit="1" customWidth="1"/>
    <col min="3" max="3" width="10" bestFit="1" customWidth="1"/>
    <col min="4" max="4" width="15.7109375" customWidth="1"/>
    <col min="5" max="5" width="17.28515625" customWidth="1"/>
    <col min="6" max="6" width="13.5703125" customWidth="1"/>
    <col min="7" max="7" width="12.5703125" bestFit="1" customWidth="1"/>
  </cols>
  <sheetData>
    <row r="1" spans="1:7" ht="30" customHeight="1" x14ac:dyDescent="0.25">
      <c r="A1" s="17" t="s">
        <v>0</v>
      </c>
      <c r="B1" s="17" t="s">
        <v>17</v>
      </c>
      <c r="C1" s="17" t="s">
        <v>18</v>
      </c>
      <c r="D1" s="17" t="s">
        <v>22</v>
      </c>
      <c r="E1" s="17"/>
      <c r="F1" s="18" t="s">
        <v>21</v>
      </c>
      <c r="G1" s="19"/>
    </row>
    <row r="2" spans="1:7" ht="30" x14ac:dyDescent="0.25">
      <c r="A2" s="17"/>
      <c r="B2" s="17"/>
      <c r="C2" s="17"/>
      <c r="D2" s="4" t="s">
        <v>19</v>
      </c>
      <c r="E2" s="4" t="s">
        <v>20</v>
      </c>
      <c r="F2" s="18"/>
      <c r="G2" s="19"/>
    </row>
    <row r="3" spans="1:7" x14ac:dyDescent="0.25">
      <c r="A3" s="2">
        <v>1</v>
      </c>
      <c r="B3" s="2" t="s">
        <v>23</v>
      </c>
      <c r="C3" s="2">
        <v>600</v>
      </c>
      <c r="D3" s="2">
        <f>C3*20%</f>
        <v>120</v>
      </c>
      <c r="E3" s="2">
        <f>C3*1%</f>
        <v>6</v>
      </c>
      <c r="F3" s="2">
        <f>C3-D3-E3</f>
        <v>474</v>
      </c>
      <c r="G3" s="5"/>
    </row>
    <row r="4" spans="1:7" x14ac:dyDescent="0.25">
      <c r="A4" s="2">
        <v>2</v>
      </c>
      <c r="B4" s="2" t="s">
        <v>24</v>
      </c>
      <c r="C4" s="2">
        <v>450</v>
      </c>
      <c r="D4" s="2">
        <f t="shared" ref="D4:D11" si="0">C4*20%</f>
        <v>90</v>
      </c>
      <c r="E4" s="2">
        <f t="shared" ref="E4:E11" si="1">C4*1%</f>
        <v>4.5</v>
      </c>
      <c r="F4" s="2">
        <f t="shared" ref="F4:F11" si="2">C4-D4-E4</f>
        <v>355.5</v>
      </c>
      <c r="G4" s="5"/>
    </row>
    <row r="5" spans="1:7" x14ac:dyDescent="0.25">
      <c r="A5" s="2">
        <v>3</v>
      </c>
      <c r="B5" s="2" t="s">
        <v>25</v>
      </c>
      <c r="C5" s="2">
        <v>320</v>
      </c>
      <c r="D5" s="2">
        <f t="shared" si="0"/>
        <v>64</v>
      </c>
      <c r="E5" s="2">
        <f t="shared" si="1"/>
        <v>3.2</v>
      </c>
      <c r="F5" s="2">
        <f t="shared" si="2"/>
        <v>252.8</v>
      </c>
      <c r="G5" s="5"/>
    </row>
    <row r="6" spans="1:7" x14ac:dyDescent="0.25">
      <c r="A6" s="2">
        <v>4</v>
      </c>
      <c r="B6" s="2" t="s">
        <v>26</v>
      </c>
      <c r="C6" s="2">
        <v>500</v>
      </c>
      <c r="D6" s="2">
        <f t="shared" si="0"/>
        <v>100</v>
      </c>
      <c r="E6" s="2">
        <f t="shared" si="1"/>
        <v>5</v>
      </c>
      <c r="F6" s="2">
        <f t="shared" si="2"/>
        <v>395</v>
      </c>
      <c r="G6" s="5"/>
    </row>
    <row r="7" spans="1:7" x14ac:dyDescent="0.25">
      <c r="A7" s="2">
        <v>5</v>
      </c>
      <c r="B7" s="2" t="s">
        <v>30</v>
      </c>
      <c r="C7" s="2">
        <v>700</v>
      </c>
      <c r="D7" s="2">
        <f t="shared" si="0"/>
        <v>140</v>
      </c>
      <c r="E7" s="2">
        <f t="shared" si="1"/>
        <v>7</v>
      </c>
      <c r="F7" s="2">
        <f t="shared" si="2"/>
        <v>553</v>
      </c>
      <c r="G7" s="5"/>
    </row>
    <row r="8" spans="1:7" x14ac:dyDescent="0.25">
      <c r="A8" s="2">
        <v>6</v>
      </c>
      <c r="B8" s="2" t="s">
        <v>31</v>
      </c>
      <c r="C8" s="2">
        <v>350</v>
      </c>
      <c r="D8" s="2">
        <f t="shared" si="0"/>
        <v>70</v>
      </c>
      <c r="E8" s="2">
        <f t="shared" si="1"/>
        <v>3.5</v>
      </c>
      <c r="F8" s="2">
        <f t="shared" si="2"/>
        <v>276.5</v>
      </c>
      <c r="G8" s="5"/>
    </row>
    <row r="9" spans="1:7" x14ac:dyDescent="0.25">
      <c r="A9" s="2">
        <v>7</v>
      </c>
      <c r="B9" s="2" t="s">
        <v>27</v>
      </c>
      <c r="C9" s="2">
        <v>460</v>
      </c>
      <c r="D9" s="2">
        <f t="shared" si="0"/>
        <v>92</v>
      </c>
      <c r="E9" s="2">
        <f t="shared" si="1"/>
        <v>4.6000000000000005</v>
      </c>
      <c r="F9" s="2">
        <f t="shared" si="2"/>
        <v>363.4</v>
      </c>
      <c r="G9" s="5"/>
    </row>
    <row r="10" spans="1:7" x14ac:dyDescent="0.25">
      <c r="A10" s="2">
        <v>8</v>
      </c>
      <c r="B10" s="2" t="s">
        <v>28</v>
      </c>
      <c r="C10" s="2">
        <v>400</v>
      </c>
      <c r="D10" s="2">
        <f t="shared" si="0"/>
        <v>80</v>
      </c>
      <c r="E10" s="2">
        <f t="shared" si="1"/>
        <v>4</v>
      </c>
      <c r="F10" s="2">
        <f t="shared" si="2"/>
        <v>316</v>
      </c>
      <c r="G10" s="5"/>
    </row>
    <row r="11" spans="1:7" x14ac:dyDescent="0.25">
      <c r="A11" s="2">
        <v>9</v>
      </c>
      <c r="B11" s="2" t="s">
        <v>29</v>
      </c>
      <c r="C11" s="2">
        <v>300</v>
      </c>
      <c r="D11" s="2">
        <f t="shared" si="0"/>
        <v>60</v>
      </c>
      <c r="E11" s="2">
        <f t="shared" si="1"/>
        <v>3</v>
      </c>
      <c r="F11" s="2">
        <f t="shared" si="2"/>
        <v>237</v>
      </c>
      <c r="G11" s="5"/>
    </row>
  </sheetData>
  <mergeCells count="6">
    <mergeCell ref="G1:G2"/>
    <mergeCell ref="D1:E1"/>
    <mergeCell ref="B1:B2"/>
    <mergeCell ref="C1:C2"/>
    <mergeCell ref="A1:A2"/>
    <mergeCell ref="F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7" sqref="I7"/>
    </sheetView>
  </sheetViews>
  <sheetFormatPr defaultRowHeight="15" x14ac:dyDescent="0.25"/>
  <cols>
    <col min="2" max="2" width="13.5703125" bestFit="1" customWidth="1"/>
    <col min="6" max="6" width="11.42578125" bestFit="1" customWidth="1"/>
  </cols>
  <sheetData>
    <row r="1" spans="1:7" ht="115.5" customHeight="1" x14ac:dyDescent="0.25">
      <c r="A1" s="2" t="s">
        <v>0</v>
      </c>
      <c r="B1" s="4" t="s">
        <v>1</v>
      </c>
      <c r="C1" s="10" t="s">
        <v>5</v>
      </c>
      <c r="D1" s="10" t="s">
        <v>32</v>
      </c>
      <c r="E1" s="10" t="s">
        <v>33</v>
      </c>
      <c r="F1" s="10" t="s">
        <v>34</v>
      </c>
      <c r="G1" s="9"/>
    </row>
    <row r="2" spans="1:7" x14ac:dyDescent="0.25">
      <c r="A2" s="2">
        <v>1</v>
      </c>
      <c r="B2" s="2" t="s">
        <v>11</v>
      </c>
      <c r="C2" s="2">
        <v>20</v>
      </c>
      <c r="D2" s="11">
        <v>102</v>
      </c>
      <c r="E2" s="12">
        <f>D2*C2</f>
        <v>2040</v>
      </c>
      <c r="F2" s="13">
        <f>E2*$E$8</f>
        <v>6813.5999999999995</v>
      </c>
    </row>
    <row r="3" spans="1:7" x14ac:dyDescent="0.25">
      <c r="A3" s="2">
        <v>2</v>
      </c>
      <c r="B3" s="2" t="s">
        <v>12</v>
      </c>
      <c r="C3" s="2">
        <v>30</v>
      </c>
      <c r="D3" s="11">
        <v>60</v>
      </c>
      <c r="E3" s="12">
        <f t="shared" ref="E3:E6" si="0">D3*C3</f>
        <v>1800</v>
      </c>
      <c r="F3" s="13">
        <f t="shared" ref="F3:F6" si="1">E3*$E$8</f>
        <v>6012</v>
      </c>
    </row>
    <row r="4" spans="1:7" x14ac:dyDescent="0.25">
      <c r="A4" s="2">
        <v>3</v>
      </c>
      <c r="B4" s="2" t="s">
        <v>13</v>
      </c>
      <c r="C4" s="2">
        <v>25</v>
      </c>
      <c r="D4" s="11">
        <v>20</v>
      </c>
      <c r="E4" s="12">
        <f t="shared" si="0"/>
        <v>500</v>
      </c>
      <c r="F4" s="13">
        <f t="shared" si="1"/>
        <v>1670</v>
      </c>
    </row>
    <row r="5" spans="1:7" x14ac:dyDescent="0.25">
      <c r="A5" s="2">
        <v>4</v>
      </c>
      <c r="B5" s="2" t="s">
        <v>14</v>
      </c>
      <c r="C5" s="2">
        <v>10</v>
      </c>
      <c r="D5" s="11">
        <v>90</v>
      </c>
      <c r="E5" s="12">
        <f t="shared" si="0"/>
        <v>900</v>
      </c>
      <c r="F5" s="13">
        <f t="shared" si="1"/>
        <v>3006</v>
      </c>
    </row>
    <row r="6" spans="1:7" x14ac:dyDescent="0.25">
      <c r="A6" s="2">
        <v>5</v>
      </c>
      <c r="B6" s="2" t="s">
        <v>15</v>
      </c>
      <c r="C6" s="2">
        <v>50</v>
      </c>
      <c r="D6" s="11">
        <v>2</v>
      </c>
      <c r="E6" s="12">
        <f t="shared" si="0"/>
        <v>100</v>
      </c>
      <c r="F6" s="13">
        <f t="shared" si="1"/>
        <v>334</v>
      </c>
    </row>
    <row r="7" spans="1:7" x14ac:dyDescent="0.25">
      <c r="A7" s="2"/>
      <c r="B7" s="2"/>
      <c r="C7" s="2"/>
      <c r="D7" s="2"/>
      <c r="E7" s="2"/>
      <c r="F7" s="2"/>
    </row>
    <row r="8" spans="1:7" x14ac:dyDescent="0.25">
      <c r="A8" s="14" t="s">
        <v>35</v>
      </c>
      <c r="B8" s="15"/>
      <c r="C8" s="15"/>
      <c r="D8" s="16"/>
      <c r="E8" s="2">
        <v>3.34</v>
      </c>
      <c r="F8" s="2"/>
    </row>
  </sheetData>
  <mergeCells count="1"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B1" workbookViewId="0">
      <selection activeCell="T3" sqref="T3"/>
    </sheetView>
  </sheetViews>
  <sheetFormatPr defaultRowHeight="15" x14ac:dyDescent="0.25"/>
  <cols>
    <col min="1" max="2" width="3.85546875" bestFit="1" customWidth="1"/>
    <col min="3" max="10" width="6.140625" bestFit="1" customWidth="1"/>
  </cols>
  <sheetData>
    <row r="1" spans="1:22" ht="31.5" x14ac:dyDescent="0.5">
      <c r="A1" s="8">
        <v>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</row>
    <row r="2" spans="1:22" ht="31.5" x14ac:dyDescent="0.5">
      <c r="A2" s="8">
        <v>2</v>
      </c>
      <c r="B2" s="7">
        <f>A2*$B$1</f>
        <v>2</v>
      </c>
      <c r="C2" s="7">
        <f>$C$1*A2</f>
        <v>4</v>
      </c>
      <c r="D2" s="7">
        <f>$D$1*A2</f>
        <v>6</v>
      </c>
      <c r="E2" s="7">
        <f>$E$1*A2</f>
        <v>8</v>
      </c>
      <c r="F2" s="7">
        <f>$F$1*A2</f>
        <v>10</v>
      </c>
      <c r="G2" s="7">
        <f>$G$1*A2</f>
        <v>12</v>
      </c>
      <c r="H2" s="7">
        <f>$H$1*A2</f>
        <v>14</v>
      </c>
      <c r="I2" s="7">
        <f>$I$1*A2</f>
        <v>16</v>
      </c>
      <c r="J2" s="7">
        <f>$J$1*A2</f>
        <v>18</v>
      </c>
      <c r="M2">
        <v>1</v>
      </c>
      <c r="N2">
        <f>$M2 * N$1</f>
        <v>1</v>
      </c>
      <c r="O2">
        <f t="shared" ref="O2:V2" si="0">$M2 * O$1</f>
        <v>2</v>
      </c>
      <c r="P2">
        <f t="shared" si="0"/>
        <v>3</v>
      </c>
      <c r="Q2">
        <f t="shared" si="0"/>
        <v>4</v>
      </c>
      <c r="R2">
        <f t="shared" si="0"/>
        <v>5</v>
      </c>
      <c r="S2">
        <f t="shared" si="0"/>
        <v>6</v>
      </c>
      <c r="T2">
        <f t="shared" si="0"/>
        <v>7</v>
      </c>
      <c r="U2">
        <f t="shared" si="0"/>
        <v>8</v>
      </c>
      <c r="V2">
        <f t="shared" si="0"/>
        <v>9</v>
      </c>
    </row>
    <row r="3" spans="1:22" ht="31.5" x14ac:dyDescent="0.5">
      <c r="A3" s="8">
        <v>3</v>
      </c>
      <c r="B3" s="7">
        <f t="shared" ref="B3:B9" si="1">A3*$B$1</f>
        <v>3</v>
      </c>
      <c r="C3" s="7">
        <f t="shared" ref="C3:C9" si="2">$C$1*A3</f>
        <v>6</v>
      </c>
      <c r="D3" s="7">
        <f t="shared" ref="D3:D9" si="3">$D$1*A3</f>
        <v>9</v>
      </c>
      <c r="E3" s="7">
        <f t="shared" ref="E3:E9" si="4">$E$1*A3</f>
        <v>12</v>
      </c>
      <c r="F3" s="7">
        <f t="shared" ref="F3:F9" si="5">$F$1*A3</f>
        <v>15</v>
      </c>
      <c r="G3" s="7">
        <f t="shared" ref="G3:G9" si="6">$G$1*A3</f>
        <v>18</v>
      </c>
      <c r="H3" s="7">
        <f t="shared" ref="H3:H9" si="7">$H$1*A3</f>
        <v>21</v>
      </c>
      <c r="I3" s="7">
        <f t="shared" ref="I3:I9" si="8">$I$1*A3</f>
        <v>24</v>
      </c>
      <c r="J3" s="7">
        <f t="shared" ref="J3:J8" si="9">$J$1*A3</f>
        <v>27</v>
      </c>
      <c r="M3">
        <v>2</v>
      </c>
      <c r="N3">
        <f t="shared" ref="N3:V10" si="10">$M3 * N$1</f>
        <v>2</v>
      </c>
      <c r="O3">
        <f t="shared" si="10"/>
        <v>4</v>
      </c>
      <c r="P3">
        <f t="shared" si="10"/>
        <v>6</v>
      </c>
      <c r="Q3">
        <f t="shared" si="10"/>
        <v>8</v>
      </c>
      <c r="R3">
        <f t="shared" si="10"/>
        <v>10</v>
      </c>
      <c r="S3">
        <f t="shared" si="10"/>
        <v>12</v>
      </c>
      <c r="T3">
        <f t="shared" si="10"/>
        <v>14</v>
      </c>
      <c r="U3">
        <f t="shared" si="10"/>
        <v>16</v>
      </c>
      <c r="V3">
        <f t="shared" si="10"/>
        <v>18</v>
      </c>
    </row>
    <row r="4" spans="1:22" ht="31.5" x14ac:dyDescent="0.5">
      <c r="A4" s="8">
        <v>4</v>
      </c>
      <c r="B4" s="7">
        <f t="shared" si="1"/>
        <v>4</v>
      </c>
      <c r="C4" s="7">
        <f t="shared" si="2"/>
        <v>8</v>
      </c>
      <c r="D4" s="7">
        <f t="shared" si="3"/>
        <v>12</v>
      </c>
      <c r="E4" s="7">
        <f t="shared" si="4"/>
        <v>16</v>
      </c>
      <c r="F4" s="7">
        <f t="shared" si="5"/>
        <v>20</v>
      </c>
      <c r="G4" s="7">
        <f t="shared" si="6"/>
        <v>24</v>
      </c>
      <c r="H4" s="7">
        <f t="shared" si="7"/>
        <v>28</v>
      </c>
      <c r="I4" s="7">
        <f t="shared" si="8"/>
        <v>32</v>
      </c>
      <c r="J4" s="7">
        <f t="shared" si="9"/>
        <v>36</v>
      </c>
      <c r="M4">
        <v>3</v>
      </c>
      <c r="N4">
        <f t="shared" si="10"/>
        <v>3</v>
      </c>
      <c r="O4">
        <f t="shared" si="10"/>
        <v>6</v>
      </c>
      <c r="P4">
        <f t="shared" si="10"/>
        <v>9</v>
      </c>
      <c r="Q4">
        <f t="shared" si="10"/>
        <v>12</v>
      </c>
      <c r="R4">
        <f t="shared" si="10"/>
        <v>15</v>
      </c>
      <c r="S4">
        <f t="shared" si="10"/>
        <v>18</v>
      </c>
      <c r="T4">
        <f t="shared" si="10"/>
        <v>21</v>
      </c>
      <c r="U4">
        <f t="shared" si="10"/>
        <v>24</v>
      </c>
      <c r="V4">
        <f t="shared" si="10"/>
        <v>27</v>
      </c>
    </row>
    <row r="5" spans="1:22" ht="31.5" x14ac:dyDescent="0.5">
      <c r="A5" s="8">
        <v>5</v>
      </c>
      <c r="B5" s="7">
        <f t="shared" si="1"/>
        <v>5</v>
      </c>
      <c r="C5" s="7">
        <f t="shared" si="2"/>
        <v>10</v>
      </c>
      <c r="D5" s="7">
        <f t="shared" si="3"/>
        <v>15</v>
      </c>
      <c r="E5" s="7">
        <f t="shared" si="4"/>
        <v>20</v>
      </c>
      <c r="F5" s="7">
        <f t="shared" si="5"/>
        <v>25</v>
      </c>
      <c r="G5" s="7">
        <f t="shared" si="6"/>
        <v>30</v>
      </c>
      <c r="H5" s="7">
        <f t="shared" si="7"/>
        <v>35</v>
      </c>
      <c r="I5" s="7">
        <f t="shared" si="8"/>
        <v>40</v>
      </c>
      <c r="J5" s="7">
        <f t="shared" si="9"/>
        <v>45</v>
      </c>
      <c r="M5">
        <v>4</v>
      </c>
      <c r="N5">
        <f t="shared" si="10"/>
        <v>4</v>
      </c>
      <c r="O5">
        <f t="shared" si="10"/>
        <v>8</v>
      </c>
      <c r="P5">
        <f t="shared" si="10"/>
        <v>12</v>
      </c>
      <c r="Q5">
        <f t="shared" si="10"/>
        <v>16</v>
      </c>
      <c r="R5">
        <f t="shared" si="10"/>
        <v>20</v>
      </c>
      <c r="S5">
        <f t="shared" si="10"/>
        <v>24</v>
      </c>
      <c r="T5">
        <f t="shared" si="10"/>
        <v>28</v>
      </c>
      <c r="U5">
        <f t="shared" si="10"/>
        <v>32</v>
      </c>
      <c r="V5">
        <f t="shared" si="10"/>
        <v>36</v>
      </c>
    </row>
    <row r="6" spans="1:22" ht="31.5" x14ac:dyDescent="0.5">
      <c r="A6" s="8">
        <v>6</v>
      </c>
      <c r="B6" s="7">
        <f t="shared" si="1"/>
        <v>6</v>
      </c>
      <c r="C6" s="7">
        <f t="shared" si="2"/>
        <v>12</v>
      </c>
      <c r="D6" s="7">
        <f t="shared" si="3"/>
        <v>18</v>
      </c>
      <c r="E6" s="7">
        <f t="shared" si="4"/>
        <v>24</v>
      </c>
      <c r="F6" s="7">
        <f t="shared" si="5"/>
        <v>30</v>
      </c>
      <c r="G6" s="7">
        <f t="shared" si="6"/>
        <v>36</v>
      </c>
      <c r="H6" s="7">
        <f t="shared" si="7"/>
        <v>42</v>
      </c>
      <c r="I6" s="7">
        <f t="shared" si="8"/>
        <v>48</v>
      </c>
      <c r="J6" s="7">
        <f t="shared" si="9"/>
        <v>54</v>
      </c>
      <c r="M6">
        <v>5</v>
      </c>
      <c r="N6">
        <f t="shared" si="10"/>
        <v>5</v>
      </c>
      <c r="O6">
        <f t="shared" si="10"/>
        <v>10</v>
      </c>
      <c r="P6">
        <f t="shared" si="10"/>
        <v>15</v>
      </c>
      <c r="Q6">
        <f t="shared" si="10"/>
        <v>20</v>
      </c>
      <c r="R6">
        <f t="shared" si="10"/>
        <v>25</v>
      </c>
      <c r="S6">
        <f t="shared" si="10"/>
        <v>30</v>
      </c>
      <c r="T6">
        <f t="shared" si="10"/>
        <v>35</v>
      </c>
      <c r="U6">
        <f t="shared" si="10"/>
        <v>40</v>
      </c>
      <c r="V6">
        <f t="shared" si="10"/>
        <v>45</v>
      </c>
    </row>
    <row r="7" spans="1:22" ht="31.5" x14ac:dyDescent="0.5">
      <c r="A7" s="8">
        <v>7</v>
      </c>
      <c r="B7" s="7">
        <f t="shared" si="1"/>
        <v>7</v>
      </c>
      <c r="C7" s="7">
        <f t="shared" si="2"/>
        <v>14</v>
      </c>
      <c r="D7" s="7">
        <f t="shared" si="3"/>
        <v>21</v>
      </c>
      <c r="E7" s="7">
        <f t="shared" si="4"/>
        <v>28</v>
      </c>
      <c r="F7" s="7">
        <f t="shared" si="5"/>
        <v>35</v>
      </c>
      <c r="G7" s="7">
        <f t="shared" si="6"/>
        <v>42</v>
      </c>
      <c r="H7" s="7">
        <f t="shared" si="7"/>
        <v>49</v>
      </c>
      <c r="I7" s="7">
        <f t="shared" si="8"/>
        <v>56</v>
      </c>
      <c r="J7" s="7">
        <f t="shared" si="9"/>
        <v>63</v>
      </c>
      <c r="M7">
        <v>6</v>
      </c>
      <c r="N7">
        <f t="shared" si="10"/>
        <v>6</v>
      </c>
      <c r="O7">
        <f t="shared" si="10"/>
        <v>12</v>
      </c>
      <c r="P7">
        <f t="shared" si="10"/>
        <v>18</v>
      </c>
      <c r="Q7">
        <f t="shared" si="10"/>
        <v>24</v>
      </c>
      <c r="R7">
        <f t="shared" si="10"/>
        <v>30</v>
      </c>
      <c r="S7">
        <f t="shared" si="10"/>
        <v>36</v>
      </c>
      <c r="T7">
        <f t="shared" si="10"/>
        <v>42</v>
      </c>
      <c r="U7">
        <f t="shared" si="10"/>
        <v>48</v>
      </c>
      <c r="V7">
        <f t="shared" si="10"/>
        <v>54</v>
      </c>
    </row>
    <row r="8" spans="1:22" ht="31.5" x14ac:dyDescent="0.5">
      <c r="A8" s="8">
        <v>8</v>
      </c>
      <c r="B8" s="7">
        <f t="shared" si="1"/>
        <v>8</v>
      </c>
      <c r="C8" s="7">
        <f t="shared" si="2"/>
        <v>16</v>
      </c>
      <c r="D8" s="7">
        <f t="shared" si="3"/>
        <v>24</v>
      </c>
      <c r="E8" s="7">
        <f t="shared" si="4"/>
        <v>32</v>
      </c>
      <c r="F8" s="7">
        <f t="shared" si="5"/>
        <v>40</v>
      </c>
      <c r="G8" s="7">
        <f t="shared" si="6"/>
        <v>48</v>
      </c>
      <c r="H8" s="7">
        <f t="shared" si="7"/>
        <v>56</v>
      </c>
      <c r="I8" s="7">
        <f t="shared" si="8"/>
        <v>64</v>
      </c>
      <c r="J8" s="7">
        <f t="shared" si="9"/>
        <v>72</v>
      </c>
      <c r="M8">
        <v>7</v>
      </c>
      <c r="N8">
        <f t="shared" si="10"/>
        <v>7</v>
      </c>
      <c r="O8">
        <f t="shared" si="10"/>
        <v>14</v>
      </c>
      <c r="P8">
        <f t="shared" si="10"/>
        <v>21</v>
      </c>
      <c r="Q8">
        <f t="shared" si="10"/>
        <v>28</v>
      </c>
      <c r="R8">
        <f t="shared" si="10"/>
        <v>35</v>
      </c>
      <c r="S8">
        <f t="shared" si="10"/>
        <v>42</v>
      </c>
      <c r="T8">
        <f t="shared" si="10"/>
        <v>49</v>
      </c>
      <c r="U8">
        <f t="shared" si="10"/>
        <v>56</v>
      </c>
      <c r="V8">
        <f t="shared" si="10"/>
        <v>63</v>
      </c>
    </row>
    <row r="9" spans="1:22" ht="31.5" x14ac:dyDescent="0.5">
      <c r="A9" s="8">
        <v>9</v>
      </c>
      <c r="B9" s="7">
        <f t="shared" si="1"/>
        <v>9</v>
      </c>
      <c r="C9" s="7">
        <f t="shared" si="2"/>
        <v>18</v>
      </c>
      <c r="D9" s="7">
        <f t="shared" si="3"/>
        <v>27</v>
      </c>
      <c r="E9" s="7">
        <f t="shared" si="4"/>
        <v>36</v>
      </c>
      <c r="F9" s="7">
        <f t="shared" si="5"/>
        <v>45</v>
      </c>
      <c r="G9" s="7">
        <f t="shared" si="6"/>
        <v>54</v>
      </c>
      <c r="H9" s="7">
        <f t="shared" si="7"/>
        <v>63</v>
      </c>
      <c r="I9" s="7">
        <f t="shared" si="8"/>
        <v>72</v>
      </c>
      <c r="J9" s="7">
        <f>$J$1*A9</f>
        <v>81</v>
      </c>
      <c r="M9">
        <v>8</v>
      </c>
      <c r="N9">
        <f t="shared" si="10"/>
        <v>8</v>
      </c>
      <c r="O9">
        <f t="shared" si="10"/>
        <v>16</v>
      </c>
      <c r="P9">
        <f t="shared" si="10"/>
        <v>24</v>
      </c>
      <c r="Q9">
        <f t="shared" si="10"/>
        <v>32</v>
      </c>
      <c r="R9">
        <f t="shared" si="10"/>
        <v>40</v>
      </c>
      <c r="S9">
        <f t="shared" si="10"/>
        <v>48</v>
      </c>
      <c r="T9">
        <f t="shared" si="10"/>
        <v>56</v>
      </c>
      <c r="U9">
        <f t="shared" si="10"/>
        <v>64</v>
      </c>
      <c r="V9">
        <f t="shared" si="10"/>
        <v>72</v>
      </c>
    </row>
    <row r="10" spans="1:22" x14ac:dyDescent="0.25">
      <c r="M10">
        <v>9</v>
      </c>
      <c r="N10">
        <f t="shared" si="10"/>
        <v>9</v>
      </c>
      <c r="O10">
        <f t="shared" si="10"/>
        <v>18</v>
      </c>
      <c r="P10">
        <f t="shared" si="10"/>
        <v>27</v>
      </c>
      <c r="Q10">
        <f t="shared" si="10"/>
        <v>36</v>
      </c>
      <c r="R10">
        <f t="shared" si="10"/>
        <v>45</v>
      </c>
      <c r="S10">
        <f t="shared" si="10"/>
        <v>54</v>
      </c>
      <c r="T10">
        <f t="shared" si="10"/>
        <v>63</v>
      </c>
      <c r="U10">
        <f t="shared" si="10"/>
        <v>72</v>
      </c>
      <c r="V10">
        <f t="shared" si="10"/>
        <v>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7"/>
  <sheetViews>
    <sheetView tabSelected="1" topLeftCell="A7"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17.85546875" bestFit="1" customWidth="1"/>
    <col min="3" max="3" width="10" bestFit="1" customWidth="1"/>
  </cols>
  <sheetData>
    <row r="5" spans="1:7" x14ac:dyDescent="0.25">
      <c r="A5" s="20" t="s">
        <v>47</v>
      </c>
      <c r="B5" s="20"/>
      <c r="D5" s="3" t="s">
        <v>48</v>
      </c>
      <c r="F5" s="20" t="s">
        <v>51</v>
      </c>
      <c r="G5" s="20"/>
    </row>
    <row r="6" spans="1:7" x14ac:dyDescent="0.25">
      <c r="A6" s="21" t="s">
        <v>36</v>
      </c>
      <c r="B6" s="21">
        <f>256+25</f>
        <v>281</v>
      </c>
      <c r="D6" s="3">
        <v>56</v>
      </c>
      <c r="F6" s="3" t="s">
        <v>49</v>
      </c>
      <c r="G6" s="3" t="s">
        <v>50</v>
      </c>
    </row>
    <row r="7" spans="1:7" x14ac:dyDescent="0.25">
      <c r="A7" s="21" t="s">
        <v>37</v>
      </c>
      <c r="B7" s="21">
        <f>458-36</f>
        <v>422</v>
      </c>
      <c r="D7" s="3">
        <v>89</v>
      </c>
      <c r="F7" s="3">
        <v>-5</v>
      </c>
      <c r="G7" s="3">
        <f>2*(F7^2)</f>
        <v>50</v>
      </c>
    </row>
    <row r="8" spans="1:7" x14ac:dyDescent="0.25">
      <c r="A8" s="21" t="s">
        <v>38</v>
      </c>
      <c r="B8" s="21">
        <f>542*65</f>
        <v>35230</v>
      </c>
      <c r="D8" s="3">
        <v>45</v>
      </c>
      <c r="F8" s="3">
        <v>-4</v>
      </c>
      <c r="G8" s="3">
        <f t="shared" ref="G8:G17" si="0">2*(F8^2)</f>
        <v>32</v>
      </c>
    </row>
    <row r="9" spans="1:7" x14ac:dyDescent="0.25">
      <c r="A9" s="21" t="s">
        <v>39</v>
      </c>
      <c r="B9" s="21">
        <f>325/54</f>
        <v>6.0185185185185182</v>
      </c>
      <c r="D9" s="3">
        <v>72</v>
      </c>
      <c r="F9" s="3">
        <v>-3</v>
      </c>
      <c r="G9" s="3">
        <f t="shared" si="0"/>
        <v>18</v>
      </c>
    </row>
    <row r="10" spans="1:7" x14ac:dyDescent="0.25">
      <c r="A10" s="21" t="s">
        <v>40</v>
      </c>
      <c r="B10" s="21">
        <f>(320+57)/2</f>
        <v>188.5</v>
      </c>
      <c r="D10" s="3">
        <v>65</v>
      </c>
      <c r="F10" s="3">
        <v>-2</v>
      </c>
      <c r="G10" s="3">
        <f t="shared" si="0"/>
        <v>8</v>
      </c>
    </row>
    <row r="11" spans="1:7" x14ac:dyDescent="0.25">
      <c r="A11" s="21" t="s">
        <v>41</v>
      </c>
      <c r="B11" s="21">
        <f>268^2</f>
        <v>71824</v>
      </c>
      <c r="D11" s="3">
        <v>94</v>
      </c>
      <c r="F11" s="3">
        <v>-1</v>
      </c>
      <c r="G11" s="3">
        <f t="shared" si="0"/>
        <v>2</v>
      </c>
    </row>
    <row r="12" spans="1:7" x14ac:dyDescent="0.25">
      <c r="A12" s="21" t="s">
        <v>42</v>
      </c>
      <c r="B12" s="21">
        <f>((45+12)*2)^3</f>
        <v>1481544</v>
      </c>
      <c r="D12" s="3">
        <v>98</v>
      </c>
      <c r="F12" s="3">
        <v>0</v>
      </c>
      <c r="G12" s="3">
        <f t="shared" si="0"/>
        <v>0</v>
      </c>
    </row>
    <row r="13" spans="1:7" x14ac:dyDescent="0.25">
      <c r="A13" s="21" t="s">
        <v>43</v>
      </c>
      <c r="B13" s="21">
        <f>TAN(3)</f>
        <v>-0.1425465430742778</v>
      </c>
      <c r="D13" s="22">
        <f>SUM(D6:D12)</f>
        <v>519</v>
      </c>
      <c r="F13" s="3">
        <v>1</v>
      </c>
      <c r="G13" s="3">
        <f t="shared" si="0"/>
        <v>2</v>
      </c>
    </row>
    <row r="14" spans="1:7" x14ac:dyDescent="0.25">
      <c r="A14" s="21" t="s">
        <v>44</v>
      </c>
      <c r="B14" s="21">
        <f>SIN(65)</f>
        <v>0.82682867949010341</v>
      </c>
      <c r="F14" s="3">
        <v>2</v>
      </c>
      <c r="G14" s="3">
        <f t="shared" si="0"/>
        <v>8</v>
      </c>
    </row>
    <row r="15" spans="1:7" x14ac:dyDescent="0.25">
      <c r="A15" s="21" t="s">
        <v>45</v>
      </c>
      <c r="B15" s="21">
        <f>COS(47)</f>
        <v>-0.99233546915092874</v>
      </c>
      <c r="F15" s="3">
        <v>3</v>
      </c>
      <c r="G15" s="3">
        <f t="shared" si="0"/>
        <v>18</v>
      </c>
    </row>
    <row r="16" spans="1:7" x14ac:dyDescent="0.25">
      <c r="A16" s="21" t="s">
        <v>46</v>
      </c>
      <c r="B16" s="21">
        <f>SQRT(532625)</f>
        <v>729.81161952931393</v>
      </c>
      <c r="F16" s="3">
        <v>4</v>
      </c>
      <c r="G16" s="3">
        <f t="shared" si="0"/>
        <v>32</v>
      </c>
    </row>
    <row r="17" spans="1:8" x14ac:dyDescent="0.25">
      <c r="A17" s="21"/>
      <c r="B17" s="21">
        <f>(35/47) + (45/78) - SQRT(3214658)</f>
        <v>-1791.6251325926494</v>
      </c>
      <c r="F17" s="3">
        <v>5</v>
      </c>
      <c r="G17" s="3">
        <f t="shared" si="0"/>
        <v>50</v>
      </c>
    </row>
    <row r="21" spans="1:8" x14ac:dyDescent="0.25">
      <c r="A21" s="20" t="s">
        <v>62</v>
      </c>
      <c r="B21" s="20"/>
      <c r="C21" s="20"/>
      <c r="D21" s="20"/>
      <c r="E21" s="20"/>
      <c r="F21" s="20"/>
      <c r="G21" s="20"/>
      <c r="H21" s="20"/>
    </row>
    <row r="22" spans="1:8" x14ac:dyDescent="0.25">
      <c r="A22" s="17" t="s">
        <v>0</v>
      </c>
      <c r="B22" s="18" t="s">
        <v>52</v>
      </c>
      <c r="C22" s="18" t="s">
        <v>18</v>
      </c>
      <c r="D22" s="18" t="s">
        <v>61</v>
      </c>
      <c r="E22" s="18" t="s">
        <v>53</v>
      </c>
      <c r="F22" s="20" t="s">
        <v>56</v>
      </c>
      <c r="G22" s="20"/>
      <c r="H22" s="17" t="s">
        <v>55</v>
      </c>
    </row>
    <row r="23" spans="1:8" ht="60" x14ac:dyDescent="0.25">
      <c r="A23" s="17"/>
      <c r="B23" s="18"/>
      <c r="C23" s="18"/>
      <c r="D23" s="18"/>
      <c r="E23" s="18"/>
      <c r="F23" s="6" t="s">
        <v>19</v>
      </c>
      <c r="G23" s="6" t="s">
        <v>54</v>
      </c>
      <c r="H23" s="17"/>
    </row>
    <row r="24" spans="1:8" x14ac:dyDescent="0.25">
      <c r="A24" s="3">
        <v>1</v>
      </c>
      <c r="B24" s="3" t="s">
        <v>57</v>
      </c>
      <c r="C24" s="3">
        <v>120</v>
      </c>
      <c r="D24" s="3">
        <f>C24*50%</f>
        <v>60</v>
      </c>
      <c r="E24" s="3">
        <f>C24+D24</f>
        <v>180</v>
      </c>
      <c r="F24" s="3">
        <f>E24*20%</f>
        <v>36</v>
      </c>
      <c r="G24" s="3">
        <f>E24*1%</f>
        <v>1.8</v>
      </c>
      <c r="H24" s="3">
        <f>E24-F24-G24</f>
        <v>142.19999999999999</v>
      </c>
    </row>
    <row r="25" spans="1:8" x14ac:dyDescent="0.25">
      <c r="A25" s="3">
        <v>2</v>
      </c>
      <c r="B25" s="3" t="s">
        <v>58</v>
      </c>
      <c r="C25" s="3">
        <v>90</v>
      </c>
      <c r="D25" s="3">
        <f t="shared" ref="D25:D27" si="1">C25*50%</f>
        <v>45</v>
      </c>
      <c r="E25" s="3">
        <f t="shared" ref="E25:E26" si="2">C25+D25</f>
        <v>135</v>
      </c>
      <c r="F25" s="3">
        <f t="shared" ref="F25:F27" si="3">E25*20%</f>
        <v>27</v>
      </c>
      <c r="G25" s="3">
        <f t="shared" ref="G25:G27" si="4">E25*1%</f>
        <v>1.35</v>
      </c>
      <c r="H25" s="3">
        <f t="shared" ref="H25:H27" si="5">E25-F25-G25</f>
        <v>106.65</v>
      </c>
    </row>
    <row r="26" spans="1:8" x14ac:dyDescent="0.25">
      <c r="A26" s="3">
        <v>3</v>
      </c>
      <c r="B26" s="3" t="s">
        <v>59</v>
      </c>
      <c r="C26" s="3">
        <v>110</v>
      </c>
      <c r="D26" s="3">
        <f t="shared" si="1"/>
        <v>55</v>
      </c>
      <c r="E26" s="3">
        <f t="shared" si="2"/>
        <v>165</v>
      </c>
      <c r="F26" s="3">
        <f t="shared" si="3"/>
        <v>33</v>
      </c>
      <c r="G26" s="3">
        <f t="shared" si="4"/>
        <v>1.6500000000000001</v>
      </c>
      <c r="H26" s="3">
        <f t="shared" si="5"/>
        <v>130.35</v>
      </c>
    </row>
    <row r="27" spans="1:8" x14ac:dyDescent="0.25">
      <c r="A27" s="3">
        <v>4</v>
      </c>
      <c r="B27" s="3" t="s">
        <v>60</v>
      </c>
      <c r="C27" s="3">
        <v>95</v>
      </c>
      <c r="D27" s="3">
        <f t="shared" si="1"/>
        <v>47.5</v>
      </c>
      <c r="E27" s="3">
        <f>C27+D27</f>
        <v>142.5</v>
      </c>
      <c r="F27" s="3">
        <f t="shared" si="3"/>
        <v>28.5</v>
      </c>
      <c r="G27" s="3">
        <f t="shared" si="4"/>
        <v>1.425</v>
      </c>
      <c r="H27" s="3">
        <f t="shared" si="5"/>
        <v>112.575</v>
      </c>
    </row>
  </sheetData>
  <mergeCells count="10">
    <mergeCell ref="H22:H23"/>
    <mergeCell ref="A21:H21"/>
    <mergeCell ref="A5:B5"/>
    <mergeCell ref="F5:G5"/>
    <mergeCell ref="F22:G22"/>
    <mergeCell ref="A22:A23"/>
    <mergeCell ref="B22:B23"/>
    <mergeCell ref="E22:E23"/>
    <mergeCell ref="D22:D23"/>
    <mergeCell ref="C22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2021-03-25T12:06:17Z</dcterms:created>
  <dcterms:modified xsi:type="dcterms:W3CDTF">2021-03-25T12:57:44Z</dcterms:modified>
</cp:coreProperties>
</file>