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GAU-SEMESTER-IV\excel\ClassWork11\"/>
    </mc:Choice>
  </mc:AlternateContent>
  <xr:revisionPtr revIDLastSave="0" documentId="13_ncr:1_{4517F914-5739-4A09-A70B-B6599789639F}" xr6:coauthVersionLast="46" xr6:coauthVersionMax="46" xr10:uidLastSave="{00000000-0000-0000-0000-000000000000}"/>
  <bookViews>
    <workbookView xWindow="-120" yWindow="-120" windowWidth="20730" windowHeight="11310" activeTab="5" xr2:uid="{E4BD1FC1-04F1-4439-BB1B-0CE66CF7F041}"/>
  </bookViews>
  <sheets>
    <sheet name="Task1A" sheetId="1" r:id="rId1"/>
    <sheet name="Task1B" sheetId="3" r:id="rId2"/>
    <sheet name="Task1C" sheetId="2" r:id="rId3"/>
    <sheet name="Task2" sheetId="4" r:id="rId4"/>
    <sheet name="Task3" sheetId="5" r:id="rId5"/>
    <sheet name="Task4" sheetId="6" r:id="rId6"/>
  </sheets>
  <calcPr calcId="191029"/>
  <pivotCaches>
    <pivotCache cacheId="5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6" l="1"/>
  <c r="B2" i="6" s="1"/>
  <c r="A3" i="6"/>
  <c r="B3" i="6" s="1"/>
  <c r="A4" i="6"/>
  <c r="B4" i="6" s="1"/>
  <c r="A5" i="6"/>
  <c r="B5" i="6" s="1"/>
  <c r="A6" i="6"/>
  <c r="B6" i="6" s="1"/>
  <c r="A7" i="6"/>
  <c r="B7" i="6" s="1"/>
  <c r="A8" i="6"/>
  <c r="B8" i="6" s="1"/>
  <c r="A9" i="6"/>
  <c r="B9" i="6" s="1"/>
  <c r="A10" i="6"/>
  <c r="B10" i="6" s="1"/>
  <c r="A11" i="6"/>
  <c r="B11" i="6" s="1"/>
  <c r="A12" i="6"/>
  <c r="B12" i="6" s="1"/>
  <c r="A13" i="6"/>
  <c r="B13" i="6" s="1"/>
  <c r="A14" i="6"/>
  <c r="B14" i="6" s="1"/>
  <c r="A15" i="6"/>
  <c r="B15" i="6" s="1"/>
  <c r="A16" i="6"/>
  <c r="B16" i="6" s="1"/>
  <c r="A17" i="6"/>
  <c r="B17" i="6" s="1"/>
  <c r="A18" i="6"/>
  <c r="B18" i="6" s="1"/>
  <c r="A19" i="6"/>
  <c r="B19" i="6" s="1"/>
  <c r="A20" i="6"/>
  <c r="B20" i="6" s="1"/>
  <c r="A1" i="6"/>
  <c r="B1" i="6" s="1"/>
  <c r="G2" i="5"/>
  <c r="C2" i="5" s="1"/>
  <c r="B5" i="4"/>
  <c r="C2" i="6" l="1"/>
  <c r="C1" i="6"/>
  <c r="B68" i="5"/>
  <c r="B52" i="5"/>
  <c r="B36" i="5"/>
  <c r="B20" i="5"/>
  <c r="B4" i="5"/>
  <c r="C69" i="5"/>
  <c r="C53" i="5"/>
  <c r="B80" i="5"/>
  <c r="B64" i="5"/>
  <c r="B48" i="5"/>
  <c r="B32" i="5"/>
  <c r="B16" i="5"/>
  <c r="C81" i="5"/>
  <c r="C65" i="5"/>
  <c r="C49" i="5"/>
  <c r="B76" i="5"/>
  <c r="B44" i="5"/>
  <c r="B28" i="5"/>
  <c r="B12" i="5"/>
  <c r="C77" i="5"/>
  <c r="C61" i="5"/>
  <c r="C45" i="5"/>
  <c r="B60" i="5"/>
  <c r="B72" i="5"/>
  <c r="B56" i="5"/>
  <c r="B40" i="5"/>
  <c r="B24" i="5"/>
  <c r="B8" i="5"/>
  <c r="C73" i="5"/>
  <c r="C57" i="5"/>
  <c r="C41" i="5"/>
  <c r="C5" i="5"/>
  <c r="C4" i="5"/>
  <c r="B75" i="5"/>
  <c r="B67" i="5"/>
  <c r="B59" i="5"/>
  <c r="B51" i="5"/>
  <c r="B43" i="5"/>
  <c r="B35" i="5"/>
  <c r="B31" i="5"/>
  <c r="B27" i="5"/>
  <c r="B23" i="5"/>
  <c r="B19" i="5"/>
  <c r="B15" i="5"/>
  <c r="B11" i="5"/>
  <c r="B7" i="5"/>
  <c r="B3" i="5"/>
  <c r="C80" i="5"/>
  <c r="C76" i="5"/>
  <c r="C72" i="5"/>
  <c r="C68" i="5"/>
  <c r="C64" i="5"/>
  <c r="C60" i="5"/>
  <c r="C56" i="5"/>
  <c r="C52" i="5"/>
  <c r="C48" i="5"/>
  <c r="C44" i="5"/>
  <c r="C40" i="5"/>
  <c r="C36" i="5"/>
  <c r="C32" i="5"/>
  <c r="C28" i="5"/>
  <c r="C24" i="5"/>
  <c r="C20" i="5"/>
  <c r="C16" i="5"/>
  <c r="C12" i="5"/>
  <c r="C8" i="5"/>
  <c r="B1" i="5"/>
  <c r="B78" i="5"/>
  <c r="B74" i="5"/>
  <c r="B70" i="5"/>
  <c r="B66" i="5"/>
  <c r="B62" i="5"/>
  <c r="B58" i="5"/>
  <c r="B54" i="5"/>
  <c r="B50" i="5"/>
  <c r="B46" i="5"/>
  <c r="B42" i="5"/>
  <c r="B38" i="5"/>
  <c r="B34" i="5"/>
  <c r="B30" i="5"/>
  <c r="B26" i="5"/>
  <c r="B22" i="5"/>
  <c r="B18" i="5"/>
  <c r="B14" i="5"/>
  <c r="B10" i="5"/>
  <c r="B6" i="5"/>
  <c r="B2" i="5"/>
  <c r="C79" i="5"/>
  <c r="C75" i="5"/>
  <c r="C71" i="5"/>
  <c r="C67" i="5"/>
  <c r="C63" i="5"/>
  <c r="C59" i="5"/>
  <c r="C55" i="5"/>
  <c r="C51" i="5"/>
  <c r="C47" i="5"/>
  <c r="C43" i="5"/>
  <c r="C39" i="5"/>
  <c r="C35" i="5"/>
  <c r="C31" i="5"/>
  <c r="C27" i="5"/>
  <c r="C23" i="5"/>
  <c r="C19" i="5"/>
  <c r="C15" i="5"/>
  <c r="C11" i="5"/>
  <c r="C7" i="5"/>
  <c r="C3" i="5"/>
  <c r="C37" i="5"/>
  <c r="C33" i="5"/>
  <c r="C29" i="5"/>
  <c r="C25" i="5"/>
  <c r="C21" i="5"/>
  <c r="C17" i="5"/>
  <c r="C13" i="5"/>
  <c r="C9" i="5"/>
  <c r="B79" i="5"/>
  <c r="B71" i="5"/>
  <c r="B63" i="5"/>
  <c r="B55" i="5"/>
  <c r="B47" i="5"/>
  <c r="B39" i="5"/>
  <c r="B81" i="5"/>
  <c r="B77" i="5"/>
  <c r="B73" i="5"/>
  <c r="B69" i="5"/>
  <c r="B65" i="5"/>
  <c r="B61" i="5"/>
  <c r="B57" i="5"/>
  <c r="B53" i="5"/>
  <c r="B49" i="5"/>
  <c r="B45" i="5"/>
  <c r="B41" i="5"/>
  <c r="B37" i="5"/>
  <c r="B33" i="5"/>
  <c r="B29" i="5"/>
  <c r="B25" i="5"/>
  <c r="B21" i="5"/>
  <c r="B17" i="5"/>
  <c r="B13" i="5"/>
  <c r="B9" i="5"/>
  <c r="B5" i="5"/>
  <c r="C1" i="5"/>
  <c r="C78" i="5"/>
  <c r="C74" i="5"/>
  <c r="C70" i="5"/>
  <c r="C66" i="5"/>
  <c r="C62" i="5"/>
  <c r="C58" i="5"/>
  <c r="C54" i="5"/>
  <c r="C50" i="5"/>
  <c r="C46" i="5"/>
  <c r="C42" i="5"/>
  <c r="C38" i="5"/>
  <c r="C34" i="5"/>
  <c r="C30" i="5"/>
  <c r="C26" i="5"/>
  <c r="C22" i="5"/>
  <c r="C18" i="5"/>
  <c r="C14" i="5"/>
  <c r="C10" i="5"/>
  <c r="C6" i="5"/>
</calcChain>
</file>

<file path=xl/sharedStrings.xml><?xml version="1.0" encoding="utf-8"?>
<sst xmlns="http://schemas.openxmlformats.org/spreadsheetml/2006/main" count="90" uniqueCount="51">
  <si>
    <t>№</t>
  </si>
  <si>
    <t>თანამშრ.იდენთიფიკატორი</t>
  </si>
  <si>
    <t>გვარი</t>
  </si>
  <si>
    <t>დაკავებული თანამდებობა</t>
  </si>
  <si>
    <t>უფროსის იდენთიფიკატორი</t>
  </si>
  <si>
    <t>სამსახურში მიღების თარიღი</t>
  </si>
  <si>
    <t>ხელფასი</t>
  </si>
  <si>
    <t>დეპარტამენტის იდენთიფიკატორი</t>
  </si>
  <si>
    <t>გამყიდველი</t>
  </si>
  <si>
    <t>მენეჯერი</t>
  </si>
  <si>
    <t>ანალიტიკოსი</t>
  </si>
  <si>
    <t>დირექტორი</t>
  </si>
  <si>
    <t>მოხელე</t>
  </si>
  <si>
    <t>20.02.2001</t>
  </si>
  <si>
    <t>22.02.2001</t>
  </si>
  <si>
    <t>02.04.2001</t>
  </si>
  <si>
    <t>28.09.2001</t>
  </si>
  <si>
    <t>01.05.2001</t>
  </si>
  <si>
    <t>09.06.2001</t>
  </si>
  <si>
    <t>19.04.2002</t>
  </si>
  <si>
    <t>11.11.2000</t>
  </si>
  <si>
    <t>08.09.2001</t>
  </si>
  <si>
    <t>23.05.2005</t>
  </si>
  <si>
    <t>03.12.2001</t>
  </si>
  <si>
    <t>23.01.2002</t>
  </si>
  <si>
    <t>11.12.2000</t>
  </si>
  <si>
    <t>გეგია</t>
  </si>
  <si>
    <t>ვაშაძე</t>
  </si>
  <si>
    <t>ლაგრაძე</t>
  </si>
  <si>
    <t>გვაზავა</t>
  </si>
  <si>
    <t>შანიძე</t>
  </si>
  <si>
    <t>ბახტაძე</t>
  </si>
  <si>
    <t>გოგოძე</t>
  </si>
  <si>
    <t>თევზაძე</t>
  </si>
  <si>
    <t>აბესაძე</t>
  </si>
  <si>
    <t>ნიორაძზე</t>
  </si>
  <si>
    <t>ჩაფიძე</t>
  </si>
  <si>
    <t>ბერიძე</t>
  </si>
  <si>
    <t>გაგნიძე</t>
  </si>
  <si>
    <t>ბესელია</t>
  </si>
  <si>
    <t>Row Labels</t>
  </si>
  <si>
    <t>Grand Total</t>
  </si>
  <si>
    <t>Column Labels</t>
  </si>
  <si>
    <t>Sum of ხელფასი</t>
  </si>
  <si>
    <t>შეტანის რაოდენობა</t>
  </si>
  <si>
    <t>ვადა</t>
  </si>
  <si>
    <t>საპროცენტო განაკვეთი</t>
  </si>
  <si>
    <t>დარიცხული თანხა</t>
  </si>
  <si>
    <t>α</t>
  </si>
  <si>
    <r>
      <t>V</t>
    </r>
    <r>
      <rPr>
        <sz val="8"/>
        <color theme="1"/>
        <rFont val="Calibri"/>
        <family val="2"/>
        <scheme val="minor"/>
      </rPr>
      <t>0</t>
    </r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</si>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</sst>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\.mm\.yy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Task3!$B$1:$B$81</c:f>
              <c:numCache>
                <c:formatCode>General</c:formatCode>
                <c:ptCount val="81"/>
                <c:pt idx="0">
                  <c:v>0</c:v>
                </c:pt>
                <c:pt idx="1">
                  <c:v>14.142135623730951</c:v>
                </c:pt>
                <c:pt idx="2">
                  <c:v>28.284271247461902</c:v>
                </c:pt>
                <c:pt idx="3">
                  <c:v>42.42640687119286</c:v>
                </c:pt>
                <c:pt idx="4">
                  <c:v>56.568542494923804</c:v>
                </c:pt>
                <c:pt idx="5">
                  <c:v>70.710678118654755</c:v>
                </c:pt>
                <c:pt idx="6">
                  <c:v>84.85281374238572</c:v>
                </c:pt>
                <c:pt idx="7">
                  <c:v>98.994949366116657</c:v>
                </c:pt>
                <c:pt idx="8">
                  <c:v>113.13708498984761</c:v>
                </c:pt>
                <c:pt idx="9">
                  <c:v>127.27922061357856</c:v>
                </c:pt>
                <c:pt idx="10">
                  <c:v>141.42135623730951</c:v>
                </c:pt>
                <c:pt idx="11">
                  <c:v>155.56349186104049</c:v>
                </c:pt>
                <c:pt idx="12">
                  <c:v>169.70562748477144</c:v>
                </c:pt>
                <c:pt idx="13">
                  <c:v>183.84776310850236</c:v>
                </c:pt>
                <c:pt idx="14">
                  <c:v>197.98989873223331</c:v>
                </c:pt>
                <c:pt idx="15">
                  <c:v>212.13203435596427</c:v>
                </c:pt>
                <c:pt idx="16">
                  <c:v>226.27416997969522</c:v>
                </c:pt>
                <c:pt idx="17">
                  <c:v>240.41630560342622</c:v>
                </c:pt>
                <c:pt idx="18">
                  <c:v>254.55844122715712</c:v>
                </c:pt>
                <c:pt idx="19">
                  <c:v>268.70057685088807</c:v>
                </c:pt>
                <c:pt idx="20">
                  <c:v>282.84271247461902</c:v>
                </c:pt>
                <c:pt idx="21">
                  <c:v>296.98484809834997</c:v>
                </c:pt>
                <c:pt idx="22">
                  <c:v>311.12698372208098</c:v>
                </c:pt>
                <c:pt idx="23">
                  <c:v>325.26911934581193</c:v>
                </c:pt>
                <c:pt idx="24">
                  <c:v>339.41125496954288</c:v>
                </c:pt>
                <c:pt idx="25">
                  <c:v>353.55339059327378</c:v>
                </c:pt>
                <c:pt idx="26">
                  <c:v>367.69552621700473</c:v>
                </c:pt>
                <c:pt idx="27">
                  <c:v>381.83766184073568</c:v>
                </c:pt>
                <c:pt idx="28">
                  <c:v>395.97979746446663</c:v>
                </c:pt>
                <c:pt idx="29">
                  <c:v>410.12193308819769</c:v>
                </c:pt>
                <c:pt idx="30">
                  <c:v>424.26406871192853</c:v>
                </c:pt>
                <c:pt idx="31">
                  <c:v>438.40620433565948</c:v>
                </c:pt>
                <c:pt idx="32">
                  <c:v>452.54833995939043</c:v>
                </c:pt>
                <c:pt idx="33">
                  <c:v>466.69047558312138</c:v>
                </c:pt>
                <c:pt idx="34">
                  <c:v>480.83261120685245</c:v>
                </c:pt>
                <c:pt idx="35">
                  <c:v>494.97474683058329</c:v>
                </c:pt>
                <c:pt idx="36">
                  <c:v>509.11688245431424</c:v>
                </c:pt>
                <c:pt idx="37">
                  <c:v>523.25901807804519</c:v>
                </c:pt>
                <c:pt idx="38">
                  <c:v>537.40115370177614</c:v>
                </c:pt>
                <c:pt idx="39">
                  <c:v>551.5432893255072</c:v>
                </c:pt>
                <c:pt idx="40">
                  <c:v>565.68542494923804</c:v>
                </c:pt>
                <c:pt idx="41">
                  <c:v>579.82756057296911</c:v>
                </c:pt>
                <c:pt idx="42">
                  <c:v>593.96969619669994</c:v>
                </c:pt>
                <c:pt idx="43">
                  <c:v>608.11183182043089</c:v>
                </c:pt>
                <c:pt idx="44">
                  <c:v>622.25396744416196</c:v>
                </c:pt>
                <c:pt idx="45">
                  <c:v>636.3961030678928</c:v>
                </c:pt>
                <c:pt idx="46">
                  <c:v>650.53823869162386</c:v>
                </c:pt>
                <c:pt idx="47">
                  <c:v>664.6803743153547</c:v>
                </c:pt>
                <c:pt idx="48">
                  <c:v>678.82250993908576</c:v>
                </c:pt>
                <c:pt idx="49">
                  <c:v>692.96464556281671</c:v>
                </c:pt>
                <c:pt idx="50">
                  <c:v>707.10678118654755</c:v>
                </c:pt>
                <c:pt idx="51">
                  <c:v>721.24891681027862</c:v>
                </c:pt>
                <c:pt idx="52">
                  <c:v>735.39105243400945</c:v>
                </c:pt>
                <c:pt idx="53">
                  <c:v>749.53318805774063</c:v>
                </c:pt>
                <c:pt idx="54">
                  <c:v>763.67532368147135</c:v>
                </c:pt>
                <c:pt idx="55">
                  <c:v>777.81745930520231</c:v>
                </c:pt>
                <c:pt idx="56">
                  <c:v>791.95959492893326</c:v>
                </c:pt>
                <c:pt idx="57">
                  <c:v>806.10173055266421</c:v>
                </c:pt>
                <c:pt idx="58">
                  <c:v>820.24386617639539</c:v>
                </c:pt>
                <c:pt idx="59">
                  <c:v>834.38600180012611</c:v>
                </c:pt>
                <c:pt idx="60">
                  <c:v>848.52813742385706</c:v>
                </c:pt>
                <c:pt idx="61">
                  <c:v>862.67027304758801</c:v>
                </c:pt>
                <c:pt idx="62">
                  <c:v>876.81240867131896</c:v>
                </c:pt>
                <c:pt idx="63">
                  <c:v>890.95454429505014</c:v>
                </c:pt>
                <c:pt idx="64">
                  <c:v>905.09667991878086</c:v>
                </c:pt>
                <c:pt idx="65">
                  <c:v>919.23881554251182</c:v>
                </c:pt>
                <c:pt idx="66">
                  <c:v>933.38095116624277</c:v>
                </c:pt>
                <c:pt idx="67">
                  <c:v>947.52308678997372</c:v>
                </c:pt>
                <c:pt idx="68">
                  <c:v>961.6652224137049</c:v>
                </c:pt>
                <c:pt idx="69">
                  <c:v>975.80735803743562</c:v>
                </c:pt>
                <c:pt idx="70">
                  <c:v>989.94949366116657</c:v>
                </c:pt>
                <c:pt idx="71">
                  <c:v>1004.0916292848975</c:v>
                </c:pt>
                <c:pt idx="72">
                  <c:v>1018.2337649086285</c:v>
                </c:pt>
                <c:pt idx="73">
                  <c:v>1032.3759005323595</c:v>
                </c:pt>
                <c:pt idx="74">
                  <c:v>1046.5180361560904</c:v>
                </c:pt>
                <c:pt idx="75">
                  <c:v>1060.6601717798214</c:v>
                </c:pt>
                <c:pt idx="76">
                  <c:v>1074.8023074035523</c:v>
                </c:pt>
                <c:pt idx="77">
                  <c:v>1088.9444430272833</c:v>
                </c:pt>
                <c:pt idx="78">
                  <c:v>1103.0865786510144</c:v>
                </c:pt>
                <c:pt idx="79">
                  <c:v>1117.2287142747452</c:v>
                </c:pt>
                <c:pt idx="80">
                  <c:v>1131.3708498984761</c:v>
                </c:pt>
              </c:numCache>
            </c:numRef>
          </c:xVal>
          <c:yVal>
            <c:numRef>
              <c:f>Task3!$C$1:$C$81</c:f>
              <c:numCache>
                <c:formatCode>General</c:formatCode>
                <c:ptCount val="81"/>
                <c:pt idx="0">
                  <c:v>0</c:v>
                </c:pt>
                <c:pt idx="1">
                  <c:v>13.94613562373095</c:v>
                </c:pt>
                <c:pt idx="2">
                  <c:v>27.5002712474619</c:v>
                </c:pt>
                <c:pt idx="3">
                  <c:v>40.66240687119285</c:v>
                </c:pt>
                <c:pt idx="4">
                  <c:v>53.432542494923794</c:v>
                </c:pt>
                <c:pt idx="5">
                  <c:v>65.810678118654735</c:v>
                </c:pt>
                <c:pt idx="6">
                  <c:v>77.796813742385709</c:v>
                </c:pt>
                <c:pt idx="7">
                  <c:v>89.390949366116644</c:v>
                </c:pt>
                <c:pt idx="8">
                  <c:v>100.5930849898476</c:v>
                </c:pt>
                <c:pt idx="9">
                  <c:v>111.40322061357854</c:v>
                </c:pt>
                <c:pt idx="10">
                  <c:v>121.82135623730949</c:v>
                </c:pt>
                <c:pt idx="11">
                  <c:v>131.84749186104045</c:v>
                </c:pt>
                <c:pt idx="12">
                  <c:v>141.48162748477139</c:v>
                </c:pt>
                <c:pt idx="13">
                  <c:v>150.72376310850234</c:v>
                </c:pt>
                <c:pt idx="14">
                  <c:v>159.57389873223326</c:v>
                </c:pt>
                <c:pt idx="15">
                  <c:v>168.03203435596424</c:v>
                </c:pt>
                <c:pt idx="16">
                  <c:v>176.09816997969517</c:v>
                </c:pt>
                <c:pt idx="17">
                  <c:v>183.77230560342616</c:v>
                </c:pt>
                <c:pt idx="18">
                  <c:v>191.0544412271571</c:v>
                </c:pt>
                <c:pt idx="19">
                  <c:v>197.94457685088798</c:v>
                </c:pt>
                <c:pt idx="20">
                  <c:v>204.44271247461896</c:v>
                </c:pt>
                <c:pt idx="21">
                  <c:v>210.54884809834991</c:v>
                </c:pt>
                <c:pt idx="22">
                  <c:v>216.26298372208089</c:v>
                </c:pt>
                <c:pt idx="23">
                  <c:v>221.58511934581185</c:v>
                </c:pt>
                <c:pt idx="24">
                  <c:v>226.51525496954278</c:v>
                </c:pt>
                <c:pt idx="25">
                  <c:v>231.05339059327372</c:v>
                </c:pt>
                <c:pt idx="26">
                  <c:v>235.19952621700463</c:v>
                </c:pt>
                <c:pt idx="27">
                  <c:v>238.95366184073558</c:v>
                </c:pt>
                <c:pt idx="28">
                  <c:v>242.31579746446653</c:v>
                </c:pt>
                <c:pt idx="29">
                  <c:v>245.28593308819759</c:v>
                </c:pt>
                <c:pt idx="30">
                  <c:v>247.86406871192847</c:v>
                </c:pt>
                <c:pt idx="31">
                  <c:v>250.0502043356594</c:v>
                </c:pt>
                <c:pt idx="32">
                  <c:v>251.84433995939034</c:v>
                </c:pt>
                <c:pt idx="33">
                  <c:v>253.24647558312128</c:v>
                </c:pt>
                <c:pt idx="34">
                  <c:v>254.25661120685226</c:v>
                </c:pt>
                <c:pt idx="35">
                  <c:v>254.87474683058321</c:v>
                </c:pt>
                <c:pt idx="36">
                  <c:v>255.10088245431416</c:v>
                </c:pt>
                <c:pt idx="37">
                  <c:v>254.935018078045</c:v>
                </c:pt>
                <c:pt idx="38">
                  <c:v>254.37715370177597</c:v>
                </c:pt>
                <c:pt idx="39">
                  <c:v>253.42728932550699</c:v>
                </c:pt>
                <c:pt idx="40">
                  <c:v>252.0854249492379</c:v>
                </c:pt>
                <c:pt idx="41">
                  <c:v>250.35156057296888</c:v>
                </c:pt>
                <c:pt idx="42">
                  <c:v>248.2256961966998</c:v>
                </c:pt>
                <c:pt idx="43">
                  <c:v>245.70783182043078</c:v>
                </c:pt>
                <c:pt idx="44">
                  <c:v>242.79796744416177</c:v>
                </c:pt>
                <c:pt idx="45">
                  <c:v>239.49610306789265</c:v>
                </c:pt>
                <c:pt idx="46">
                  <c:v>235.80223869162364</c:v>
                </c:pt>
                <c:pt idx="47">
                  <c:v>231.71637431535453</c:v>
                </c:pt>
                <c:pt idx="48">
                  <c:v>227.23850993908547</c:v>
                </c:pt>
                <c:pt idx="49">
                  <c:v>222.36864556281648</c:v>
                </c:pt>
                <c:pt idx="50">
                  <c:v>217.10678118654744</c:v>
                </c:pt>
                <c:pt idx="51">
                  <c:v>211.45291681027834</c:v>
                </c:pt>
                <c:pt idx="52">
                  <c:v>205.40705243400919</c:v>
                </c:pt>
                <c:pt idx="53">
                  <c:v>198.96918805774033</c:v>
                </c:pt>
                <c:pt idx="54">
                  <c:v>192.13932368147107</c:v>
                </c:pt>
                <c:pt idx="55">
                  <c:v>184.9174593052021</c:v>
                </c:pt>
                <c:pt idx="56">
                  <c:v>177.30359492893297</c:v>
                </c:pt>
                <c:pt idx="57">
                  <c:v>169.29773055266401</c:v>
                </c:pt>
                <c:pt idx="58">
                  <c:v>160.89986617639511</c:v>
                </c:pt>
                <c:pt idx="59">
                  <c:v>152.11000180012581</c:v>
                </c:pt>
                <c:pt idx="60">
                  <c:v>142.92813742385692</c:v>
                </c:pt>
                <c:pt idx="61">
                  <c:v>133.35427304758775</c:v>
                </c:pt>
                <c:pt idx="62">
                  <c:v>123.38840867131876</c:v>
                </c:pt>
                <c:pt idx="63">
                  <c:v>113.03054429504971</c:v>
                </c:pt>
                <c:pt idx="64">
                  <c:v>102.28067991878061</c:v>
                </c:pt>
                <c:pt idx="65">
                  <c:v>91.138815542511679</c:v>
                </c:pt>
                <c:pt idx="66">
                  <c:v>79.604951166242472</c:v>
                </c:pt>
                <c:pt idx="67">
                  <c:v>67.679086789973439</c:v>
                </c:pt>
                <c:pt idx="68">
                  <c:v>55.361222413704354</c:v>
                </c:pt>
                <c:pt idx="69">
                  <c:v>42.651358037435443</c:v>
                </c:pt>
                <c:pt idx="70">
                  <c:v>29.549493661166366</c:v>
                </c:pt>
                <c:pt idx="71">
                  <c:v>16.055629284897122</c:v>
                </c:pt>
                <c:pt idx="72">
                  <c:v>2.1697649086282809</c:v>
                </c:pt>
                <c:pt idx="73">
                  <c:v>-12.108099467640614</c:v>
                </c:pt>
                <c:pt idx="74">
                  <c:v>-26.777963843910129</c:v>
                </c:pt>
                <c:pt idx="75">
                  <c:v>-41.839828220178788</c:v>
                </c:pt>
                <c:pt idx="76">
                  <c:v>-57.293692596448182</c:v>
                </c:pt>
                <c:pt idx="77">
                  <c:v>-73.139556972716946</c:v>
                </c:pt>
                <c:pt idx="78">
                  <c:v>-89.377421348986218</c:v>
                </c:pt>
                <c:pt idx="79">
                  <c:v>-106.00728572525531</c:v>
                </c:pt>
                <c:pt idx="80">
                  <c:v>-123.02915010152424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A2-4FB8-9CF0-9FB0C6CC4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024720"/>
        <c:axId val="1222022224"/>
      </c:scatterChart>
      <c:valAx>
        <c:axId val="122202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022224"/>
        <c:crosses val="autoZero"/>
        <c:crossBetween val="midCat"/>
      </c:valAx>
      <c:valAx>
        <c:axId val="12220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02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4</xdr:row>
      <xdr:rowOff>33337</xdr:rowOff>
    </xdr:from>
    <xdr:to>
      <xdr:col>11</xdr:col>
      <xdr:colOff>133350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76267C-E788-44F5-BD9C-D63171A63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rnike Kikacheishvili" refreshedDate="44329.687049768516" createdVersion="7" refreshedVersion="7" minRefreshableVersion="3" recordCount="14" xr:uid="{CB0A8009-C8F0-4148-BF44-13443A83401E}">
  <cacheSource type="worksheet">
    <worksheetSource ref="A1:H15" sheet="Task1A"/>
  </cacheSource>
  <cacheFields count="8">
    <cacheField name="№" numFmtId="0">
      <sharedItems containsSemiMixedTypes="0" containsString="0" containsNumber="1" containsInteger="1" minValue="1" maxValue="14"/>
    </cacheField>
    <cacheField name="თანამშრ.იდენთიფიკატორი" numFmtId="0">
      <sharedItems containsSemiMixedTypes="0" containsString="0" containsNumber="1" containsInteger="1" minValue="1182" maxValue="1969"/>
    </cacheField>
    <cacheField name="გვარი" numFmtId="0">
      <sharedItems/>
    </cacheField>
    <cacheField name="დაკავებული თანამდებობა" numFmtId="0">
      <sharedItems count="5">
        <s v="გამყიდველი"/>
        <s v="მენეჯერი"/>
        <s v="ანალიტიკოსი"/>
        <s v="დირექტორი"/>
        <s v="მოხელე"/>
      </sharedItems>
    </cacheField>
    <cacheField name="უფროსის იდენთიფიკატორი" numFmtId="0">
      <sharedItems containsSemiMixedTypes="0" containsString="0" containsNumber="1" containsInteger="1" minValue="0" maxValue="1902"/>
    </cacheField>
    <cacheField name="სამსახურში მიღების თარიღი" numFmtId="165">
      <sharedItems count="13">
        <s v="20.02.2001"/>
        <s v="22.02.2001"/>
        <s v="02.04.2001"/>
        <s v="28.09.2001"/>
        <s v="01.05.2001"/>
        <s v="09.06.2001"/>
        <s v="19.04.2002"/>
        <s v="11.11.2000"/>
        <s v="08.09.2001"/>
        <s v="23.05.2005"/>
        <s v="03.12.2001"/>
        <s v="23.01.2002"/>
        <s v="11.12.2000"/>
      </sharedItems>
    </cacheField>
    <cacheField name="ხელფასი" numFmtId="0">
      <sharedItems containsSemiMixedTypes="0" containsString="0" containsNumber="1" containsInteger="1" minValue="800" maxValue="5000"/>
    </cacheField>
    <cacheField name="დეპარტამენტის იდენთიფიკატორი" numFmtId="0">
      <sharedItems containsSemiMixedTypes="0" containsString="0" containsNumber="1" containsInteger="1" minValue="10" maxValue="30" count="3">
        <n v="30"/>
        <n v="20"/>
        <n v="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n v="1"/>
    <n v="1499"/>
    <s v="გეგია"/>
    <x v="0"/>
    <n v="1698"/>
    <x v="0"/>
    <n v="1600"/>
    <x v="0"/>
  </r>
  <r>
    <n v="2"/>
    <n v="1521"/>
    <s v="ვაშაძე"/>
    <x v="0"/>
    <n v="1698"/>
    <x v="1"/>
    <n v="1250"/>
    <x v="0"/>
  </r>
  <r>
    <n v="3"/>
    <n v="1566"/>
    <s v="ლაგრაძე"/>
    <x v="1"/>
    <n v="1839"/>
    <x v="2"/>
    <n v="3000"/>
    <x v="1"/>
  </r>
  <r>
    <n v="4"/>
    <n v="1654"/>
    <s v="გვაზავა"/>
    <x v="0"/>
    <n v="1698"/>
    <x v="3"/>
    <n v="1250"/>
    <x v="0"/>
  </r>
  <r>
    <n v="5"/>
    <n v="1698"/>
    <s v="შანიძე"/>
    <x v="1"/>
    <n v="1839"/>
    <x v="4"/>
    <n v="2850"/>
    <x v="0"/>
  </r>
  <r>
    <n v="6"/>
    <n v="1182"/>
    <s v="ბახტაძე"/>
    <x v="1"/>
    <n v="1839"/>
    <x v="5"/>
    <n v="2450"/>
    <x v="2"/>
  </r>
  <r>
    <n v="7"/>
    <n v="1188"/>
    <s v="გოგოძე"/>
    <x v="2"/>
    <n v="1566"/>
    <x v="6"/>
    <n v="3000"/>
    <x v="1"/>
  </r>
  <r>
    <n v="8"/>
    <n v="1839"/>
    <s v="თევზაძე"/>
    <x v="3"/>
    <n v="0"/>
    <x v="7"/>
    <n v="5000"/>
    <x v="2"/>
  </r>
  <r>
    <n v="9"/>
    <n v="1844"/>
    <s v="აბესაძე"/>
    <x v="0"/>
    <n v="1698"/>
    <x v="8"/>
    <n v="1500"/>
    <x v="0"/>
  </r>
  <r>
    <n v="10"/>
    <n v="1816"/>
    <s v="ნიორაძზე"/>
    <x v="4"/>
    <n v="1188"/>
    <x v="9"/>
    <n v="1100"/>
    <x v="1"/>
  </r>
  <r>
    <n v="11"/>
    <n v="1900"/>
    <s v="ჩაფიძე"/>
    <x v="4"/>
    <n v="1182"/>
    <x v="10"/>
    <n v="950"/>
    <x v="0"/>
  </r>
  <r>
    <n v="12"/>
    <n v="1902"/>
    <s v="ბერიძე"/>
    <x v="2"/>
    <n v="1566"/>
    <x v="10"/>
    <n v="3000"/>
    <x v="1"/>
  </r>
  <r>
    <n v="13"/>
    <n v="1934"/>
    <s v="გაგნიძე"/>
    <x v="4"/>
    <n v="1182"/>
    <x v="11"/>
    <n v="1300"/>
    <x v="2"/>
  </r>
  <r>
    <n v="14"/>
    <n v="1969"/>
    <s v="ბესელია"/>
    <x v="4"/>
    <n v="1902"/>
    <x v="12"/>
    <n v="8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DD2084-5557-4B5A-811D-3A68B53AFFF2}" name="PivotTable2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G8" firstHeaderRow="1" firstDataRow="2" firstDataCol="1"/>
  <pivotFields count="8">
    <pivotField showAll="0"/>
    <pivotField showAll="0"/>
    <pivotField showAll="0"/>
    <pivotField axis="axisCol" showAll="0">
      <items count="6">
        <item x="2"/>
        <item x="0"/>
        <item x="3"/>
        <item x="1"/>
        <item x="4"/>
        <item t="default"/>
      </items>
    </pivotField>
    <pivotField showAll="0"/>
    <pivotField showAll="0"/>
    <pivotField dataField="1" showAll="0"/>
    <pivotField axis="axisRow" showAll="0">
      <items count="4">
        <item x="2"/>
        <item x="1"/>
        <item x="0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ხელფასი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24A625-C37F-4527-8E46-3EC73FD66D2B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O10" firstHeaderRow="1" firstDataRow="2" firstDataCol="1"/>
  <pivotFields count="8">
    <pivotField showAll="0"/>
    <pivotField showAll="0"/>
    <pivotField showAll="0"/>
    <pivotField axis="axisRow" showAll="0">
      <items count="6">
        <item x="2"/>
        <item x="0"/>
        <item x="3"/>
        <item x="1"/>
        <item x="4"/>
        <item t="default"/>
      </items>
    </pivotField>
    <pivotField showAll="0"/>
    <pivotField axis="axisCol" showAll="0">
      <items count="14">
        <item x="4"/>
        <item x="2"/>
        <item x="10"/>
        <item x="8"/>
        <item x="5"/>
        <item x="7"/>
        <item x="12"/>
        <item x="6"/>
        <item x="0"/>
        <item x="1"/>
        <item x="11"/>
        <item x="9"/>
        <item x="3"/>
        <item t="default"/>
      </items>
    </pivotField>
    <pivotField dataField="1"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5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ხელფასი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81C4F-9415-491F-9B2C-1EC81DFFF588}">
  <dimension ref="A1:H15"/>
  <sheetViews>
    <sheetView workbookViewId="0">
      <selection sqref="A1:H15"/>
    </sheetView>
  </sheetViews>
  <sheetFormatPr defaultRowHeight="15" x14ac:dyDescent="0.25"/>
  <cols>
    <col min="2" max="2" width="17.5703125" customWidth="1"/>
    <col min="3" max="3" width="11" bestFit="1" customWidth="1"/>
    <col min="4" max="4" width="15" customWidth="1"/>
    <col min="5" max="5" width="19.7109375" customWidth="1"/>
    <col min="6" max="6" width="12.28515625" bestFit="1" customWidth="1"/>
    <col min="7" max="7" width="10" bestFit="1" customWidth="1"/>
    <col min="8" max="8" width="20" customWidth="1"/>
  </cols>
  <sheetData>
    <row r="1" spans="1:8" ht="7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1</v>
      </c>
      <c r="B2">
        <v>1499</v>
      </c>
      <c r="C2" t="s">
        <v>26</v>
      </c>
      <c r="D2" t="s">
        <v>8</v>
      </c>
      <c r="E2">
        <v>1698</v>
      </c>
      <c r="F2" s="2" t="s">
        <v>13</v>
      </c>
      <c r="G2">
        <v>1600</v>
      </c>
      <c r="H2">
        <v>30</v>
      </c>
    </row>
    <row r="3" spans="1:8" x14ac:dyDescent="0.25">
      <c r="A3">
        <v>2</v>
      </c>
      <c r="B3">
        <v>1521</v>
      </c>
      <c r="C3" t="s">
        <v>27</v>
      </c>
      <c r="D3" t="s">
        <v>8</v>
      </c>
      <c r="E3">
        <v>1698</v>
      </c>
      <c r="F3" s="2" t="s">
        <v>14</v>
      </c>
      <c r="G3">
        <v>1250</v>
      </c>
      <c r="H3">
        <v>30</v>
      </c>
    </row>
    <row r="4" spans="1:8" x14ac:dyDescent="0.25">
      <c r="A4">
        <v>3</v>
      </c>
      <c r="B4">
        <v>1566</v>
      </c>
      <c r="C4" t="s">
        <v>28</v>
      </c>
      <c r="D4" t="s">
        <v>9</v>
      </c>
      <c r="E4">
        <v>1839</v>
      </c>
      <c r="F4" s="2" t="s">
        <v>15</v>
      </c>
      <c r="G4">
        <v>3000</v>
      </c>
      <c r="H4">
        <v>20</v>
      </c>
    </row>
    <row r="5" spans="1:8" x14ac:dyDescent="0.25">
      <c r="A5">
        <v>4</v>
      </c>
      <c r="B5">
        <v>1654</v>
      </c>
      <c r="C5" t="s">
        <v>29</v>
      </c>
      <c r="D5" t="s">
        <v>8</v>
      </c>
      <c r="E5">
        <v>1698</v>
      </c>
      <c r="F5" s="2" t="s">
        <v>16</v>
      </c>
      <c r="G5">
        <v>1250</v>
      </c>
      <c r="H5">
        <v>30</v>
      </c>
    </row>
    <row r="6" spans="1:8" x14ac:dyDescent="0.25">
      <c r="A6">
        <v>5</v>
      </c>
      <c r="B6">
        <v>1698</v>
      </c>
      <c r="C6" t="s">
        <v>30</v>
      </c>
      <c r="D6" t="s">
        <v>9</v>
      </c>
      <c r="E6">
        <v>1839</v>
      </c>
      <c r="F6" s="2" t="s">
        <v>17</v>
      </c>
      <c r="G6">
        <v>2850</v>
      </c>
      <c r="H6">
        <v>30</v>
      </c>
    </row>
    <row r="7" spans="1:8" x14ac:dyDescent="0.25">
      <c r="A7">
        <v>6</v>
      </c>
      <c r="B7">
        <v>1182</v>
      </c>
      <c r="C7" t="s">
        <v>31</v>
      </c>
      <c r="D7" t="s">
        <v>9</v>
      </c>
      <c r="E7">
        <v>1839</v>
      </c>
      <c r="F7" s="2" t="s">
        <v>18</v>
      </c>
      <c r="G7">
        <v>2450</v>
      </c>
      <c r="H7">
        <v>10</v>
      </c>
    </row>
    <row r="8" spans="1:8" x14ac:dyDescent="0.25">
      <c r="A8">
        <v>7</v>
      </c>
      <c r="B8">
        <v>1188</v>
      </c>
      <c r="C8" t="s">
        <v>32</v>
      </c>
      <c r="D8" t="s">
        <v>10</v>
      </c>
      <c r="E8">
        <v>1566</v>
      </c>
      <c r="F8" s="2" t="s">
        <v>19</v>
      </c>
      <c r="G8">
        <v>3000</v>
      </c>
      <c r="H8">
        <v>20</v>
      </c>
    </row>
    <row r="9" spans="1:8" x14ac:dyDescent="0.25">
      <c r="A9">
        <v>8</v>
      </c>
      <c r="B9">
        <v>1839</v>
      </c>
      <c r="C9" t="s">
        <v>33</v>
      </c>
      <c r="D9" t="s">
        <v>11</v>
      </c>
      <c r="E9">
        <v>0</v>
      </c>
      <c r="F9" s="2" t="s">
        <v>20</v>
      </c>
      <c r="G9">
        <v>5000</v>
      </c>
      <c r="H9">
        <v>10</v>
      </c>
    </row>
    <row r="10" spans="1:8" x14ac:dyDescent="0.25">
      <c r="A10">
        <v>9</v>
      </c>
      <c r="B10">
        <v>1844</v>
      </c>
      <c r="C10" t="s">
        <v>34</v>
      </c>
      <c r="D10" t="s">
        <v>8</v>
      </c>
      <c r="E10">
        <v>1698</v>
      </c>
      <c r="F10" s="2" t="s">
        <v>21</v>
      </c>
      <c r="G10">
        <v>1500</v>
      </c>
      <c r="H10">
        <v>30</v>
      </c>
    </row>
    <row r="11" spans="1:8" x14ac:dyDescent="0.25">
      <c r="A11">
        <v>10</v>
      </c>
      <c r="B11">
        <v>1816</v>
      </c>
      <c r="C11" t="s">
        <v>35</v>
      </c>
      <c r="D11" t="s">
        <v>12</v>
      </c>
      <c r="E11">
        <v>1188</v>
      </c>
      <c r="F11" s="2" t="s">
        <v>22</v>
      </c>
      <c r="G11">
        <v>1100</v>
      </c>
      <c r="H11">
        <v>20</v>
      </c>
    </row>
    <row r="12" spans="1:8" x14ac:dyDescent="0.25">
      <c r="A12">
        <v>11</v>
      </c>
      <c r="B12">
        <v>1900</v>
      </c>
      <c r="C12" t="s">
        <v>36</v>
      </c>
      <c r="D12" t="s">
        <v>12</v>
      </c>
      <c r="E12">
        <v>1182</v>
      </c>
      <c r="F12" s="2" t="s">
        <v>23</v>
      </c>
      <c r="G12">
        <v>950</v>
      </c>
      <c r="H12">
        <v>30</v>
      </c>
    </row>
    <row r="13" spans="1:8" x14ac:dyDescent="0.25">
      <c r="A13">
        <v>12</v>
      </c>
      <c r="B13">
        <v>1902</v>
      </c>
      <c r="C13" t="s">
        <v>37</v>
      </c>
      <c r="D13" t="s">
        <v>10</v>
      </c>
      <c r="E13">
        <v>1566</v>
      </c>
      <c r="F13" s="2" t="s">
        <v>23</v>
      </c>
      <c r="G13">
        <v>3000</v>
      </c>
      <c r="H13">
        <v>20</v>
      </c>
    </row>
    <row r="14" spans="1:8" x14ac:dyDescent="0.25">
      <c r="A14">
        <v>13</v>
      </c>
      <c r="B14">
        <v>1934</v>
      </c>
      <c r="C14" t="s">
        <v>38</v>
      </c>
      <c r="D14" t="s">
        <v>12</v>
      </c>
      <c r="E14">
        <v>1182</v>
      </c>
      <c r="F14" s="2" t="s">
        <v>24</v>
      </c>
      <c r="G14">
        <v>1300</v>
      </c>
      <c r="H14">
        <v>10</v>
      </c>
    </row>
    <row r="15" spans="1:8" x14ac:dyDescent="0.25">
      <c r="A15">
        <v>14</v>
      </c>
      <c r="B15">
        <v>1969</v>
      </c>
      <c r="C15" t="s">
        <v>39</v>
      </c>
      <c r="D15" t="s">
        <v>12</v>
      </c>
      <c r="E15">
        <v>1902</v>
      </c>
      <c r="F15" s="2" t="s">
        <v>25</v>
      </c>
      <c r="G15">
        <v>800</v>
      </c>
      <c r="H15">
        <v>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E0F7A-81D3-416A-931C-91F797F11413}">
  <dimension ref="A3:G8"/>
  <sheetViews>
    <sheetView workbookViewId="0">
      <selection activeCell="A3" sqref="A3"/>
    </sheetView>
  </sheetViews>
  <sheetFormatPr defaultRowHeight="15" x14ac:dyDescent="0.25"/>
  <cols>
    <col min="1" max="1" width="17" bestFit="1" customWidth="1"/>
    <col min="2" max="2" width="16.28515625" bestFit="1" customWidth="1"/>
    <col min="3" max="3" width="13.7109375" bestFit="1" customWidth="1"/>
    <col min="4" max="4" width="13.5703125" bestFit="1" customWidth="1"/>
    <col min="5" max="5" width="10.42578125" bestFit="1" customWidth="1"/>
    <col min="6" max="6" width="9" bestFit="1" customWidth="1"/>
    <col min="7" max="7" width="11.28515625" bestFit="1" customWidth="1"/>
  </cols>
  <sheetData>
    <row r="3" spans="1:7" x14ac:dyDescent="0.25">
      <c r="A3" s="3" t="s">
        <v>43</v>
      </c>
      <c r="B3" s="3" t="s">
        <v>42</v>
      </c>
    </row>
    <row r="4" spans="1:7" x14ac:dyDescent="0.25">
      <c r="A4" s="3" t="s">
        <v>40</v>
      </c>
      <c r="B4" t="s">
        <v>10</v>
      </c>
      <c r="C4" t="s">
        <v>8</v>
      </c>
      <c r="D4" t="s">
        <v>11</v>
      </c>
      <c r="E4" t="s">
        <v>9</v>
      </c>
      <c r="F4" t="s">
        <v>12</v>
      </c>
      <c r="G4" t="s">
        <v>41</v>
      </c>
    </row>
    <row r="5" spans="1:7" x14ac:dyDescent="0.25">
      <c r="A5" s="4">
        <v>10</v>
      </c>
      <c r="B5" s="5"/>
      <c r="C5" s="5"/>
      <c r="D5" s="5">
        <v>5000</v>
      </c>
      <c r="E5" s="5">
        <v>2450</v>
      </c>
      <c r="F5" s="5">
        <v>1300</v>
      </c>
      <c r="G5" s="5">
        <v>8750</v>
      </c>
    </row>
    <row r="6" spans="1:7" x14ac:dyDescent="0.25">
      <c r="A6" s="4">
        <v>20</v>
      </c>
      <c r="B6" s="5">
        <v>6000</v>
      </c>
      <c r="C6" s="5"/>
      <c r="D6" s="5"/>
      <c r="E6" s="5">
        <v>3000</v>
      </c>
      <c r="F6" s="5">
        <v>1900</v>
      </c>
      <c r="G6" s="5">
        <v>10900</v>
      </c>
    </row>
    <row r="7" spans="1:7" x14ac:dyDescent="0.25">
      <c r="A7" s="4">
        <v>30</v>
      </c>
      <c r="B7" s="5"/>
      <c r="C7" s="5">
        <v>5600</v>
      </c>
      <c r="D7" s="5"/>
      <c r="E7" s="5">
        <v>2850</v>
      </c>
      <c r="F7" s="5">
        <v>950</v>
      </c>
      <c r="G7" s="5">
        <v>9400</v>
      </c>
    </row>
    <row r="8" spans="1:7" x14ac:dyDescent="0.25">
      <c r="A8" s="4" t="s">
        <v>41</v>
      </c>
      <c r="B8" s="5">
        <v>6000</v>
      </c>
      <c r="C8" s="5">
        <v>5600</v>
      </c>
      <c r="D8" s="5">
        <v>5000</v>
      </c>
      <c r="E8" s="5">
        <v>8300</v>
      </c>
      <c r="F8" s="5">
        <v>4150</v>
      </c>
      <c r="G8" s="5">
        <v>29050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C68BB-B291-4AA6-893E-979B1C4DFA6A}">
  <dimension ref="A3:O10"/>
  <sheetViews>
    <sheetView workbookViewId="0">
      <selection activeCell="A12" sqref="A12"/>
    </sheetView>
  </sheetViews>
  <sheetFormatPr defaultRowHeight="15" x14ac:dyDescent="0.25"/>
  <cols>
    <col min="1" max="1" width="17" bestFit="1" customWidth="1"/>
    <col min="2" max="2" width="16.28515625" bestFit="1" customWidth="1"/>
    <col min="3" max="14" width="10.140625" bestFit="1" customWidth="1"/>
    <col min="15" max="15" width="11.28515625" bestFit="1" customWidth="1"/>
  </cols>
  <sheetData>
    <row r="3" spans="1:15" x14ac:dyDescent="0.25">
      <c r="A3" s="3" t="s">
        <v>43</v>
      </c>
      <c r="B3" s="3" t="s">
        <v>42</v>
      </c>
    </row>
    <row r="4" spans="1:15" x14ac:dyDescent="0.25">
      <c r="A4" s="3" t="s">
        <v>40</v>
      </c>
      <c r="B4" t="s">
        <v>17</v>
      </c>
      <c r="C4" t="s">
        <v>15</v>
      </c>
      <c r="D4" t="s">
        <v>23</v>
      </c>
      <c r="E4" t="s">
        <v>21</v>
      </c>
      <c r="F4" t="s">
        <v>18</v>
      </c>
      <c r="G4" t="s">
        <v>20</v>
      </c>
      <c r="H4" t="s">
        <v>25</v>
      </c>
      <c r="I4" t="s">
        <v>19</v>
      </c>
      <c r="J4" t="s">
        <v>13</v>
      </c>
      <c r="K4" t="s">
        <v>14</v>
      </c>
      <c r="L4" t="s">
        <v>24</v>
      </c>
      <c r="M4" t="s">
        <v>22</v>
      </c>
      <c r="N4" t="s">
        <v>16</v>
      </c>
      <c r="O4" t="s">
        <v>41</v>
      </c>
    </row>
    <row r="5" spans="1:15" x14ac:dyDescent="0.25">
      <c r="A5" s="4" t="s">
        <v>10</v>
      </c>
      <c r="B5" s="5"/>
      <c r="C5" s="5"/>
      <c r="D5" s="5">
        <v>3000</v>
      </c>
      <c r="E5" s="5"/>
      <c r="F5" s="5"/>
      <c r="G5" s="5"/>
      <c r="H5" s="5"/>
      <c r="I5" s="5">
        <v>3000</v>
      </c>
      <c r="J5" s="5"/>
      <c r="K5" s="5"/>
      <c r="L5" s="5"/>
      <c r="M5" s="5"/>
      <c r="N5" s="5"/>
      <c r="O5" s="5">
        <v>6000</v>
      </c>
    </row>
    <row r="6" spans="1:15" x14ac:dyDescent="0.25">
      <c r="A6" s="4" t="s">
        <v>8</v>
      </c>
      <c r="B6" s="5"/>
      <c r="C6" s="5"/>
      <c r="D6" s="5"/>
      <c r="E6" s="5">
        <v>1500</v>
      </c>
      <c r="F6" s="5"/>
      <c r="G6" s="5"/>
      <c r="H6" s="5"/>
      <c r="I6" s="5"/>
      <c r="J6" s="5">
        <v>1600</v>
      </c>
      <c r="K6" s="5">
        <v>1250</v>
      </c>
      <c r="L6" s="5"/>
      <c r="M6" s="5"/>
      <c r="N6" s="5">
        <v>1250</v>
      </c>
      <c r="O6" s="5">
        <v>5600</v>
      </c>
    </row>
    <row r="7" spans="1:15" x14ac:dyDescent="0.25">
      <c r="A7" s="4" t="s">
        <v>11</v>
      </c>
      <c r="B7" s="5"/>
      <c r="C7" s="5"/>
      <c r="D7" s="5"/>
      <c r="E7" s="5"/>
      <c r="F7" s="5"/>
      <c r="G7" s="5">
        <v>5000</v>
      </c>
      <c r="H7" s="5"/>
      <c r="I7" s="5"/>
      <c r="J7" s="5"/>
      <c r="K7" s="5"/>
      <c r="L7" s="5"/>
      <c r="M7" s="5"/>
      <c r="N7" s="5"/>
      <c r="O7" s="5">
        <v>5000</v>
      </c>
    </row>
    <row r="8" spans="1:15" x14ac:dyDescent="0.25">
      <c r="A8" s="4" t="s">
        <v>9</v>
      </c>
      <c r="B8" s="5">
        <v>2850</v>
      </c>
      <c r="C8" s="5">
        <v>3000</v>
      </c>
      <c r="D8" s="5"/>
      <c r="E8" s="5"/>
      <c r="F8" s="5">
        <v>2450</v>
      </c>
      <c r="G8" s="5"/>
      <c r="H8" s="5"/>
      <c r="I8" s="5"/>
      <c r="J8" s="5"/>
      <c r="K8" s="5"/>
      <c r="L8" s="5"/>
      <c r="M8" s="5"/>
      <c r="N8" s="5"/>
      <c r="O8" s="5">
        <v>8300</v>
      </c>
    </row>
    <row r="9" spans="1:15" x14ac:dyDescent="0.25">
      <c r="A9" s="4" t="s">
        <v>12</v>
      </c>
      <c r="B9" s="5"/>
      <c r="C9" s="5"/>
      <c r="D9" s="5">
        <v>950</v>
      </c>
      <c r="E9" s="5"/>
      <c r="F9" s="5"/>
      <c r="G9" s="5"/>
      <c r="H9" s="5">
        <v>800</v>
      </c>
      <c r="I9" s="5"/>
      <c r="J9" s="5"/>
      <c r="K9" s="5"/>
      <c r="L9" s="5">
        <v>1300</v>
      </c>
      <c r="M9" s="5">
        <v>1100</v>
      </c>
      <c r="N9" s="5"/>
      <c r="O9" s="5">
        <v>4150</v>
      </c>
    </row>
    <row r="10" spans="1:15" x14ac:dyDescent="0.25">
      <c r="A10" s="4" t="s">
        <v>41</v>
      </c>
      <c r="B10" s="5">
        <v>2850</v>
      </c>
      <c r="C10" s="5">
        <v>3000</v>
      </c>
      <c r="D10" s="5">
        <v>3950</v>
      </c>
      <c r="E10" s="5">
        <v>1500</v>
      </c>
      <c r="F10" s="5">
        <v>2450</v>
      </c>
      <c r="G10" s="5">
        <v>5000</v>
      </c>
      <c r="H10" s="5">
        <v>800</v>
      </c>
      <c r="I10" s="5">
        <v>3000</v>
      </c>
      <c r="J10" s="5">
        <v>1600</v>
      </c>
      <c r="K10" s="5">
        <v>1250</v>
      </c>
      <c r="L10" s="5">
        <v>1300</v>
      </c>
      <c r="M10" s="5">
        <v>1100</v>
      </c>
      <c r="N10" s="5">
        <v>1250</v>
      </c>
      <c r="O10" s="5">
        <v>29050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29CB4-2424-4FC1-A7D3-19027A7B69F7}">
  <dimension ref="A1:B5"/>
  <sheetViews>
    <sheetView workbookViewId="0">
      <selection activeCell="H5" sqref="H5"/>
    </sheetView>
  </sheetViews>
  <sheetFormatPr defaultRowHeight="15" x14ac:dyDescent="0.25"/>
  <cols>
    <col min="1" max="1" width="24.28515625" bestFit="1" customWidth="1"/>
  </cols>
  <sheetData>
    <row r="1" spans="1:2" x14ac:dyDescent="0.25">
      <c r="A1" t="s">
        <v>44</v>
      </c>
      <c r="B1">
        <v>30695.662677037959</v>
      </c>
    </row>
    <row r="2" spans="1:2" x14ac:dyDescent="0.25">
      <c r="A2" t="s">
        <v>45</v>
      </c>
      <c r="B2">
        <v>10</v>
      </c>
    </row>
    <row r="3" spans="1:2" x14ac:dyDescent="0.25">
      <c r="A3" t="s">
        <v>46</v>
      </c>
      <c r="B3">
        <v>0.05</v>
      </c>
    </row>
    <row r="5" spans="1:2" x14ac:dyDescent="0.25">
      <c r="A5" t="s">
        <v>47</v>
      </c>
      <c r="B5">
        <f>((1+B3)^B2)*B1</f>
        <v>49999.999999999985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A1DD3-3ECB-4AB1-A5D6-4A2FA64F6311}">
  <dimension ref="A1:G81"/>
  <sheetViews>
    <sheetView workbookViewId="0">
      <selection activeCell="I4" sqref="I4"/>
    </sheetView>
  </sheetViews>
  <sheetFormatPr defaultRowHeight="15" x14ac:dyDescent="0.25"/>
  <sheetData>
    <row r="1" spans="1:7" x14ac:dyDescent="0.25">
      <c r="A1">
        <v>0</v>
      </c>
      <c r="B1">
        <f>$F$1*A1*COS($G$2)</f>
        <v>0</v>
      </c>
      <c r="C1">
        <f>$F$1*A1*SIN($G$2)-$F$3*A1*A1/2</f>
        <v>0</v>
      </c>
      <c r="E1" t="s">
        <v>49</v>
      </c>
      <c r="F1">
        <v>100</v>
      </c>
    </row>
    <row r="2" spans="1:7" x14ac:dyDescent="0.25">
      <c r="A2">
        <v>0.2</v>
      </c>
      <c r="B2">
        <f t="shared" ref="B2:B65" si="0">$F$1*A2*COS($G$2)</f>
        <v>14.142135623730951</v>
      </c>
      <c r="C2">
        <f t="shared" ref="C2:C65" si="1">$F$1*A2*SIN($G$2)-$F$3*A2*A2/2</f>
        <v>13.94613562373095</v>
      </c>
      <c r="E2" s="6" t="s">
        <v>48</v>
      </c>
      <c r="F2">
        <v>45</v>
      </c>
      <c r="G2">
        <f>F2*PI()/180</f>
        <v>0.78539816339744828</v>
      </c>
    </row>
    <row r="3" spans="1:7" x14ac:dyDescent="0.25">
      <c r="A3">
        <v>0.4</v>
      </c>
      <c r="B3">
        <f t="shared" si="0"/>
        <v>28.284271247461902</v>
      </c>
      <c r="C3">
        <f t="shared" si="1"/>
        <v>27.5002712474619</v>
      </c>
      <c r="E3" t="s">
        <v>50</v>
      </c>
      <c r="F3">
        <v>9.8000000000000007</v>
      </c>
    </row>
    <row r="4" spans="1:7" x14ac:dyDescent="0.25">
      <c r="A4">
        <v>0.60000000000000009</v>
      </c>
      <c r="B4">
        <f t="shared" si="0"/>
        <v>42.42640687119286</v>
      </c>
      <c r="C4">
        <f t="shared" si="1"/>
        <v>40.66240687119285</v>
      </c>
    </row>
    <row r="5" spans="1:7" x14ac:dyDescent="0.25">
      <c r="A5">
        <v>0.8</v>
      </c>
      <c r="B5">
        <f t="shared" si="0"/>
        <v>56.568542494923804</v>
      </c>
      <c r="C5">
        <f t="shared" si="1"/>
        <v>53.432542494923794</v>
      </c>
    </row>
    <row r="6" spans="1:7" x14ac:dyDescent="0.25">
      <c r="A6">
        <v>1</v>
      </c>
      <c r="B6">
        <f t="shared" si="0"/>
        <v>70.710678118654755</v>
      </c>
      <c r="C6">
        <f t="shared" si="1"/>
        <v>65.810678118654735</v>
      </c>
    </row>
    <row r="7" spans="1:7" x14ac:dyDescent="0.25">
      <c r="A7">
        <v>1.2000000000000002</v>
      </c>
      <c r="B7">
        <f t="shared" si="0"/>
        <v>84.85281374238572</v>
      </c>
      <c r="C7">
        <f t="shared" si="1"/>
        <v>77.796813742385709</v>
      </c>
    </row>
    <row r="8" spans="1:7" x14ac:dyDescent="0.25">
      <c r="A8">
        <v>1.4000000000000001</v>
      </c>
      <c r="B8">
        <f t="shared" si="0"/>
        <v>98.994949366116657</v>
      </c>
      <c r="C8">
        <f t="shared" si="1"/>
        <v>89.390949366116644</v>
      </c>
    </row>
    <row r="9" spans="1:7" x14ac:dyDescent="0.25">
      <c r="A9">
        <v>1.6</v>
      </c>
      <c r="B9">
        <f t="shared" si="0"/>
        <v>113.13708498984761</v>
      </c>
      <c r="C9">
        <f t="shared" si="1"/>
        <v>100.5930849898476</v>
      </c>
    </row>
    <row r="10" spans="1:7" x14ac:dyDescent="0.25">
      <c r="A10">
        <v>1.8</v>
      </c>
      <c r="B10">
        <f t="shared" si="0"/>
        <v>127.27922061357856</v>
      </c>
      <c r="C10">
        <f t="shared" si="1"/>
        <v>111.40322061357854</v>
      </c>
    </row>
    <row r="11" spans="1:7" x14ac:dyDescent="0.25">
      <c r="A11">
        <v>2</v>
      </c>
      <c r="B11">
        <f t="shared" si="0"/>
        <v>141.42135623730951</v>
      </c>
      <c r="C11">
        <f t="shared" si="1"/>
        <v>121.82135623730949</v>
      </c>
    </row>
    <row r="12" spans="1:7" x14ac:dyDescent="0.25">
      <c r="A12">
        <v>2.2000000000000002</v>
      </c>
      <c r="B12">
        <f t="shared" si="0"/>
        <v>155.56349186104049</v>
      </c>
      <c r="C12">
        <f t="shared" si="1"/>
        <v>131.84749186104045</v>
      </c>
    </row>
    <row r="13" spans="1:7" x14ac:dyDescent="0.25">
      <c r="A13">
        <v>2.4000000000000004</v>
      </c>
      <c r="B13">
        <f t="shared" si="0"/>
        <v>169.70562748477144</v>
      </c>
      <c r="C13">
        <f t="shared" si="1"/>
        <v>141.48162748477139</v>
      </c>
    </row>
    <row r="14" spans="1:7" x14ac:dyDescent="0.25">
      <c r="A14">
        <v>2.6</v>
      </c>
      <c r="B14">
        <f t="shared" si="0"/>
        <v>183.84776310850236</v>
      </c>
      <c r="C14">
        <f t="shared" si="1"/>
        <v>150.72376310850234</v>
      </c>
    </row>
    <row r="15" spans="1:7" x14ac:dyDescent="0.25">
      <c r="A15">
        <v>2.8000000000000003</v>
      </c>
      <c r="B15">
        <f t="shared" si="0"/>
        <v>197.98989873223331</v>
      </c>
      <c r="C15">
        <f t="shared" si="1"/>
        <v>159.57389873223326</v>
      </c>
    </row>
    <row r="16" spans="1:7" x14ac:dyDescent="0.25">
      <c r="A16">
        <v>3</v>
      </c>
      <c r="B16">
        <f t="shared" si="0"/>
        <v>212.13203435596427</v>
      </c>
      <c r="C16">
        <f t="shared" si="1"/>
        <v>168.03203435596424</v>
      </c>
    </row>
    <row r="17" spans="1:3" x14ac:dyDescent="0.25">
      <c r="A17">
        <v>3.2</v>
      </c>
      <c r="B17">
        <f t="shared" si="0"/>
        <v>226.27416997969522</v>
      </c>
      <c r="C17">
        <f t="shared" si="1"/>
        <v>176.09816997969517</v>
      </c>
    </row>
    <row r="18" spans="1:3" x14ac:dyDescent="0.25">
      <c r="A18">
        <v>3.4000000000000004</v>
      </c>
      <c r="B18">
        <f t="shared" si="0"/>
        <v>240.41630560342622</v>
      </c>
      <c r="C18">
        <f t="shared" si="1"/>
        <v>183.77230560342616</v>
      </c>
    </row>
    <row r="19" spans="1:3" x14ac:dyDescent="0.25">
      <c r="A19">
        <v>3.6</v>
      </c>
      <c r="B19">
        <f t="shared" si="0"/>
        <v>254.55844122715712</v>
      </c>
      <c r="C19">
        <f t="shared" si="1"/>
        <v>191.0544412271571</v>
      </c>
    </row>
    <row r="20" spans="1:3" x14ac:dyDescent="0.25">
      <c r="A20">
        <v>3.8000000000000003</v>
      </c>
      <c r="B20">
        <f t="shared" si="0"/>
        <v>268.70057685088807</v>
      </c>
      <c r="C20">
        <f t="shared" si="1"/>
        <v>197.94457685088798</v>
      </c>
    </row>
    <row r="21" spans="1:3" x14ac:dyDescent="0.25">
      <c r="A21">
        <v>4</v>
      </c>
      <c r="B21">
        <f t="shared" si="0"/>
        <v>282.84271247461902</v>
      </c>
      <c r="C21">
        <f t="shared" si="1"/>
        <v>204.44271247461896</v>
      </c>
    </row>
    <row r="22" spans="1:3" x14ac:dyDescent="0.25">
      <c r="A22">
        <v>4.2</v>
      </c>
      <c r="B22">
        <f t="shared" si="0"/>
        <v>296.98484809834997</v>
      </c>
      <c r="C22">
        <f t="shared" si="1"/>
        <v>210.54884809834991</v>
      </c>
    </row>
    <row r="23" spans="1:3" x14ac:dyDescent="0.25">
      <c r="A23">
        <v>4.4000000000000004</v>
      </c>
      <c r="B23">
        <f t="shared" si="0"/>
        <v>311.12698372208098</v>
      </c>
      <c r="C23">
        <f t="shared" si="1"/>
        <v>216.26298372208089</v>
      </c>
    </row>
    <row r="24" spans="1:3" x14ac:dyDescent="0.25">
      <c r="A24">
        <v>4.6000000000000005</v>
      </c>
      <c r="B24">
        <f t="shared" si="0"/>
        <v>325.26911934581193</v>
      </c>
      <c r="C24">
        <f t="shared" si="1"/>
        <v>221.58511934581185</v>
      </c>
    </row>
    <row r="25" spans="1:3" x14ac:dyDescent="0.25">
      <c r="A25">
        <v>4.8000000000000007</v>
      </c>
      <c r="B25">
        <f t="shared" si="0"/>
        <v>339.41125496954288</v>
      </c>
      <c r="C25">
        <f t="shared" si="1"/>
        <v>226.51525496954278</v>
      </c>
    </row>
    <row r="26" spans="1:3" x14ac:dyDescent="0.25">
      <c r="A26">
        <v>5</v>
      </c>
      <c r="B26">
        <f t="shared" si="0"/>
        <v>353.55339059327378</v>
      </c>
      <c r="C26">
        <f t="shared" si="1"/>
        <v>231.05339059327372</v>
      </c>
    </row>
    <row r="27" spans="1:3" x14ac:dyDescent="0.25">
      <c r="A27">
        <v>5.2</v>
      </c>
      <c r="B27">
        <f t="shared" si="0"/>
        <v>367.69552621700473</v>
      </c>
      <c r="C27">
        <f t="shared" si="1"/>
        <v>235.19952621700463</v>
      </c>
    </row>
    <row r="28" spans="1:3" x14ac:dyDescent="0.25">
      <c r="A28">
        <v>5.4</v>
      </c>
      <c r="B28">
        <f t="shared" si="0"/>
        <v>381.83766184073568</v>
      </c>
      <c r="C28">
        <f t="shared" si="1"/>
        <v>238.95366184073558</v>
      </c>
    </row>
    <row r="29" spans="1:3" x14ac:dyDescent="0.25">
      <c r="A29">
        <v>5.6000000000000005</v>
      </c>
      <c r="B29">
        <f t="shared" si="0"/>
        <v>395.97979746446663</v>
      </c>
      <c r="C29">
        <f t="shared" si="1"/>
        <v>242.31579746446653</v>
      </c>
    </row>
    <row r="30" spans="1:3" x14ac:dyDescent="0.25">
      <c r="A30">
        <v>5.8000000000000007</v>
      </c>
      <c r="B30">
        <f t="shared" si="0"/>
        <v>410.12193308819769</v>
      </c>
      <c r="C30">
        <f t="shared" si="1"/>
        <v>245.28593308819759</v>
      </c>
    </row>
    <row r="31" spans="1:3" x14ac:dyDescent="0.25">
      <c r="A31">
        <v>6</v>
      </c>
      <c r="B31">
        <f t="shared" si="0"/>
        <v>424.26406871192853</v>
      </c>
      <c r="C31">
        <f t="shared" si="1"/>
        <v>247.86406871192847</v>
      </c>
    </row>
    <row r="32" spans="1:3" x14ac:dyDescent="0.25">
      <c r="A32">
        <v>6.2</v>
      </c>
      <c r="B32">
        <f t="shared" si="0"/>
        <v>438.40620433565948</v>
      </c>
      <c r="C32">
        <f t="shared" si="1"/>
        <v>250.0502043356594</v>
      </c>
    </row>
    <row r="33" spans="1:3" x14ac:dyDescent="0.25">
      <c r="A33">
        <v>6.4</v>
      </c>
      <c r="B33">
        <f t="shared" si="0"/>
        <v>452.54833995939043</v>
      </c>
      <c r="C33">
        <f t="shared" si="1"/>
        <v>251.84433995939034</v>
      </c>
    </row>
    <row r="34" spans="1:3" x14ac:dyDescent="0.25">
      <c r="A34">
        <v>6.6000000000000005</v>
      </c>
      <c r="B34">
        <f t="shared" si="0"/>
        <v>466.69047558312138</v>
      </c>
      <c r="C34">
        <f t="shared" si="1"/>
        <v>253.24647558312128</v>
      </c>
    </row>
    <row r="35" spans="1:3" x14ac:dyDescent="0.25">
      <c r="A35">
        <v>6.8000000000000007</v>
      </c>
      <c r="B35">
        <f t="shared" si="0"/>
        <v>480.83261120685245</v>
      </c>
      <c r="C35">
        <f t="shared" si="1"/>
        <v>254.25661120685226</v>
      </c>
    </row>
    <row r="36" spans="1:3" x14ac:dyDescent="0.25">
      <c r="A36">
        <v>7</v>
      </c>
      <c r="B36">
        <f t="shared" si="0"/>
        <v>494.97474683058329</v>
      </c>
      <c r="C36">
        <f t="shared" si="1"/>
        <v>254.87474683058321</v>
      </c>
    </row>
    <row r="37" spans="1:3" x14ac:dyDescent="0.25">
      <c r="A37">
        <v>7.2</v>
      </c>
      <c r="B37">
        <f t="shared" si="0"/>
        <v>509.11688245431424</v>
      </c>
      <c r="C37">
        <f t="shared" si="1"/>
        <v>255.10088245431416</v>
      </c>
    </row>
    <row r="38" spans="1:3" x14ac:dyDescent="0.25">
      <c r="A38">
        <v>7.4</v>
      </c>
      <c r="B38">
        <f t="shared" si="0"/>
        <v>523.25901807804519</v>
      </c>
      <c r="C38">
        <f t="shared" si="1"/>
        <v>254.935018078045</v>
      </c>
    </row>
    <row r="39" spans="1:3" x14ac:dyDescent="0.25">
      <c r="A39">
        <v>7.6000000000000005</v>
      </c>
      <c r="B39">
        <f t="shared" si="0"/>
        <v>537.40115370177614</v>
      </c>
      <c r="C39">
        <f t="shared" si="1"/>
        <v>254.37715370177597</v>
      </c>
    </row>
    <row r="40" spans="1:3" x14ac:dyDescent="0.25">
      <c r="A40">
        <v>7.8000000000000007</v>
      </c>
      <c r="B40">
        <f t="shared" si="0"/>
        <v>551.5432893255072</v>
      </c>
      <c r="C40">
        <f t="shared" si="1"/>
        <v>253.42728932550699</v>
      </c>
    </row>
    <row r="41" spans="1:3" x14ac:dyDescent="0.25">
      <c r="A41">
        <v>8</v>
      </c>
      <c r="B41">
        <f t="shared" si="0"/>
        <v>565.68542494923804</v>
      </c>
      <c r="C41">
        <f t="shared" si="1"/>
        <v>252.0854249492379</v>
      </c>
    </row>
    <row r="42" spans="1:3" x14ac:dyDescent="0.25">
      <c r="A42">
        <v>8.2000000000000011</v>
      </c>
      <c r="B42">
        <f t="shared" si="0"/>
        <v>579.82756057296911</v>
      </c>
      <c r="C42">
        <f t="shared" si="1"/>
        <v>250.35156057296888</v>
      </c>
    </row>
    <row r="43" spans="1:3" x14ac:dyDescent="0.25">
      <c r="A43">
        <v>8.4</v>
      </c>
      <c r="B43">
        <f t="shared" si="0"/>
        <v>593.96969619669994</v>
      </c>
      <c r="C43">
        <f t="shared" si="1"/>
        <v>248.2256961966998</v>
      </c>
    </row>
    <row r="44" spans="1:3" x14ac:dyDescent="0.25">
      <c r="A44">
        <v>8.6</v>
      </c>
      <c r="B44">
        <f t="shared" si="0"/>
        <v>608.11183182043089</v>
      </c>
      <c r="C44">
        <f t="shared" si="1"/>
        <v>245.70783182043078</v>
      </c>
    </row>
    <row r="45" spans="1:3" x14ac:dyDescent="0.25">
      <c r="A45">
        <v>8.8000000000000007</v>
      </c>
      <c r="B45">
        <f t="shared" si="0"/>
        <v>622.25396744416196</v>
      </c>
      <c r="C45">
        <f t="shared" si="1"/>
        <v>242.79796744416177</v>
      </c>
    </row>
    <row r="46" spans="1:3" x14ac:dyDescent="0.25">
      <c r="A46">
        <v>9</v>
      </c>
      <c r="B46">
        <f t="shared" si="0"/>
        <v>636.3961030678928</v>
      </c>
      <c r="C46">
        <f t="shared" si="1"/>
        <v>239.49610306789265</v>
      </c>
    </row>
    <row r="47" spans="1:3" x14ac:dyDescent="0.25">
      <c r="A47">
        <v>9.2000000000000011</v>
      </c>
      <c r="B47">
        <f t="shared" si="0"/>
        <v>650.53823869162386</v>
      </c>
      <c r="C47">
        <f t="shared" si="1"/>
        <v>235.80223869162364</v>
      </c>
    </row>
    <row r="48" spans="1:3" x14ac:dyDescent="0.25">
      <c r="A48">
        <v>9.4</v>
      </c>
      <c r="B48">
        <f t="shared" si="0"/>
        <v>664.6803743153547</v>
      </c>
      <c r="C48">
        <f t="shared" si="1"/>
        <v>231.71637431535453</v>
      </c>
    </row>
    <row r="49" spans="1:3" x14ac:dyDescent="0.25">
      <c r="A49">
        <v>9.6000000000000014</v>
      </c>
      <c r="B49">
        <f t="shared" si="0"/>
        <v>678.82250993908576</v>
      </c>
      <c r="C49">
        <f t="shared" si="1"/>
        <v>227.23850993908547</v>
      </c>
    </row>
    <row r="50" spans="1:3" x14ac:dyDescent="0.25">
      <c r="A50">
        <v>9.8000000000000007</v>
      </c>
      <c r="B50">
        <f t="shared" si="0"/>
        <v>692.96464556281671</v>
      </c>
      <c r="C50">
        <f t="shared" si="1"/>
        <v>222.36864556281648</v>
      </c>
    </row>
    <row r="51" spans="1:3" x14ac:dyDescent="0.25">
      <c r="A51">
        <v>10</v>
      </c>
      <c r="B51">
        <f t="shared" si="0"/>
        <v>707.10678118654755</v>
      </c>
      <c r="C51">
        <f t="shared" si="1"/>
        <v>217.10678118654744</v>
      </c>
    </row>
    <row r="52" spans="1:3" x14ac:dyDescent="0.25">
      <c r="A52">
        <v>10.200000000000001</v>
      </c>
      <c r="B52">
        <f t="shared" si="0"/>
        <v>721.24891681027862</v>
      </c>
      <c r="C52">
        <f t="shared" si="1"/>
        <v>211.45291681027834</v>
      </c>
    </row>
    <row r="53" spans="1:3" x14ac:dyDescent="0.25">
      <c r="A53">
        <v>10.4</v>
      </c>
      <c r="B53">
        <f t="shared" si="0"/>
        <v>735.39105243400945</v>
      </c>
      <c r="C53">
        <f t="shared" si="1"/>
        <v>205.40705243400919</v>
      </c>
    </row>
    <row r="54" spans="1:3" x14ac:dyDescent="0.25">
      <c r="A54">
        <v>10.600000000000001</v>
      </c>
      <c r="B54">
        <f t="shared" si="0"/>
        <v>749.53318805774063</v>
      </c>
      <c r="C54">
        <f t="shared" si="1"/>
        <v>198.96918805774033</v>
      </c>
    </row>
    <row r="55" spans="1:3" x14ac:dyDescent="0.25">
      <c r="A55">
        <v>10.8</v>
      </c>
      <c r="B55">
        <f t="shared" si="0"/>
        <v>763.67532368147135</v>
      </c>
      <c r="C55">
        <f t="shared" si="1"/>
        <v>192.13932368147107</v>
      </c>
    </row>
    <row r="56" spans="1:3" x14ac:dyDescent="0.25">
      <c r="A56">
        <v>11</v>
      </c>
      <c r="B56">
        <f t="shared" si="0"/>
        <v>777.81745930520231</v>
      </c>
      <c r="C56">
        <f t="shared" si="1"/>
        <v>184.9174593052021</v>
      </c>
    </row>
    <row r="57" spans="1:3" x14ac:dyDescent="0.25">
      <c r="A57">
        <v>11.200000000000001</v>
      </c>
      <c r="B57">
        <f t="shared" si="0"/>
        <v>791.95959492893326</v>
      </c>
      <c r="C57">
        <f t="shared" si="1"/>
        <v>177.30359492893297</v>
      </c>
    </row>
    <row r="58" spans="1:3" x14ac:dyDescent="0.25">
      <c r="A58">
        <v>11.4</v>
      </c>
      <c r="B58">
        <f t="shared" si="0"/>
        <v>806.10173055266421</v>
      </c>
      <c r="C58">
        <f t="shared" si="1"/>
        <v>169.29773055266401</v>
      </c>
    </row>
    <row r="59" spans="1:3" x14ac:dyDescent="0.25">
      <c r="A59">
        <v>11.600000000000001</v>
      </c>
      <c r="B59">
        <f t="shared" si="0"/>
        <v>820.24386617639539</v>
      </c>
      <c r="C59">
        <f t="shared" si="1"/>
        <v>160.89986617639511</v>
      </c>
    </row>
    <row r="60" spans="1:3" x14ac:dyDescent="0.25">
      <c r="A60">
        <v>11.8</v>
      </c>
      <c r="B60">
        <f t="shared" si="0"/>
        <v>834.38600180012611</v>
      </c>
      <c r="C60">
        <f t="shared" si="1"/>
        <v>152.11000180012581</v>
      </c>
    </row>
    <row r="61" spans="1:3" x14ac:dyDescent="0.25">
      <c r="A61">
        <v>12</v>
      </c>
      <c r="B61">
        <f t="shared" si="0"/>
        <v>848.52813742385706</v>
      </c>
      <c r="C61">
        <f t="shared" si="1"/>
        <v>142.92813742385692</v>
      </c>
    </row>
    <row r="62" spans="1:3" x14ac:dyDescent="0.25">
      <c r="A62">
        <v>12.200000000000001</v>
      </c>
      <c r="B62">
        <f t="shared" si="0"/>
        <v>862.67027304758801</v>
      </c>
      <c r="C62">
        <f t="shared" si="1"/>
        <v>133.35427304758775</v>
      </c>
    </row>
    <row r="63" spans="1:3" x14ac:dyDescent="0.25">
      <c r="A63">
        <v>12.4</v>
      </c>
      <c r="B63">
        <f t="shared" si="0"/>
        <v>876.81240867131896</v>
      </c>
      <c r="C63">
        <f t="shared" si="1"/>
        <v>123.38840867131876</v>
      </c>
    </row>
    <row r="64" spans="1:3" x14ac:dyDescent="0.25">
      <c r="A64">
        <v>12.600000000000001</v>
      </c>
      <c r="B64">
        <f t="shared" si="0"/>
        <v>890.95454429505014</v>
      </c>
      <c r="C64">
        <f t="shared" si="1"/>
        <v>113.03054429504971</v>
      </c>
    </row>
    <row r="65" spans="1:3" x14ac:dyDescent="0.25">
      <c r="A65">
        <v>12.8</v>
      </c>
      <c r="B65">
        <f t="shared" si="0"/>
        <v>905.09667991878086</v>
      </c>
      <c r="C65">
        <f t="shared" si="1"/>
        <v>102.28067991878061</v>
      </c>
    </row>
    <row r="66" spans="1:3" x14ac:dyDescent="0.25">
      <c r="A66">
        <v>13</v>
      </c>
      <c r="B66">
        <f t="shared" ref="B66:B81" si="2">$F$1*A66*COS($G$2)</f>
        <v>919.23881554251182</v>
      </c>
      <c r="C66">
        <f t="shared" ref="C66:C81" si="3">$F$1*A66*SIN($G$2)-$F$3*A66*A66/2</f>
        <v>91.138815542511679</v>
      </c>
    </row>
    <row r="67" spans="1:3" x14ac:dyDescent="0.25">
      <c r="A67">
        <v>13.200000000000001</v>
      </c>
      <c r="B67">
        <f t="shared" si="2"/>
        <v>933.38095116624277</v>
      </c>
      <c r="C67">
        <f t="shared" si="3"/>
        <v>79.604951166242472</v>
      </c>
    </row>
    <row r="68" spans="1:3" x14ac:dyDescent="0.25">
      <c r="A68">
        <v>13.4</v>
      </c>
      <c r="B68">
        <f t="shared" si="2"/>
        <v>947.52308678997372</v>
      </c>
      <c r="C68">
        <f t="shared" si="3"/>
        <v>67.679086789973439</v>
      </c>
    </row>
    <row r="69" spans="1:3" x14ac:dyDescent="0.25">
      <c r="A69">
        <v>13.600000000000001</v>
      </c>
      <c r="B69">
        <f t="shared" si="2"/>
        <v>961.6652224137049</v>
      </c>
      <c r="C69">
        <f t="shared" si="3"/>
        <v>55.361222413704354</v>
      </c>
    </row>
    <row r="70" spans="1:3" x14ac:dyDescent="0.25">
      <c r="A70">
        <v>13.8</v>
      </c>
      <c r="B70">
        <f t="shared" si="2"/>
        <v>975.80735803743562</v>
      </c>
      <c r="C70">
        <f t="shared" si="3"/>
        <v>42.651358037435443</v>
      </c>
    </row>
    <row r="71" spans="1:3" x14ac:dyDescent="0.25">
      <c r="A71">
        <v>14</v>
      </c>
      <c r="B71">
        <f t="shared" si="2"/>
        <v>989.94949366116657</v>
      </c>
      <c r="C71">
        <f t="shared" si="3"/>
        <v>29.549493661166366</v>
      </c>
    </row>
    <row r="72" spans="1:3" x14ac:dyDescent="0.25">
      <c r="A72">
        <v>14.200000000000001</v>
      </c>
      <c r="B72">
        <f t="shared" si="2"/>
        <v>1004.0916292848975</v>
      </c>
      <c r="C72">
        <f t="shared" si="3"/>
        <v>16.055629284897122</v>
      </c>
    </row>
    <row r="73" spans="1:3" x14ac:dyDescent="0.25">
      <c r="A73">
        <v>14.4</v>
      </c>
      <c r="B73">
        <f t="shared" si="2"/>
        <v>1018.2337649086285</v>
      </c>
      <c r="C73">
        <f t="shared" si="3"/>
        <v>2.1697649086282809</v>
      </c>
    </row>
    <row r="74" spans="1:3" x14ac:dyDescent="0.25">
      <c r="A74">
        <v>14.600000000000001</v>
      </c>
      <c r="B74">
        <f t="shared" si="2"/>
        <v>1032.3759005323595</v>
      </c>
      <c r="C74">
        <f t="shared" si="3"/>
        <v>-12.108099467640614</v>
      </c>
    </row>
    <row r="75" spans="1:3" x14ac:dyDescent="0.25">
      <c r="A75">
        <v>14.8</v>
      </c>
      <c r="B75">
        <f t="shared" si="2"/>
        <v>1046.5180361560904</v>
      </c>
      <c r="C75">
        <f t="shared" si="3"/>
        <v>-26.777963843910129</v>
      </c>
    </row>
    <row r="76" spans="1:3" x14ac:dyDescent="0.25">
      <c r="A76">
        <v>15</v>
      </c>
      <c r="B76">
        <f t="shared" si="2"/>
        <v>1060.6601717798214</v>
      </c>
      <c r="C76">
        <f t="shared" si="3"/>
        <v>-41.839828220178788</v>
      </c>
    </row>
    <row r="77" spans="1:3" x14ac:dyDescent="0.25">
      <c r="A77">
        <v>15.200000000000001</v>
      </c>
      <c r="B77">
        <f t="shared" si="2"/>
        <v>1074.8023074035523</v>
      </c>
      <c r="C77">
        <f t="shared" si="3"/>
        <v>-57.293692596448182</v>
      </c>
    </row>
    <row r="78" spans="1:3" x14ac:dyDescent="0.25">
      <c r="A78">
        <v>15.4</v>
      </c>
      <c r="B78">
        <f t="shared" si="2"/>
        <v>1088.9444430272833</v>
      </c>
      <c r="C78">
        <f t="shared" si="3"/>
        <v>-73.139556972716946</v>
      </c>
    </row>
    <row r="79" spans="1:3" x14ac:dyDescent="0.25">
      <c r="A79">
        <v>15.600000000000001</v>
      </c>
      <c r="B79">
        <f t="shared" si="2"/>
        <v>1103.0865786510144</v>
      </c>
      <c r="C79">
        <f t="shared" si="3"/>
        <v>-89.377421348986218</v>
      </c>
    </row>
    <row r="80" spans="1:3" x14ac:dyDescent="0.25">
      <c r="A80">
        <v>15.8</v>
      </c>
      <c r="B80">
        <f t="shared" si="2"/>
        <v>1117.2287142747452</v>
      </c>
      <c r="C80">
        <f t="shared" si="3"/>
        <v>-106.00728572525531</v>
      </c>
    </row>
    <row r="81" spans="1:3" x14ac:dyDescent="0.25">
      <c r="A81">
        <v>16</v>
      </c>
      <c r="B81">
        <f t="shared" si="2"/>
        <v>1131.3708498984761</v>
      </c>
      <c r="C81">
        <f t="shared" si="3"/>
        <v>-123.02915010152424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1730-C605-4BD0-824D-26910628D638}">
  <dimension ref="A1:C20"/>
  <sheetViews>
    <sheetView tabSelected="1" workbookViewId="0">
      <selection activeCell="B5" sqref="B5"/>
    </sheetView>
  </sheetViews>
  <sheetFormatPr defaultRowHeight="15" x14ac:dyDescent="0.25"/>
  <sheetData>
    <row r="1" spans="1:3" x14ac:dyDescent="0.25">
      <c r="A1">
        <f ca="1">RANDBETWEEN(50,100)</f>
        <v>71</v>
      </c>
      <c r="B1">
        <f ca="1">IF(MOD(A1,2) = 0, 1, 0)</f>
        <v>0</v>
      </c>
      <c r="C1">
        <f ca="1">COUNTIF(B1:B20,0)</f>
        <v>9</v>
      </c>
    </row>
    <row r="2" spans="1:3" x14ac:dyDescent="0.25">
      <c r="A2">
        <f t="shared" ref="A2:A20" ca="1" si="0">RANDBETWEEN(50,100)</f>
        <v>72</v>
      </c>
      <c r="B2">
        <f t="shared" ref="B2:B20" ca="1" si="1">IF(MOD(A2,2) = 0, 1, 0)</f>
        <v>1</v>
      </c>
      <c r="C2">
        <f ca="1">COUNTIF(B1:B20,1)</f>
        <v>11</v>
      </c>
    </row>
    <row r="3" spans="1:3" x14ac:dyDescent="0.25">
      <c r="A3">
        <f t="shared" ca="1" si="0"/>
        <v>53</v>
      </c>
      <c r="B3">
        <f t="shared" ca="1" si="1"/>
        <v>0</v>
      </c>
    </row>
    <row r="4" spans="1:3" x14ac:dyDescent="0.25">
      <c r="A4">
        <f t="shared" ca="1" si="0"/>
        <v>51</v>
      </c>
      <c r="B4">
        <f t="shared" ca="1" si="1"/>
        <v>0</v>
      </c>
    </row>
    <row r="5" spans="1:3" x14ac:dyDescent="0.25">
      <c r="A5">
        <f t="shared" ca="1" si="0"/>
        <v>80</v>
      </c>
      <c r="B5">
        <f t="shared" ca="1" si="1"/>
        <v>1</v>
      </c>
    </row>
    <row r="6" spans="1:3" x14ac:dyDescent="0.25">
      <c r="A6">
        <f t="shared" ca="1" si="0"/>
        <v>50</v>
      </c>
      <c r="B6">
        <f t="shared" ca="1" si="1"/>
        <v>1</v>
      </c>
    </row>
    <row r="7" spans="1:3" x14ac:dyDescent="0.25">
      <c r="A7">
        <f t="shared" ca="1" si="0"/>
        <v>78</v>
      </c>
      <c r="B7">
        <f t="shared" ca="1" si="1"/>
        <v>1</v>
      </c>
    </row>
    <row r="8" spans="1:3" x14ac:dyDescent="0.25">
      <c r="A8">
        <f t="shared" ca="1" si="0"/>
        <v>60</v>
      </c>
      <c r="B8">
        <f t="shared" ca="1" si="1"/>
        <v>1</v>
      </c>
    </row>
    <row r="9" spans="1:3" x14ac:dyDescent="0.25">
      <c r="A9">
        <f t="shared" ca="1" si="0"/>
        <v>68</v>
      </c>
      <c r="B9">
        <f t="shared" ca="1" si="1"/>
        <v>1</v>
      </c>
    </row>
    <row r="10" spans="1:3" x14ac:dyDescent="0.25">
      <c r="A10">
        <f t="shared" ca="1" si="0"/>
        <v>97</v>
      </c>
      <c r="B10">
        <f t="shared" ca="1" si="1"/>
        <v>0</v>
      </c>
    </row>
    <row r="11" spans="1:3" x14ac:dyDescent="0.25">
      <c r="A11">
        <f t="shared" ca="1" si="0"/>
        <v>77</v>
      </c>
      <c r="B11">
        <f t="shared" ca="1" si="1"/>
        <v>0</v>
      </c>
    </row>
    <row r="12" spans="1:3" x14ac:dyDescent="0.25">
      <c r="A12">
        <f t="shared" ca="1" si="0"/>
        <v>90</v>
      </c>
      <c r="B12">
        <f t="shared" ca="1" si="1"/>
        <v>1</v>
      </c>
    </row>
    <row r="13" spans="1:3" x14ac:dyDescent="0.25">
      <c r="A13">
        <f t="shared" ca="1" si="0"/>
        <v>100</v>
      </c>
      <c r="B13">
        <f t="shared" ca="1" si="1"/>
        <v>1</v>
      </c>
    </row>
    <row r="14" spans="1:3" x14ac:dyDescent="0.25">
      <c r="A14">
        <f t="shared" ca="1" si="0"/>
        <v>55</v>
      </c>
      <c r="B14">
        <f t="shared" ca="1" si="1"/>
        <v>0</v>
      </c>
    </row>
    <row r="15" spans="1:3" x14ac:dyDescent="0.25">
      <c r="A15">
        <f t="shared" ca="1" si="0"/>
        <v>66</v>
      </c>
      <c r="B15">
        <f t="shared" ca="1" si="1"/>
        <v>1</v>
      </c>
    </row>
    <row r="16" spans="1:3" x14ac:dyDescent="0.25">
      <c r="A16">
        <f t="shared" ca="1" si="0"/>
        <v>97</v>
      </c>
      <c r="B16">
        <f t="shared" ca="1" si="1"/>
        <v>0</v>
      </c>
    </row>
    <row r="17" spans="1:2" x14ac:dyDescent="0.25">
      <c r="A17">
        <f t="shared" ca="1" si="0"/>
        <v>55</v>
      </c>
      <c r="B17">
        <f t="shared" ca="1" si="1"/>
        <v>0</v>
      </c>
    </row>
    <row r="18" spans="1:2" x14ac:dyDescent="0.25">
      <c r="A18">
        <f t="shared" ca="1" si="0"/>
        <v>91</v>
      </c>
      <c r="B18">
        <f t="shared" ca="1" si="1"/>
        <v>0</v>
      </c>
    </row>
    <row r="19" spans="1:2" x14ac:dyDescent="0.25">
      <c r="A19">
        <f t="shared" ca="1" si="0"/>
        <v>100</v>
      </c>
      <c r="B19">
        <f t="shared" ca="1" si="1"/>
        <v>1</v>
      </c>
    </row>
    <row r="20" spans="1:2" x14ac:dyDescent="0.25">
      <c r="A20">
        <f t="shared" ca="1" si="0"/>
        <v>54</v>
      </c>
      <c r="B20">
        <f t="shared" ca="1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Task1A</vt:lpstr>
      <vt:lpstr>Task1B</vt:lpstr>
      <vt:lpstr>Task1C</vt:lpstr>
      <vt:lpstr>Task2</vt:lpstr>
      <vt:lpstr>Task3</vt:lpstr>
      <vt:lpstr>Task4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 Kikacheishvili</dc:creator>
  <cp:lastModifiedBy>Tornike Kikacheishvili</cp:lastModifiedBy>
  <dcterms:created xsi:type="dcterms:W3CDTF">2021-05-13T12:14:51Z</dcterms:created>
  <dcterms:modified xsi:type="dcterms:W3CDTF">2021-05-13T13:28:46Z</dcterms:modified>
</cp:coreProperties>
</file>