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ClassWork10\"/>
    </mc:Choice>
  </mc:AlternateContent>
  <xr:revisionPtr revIDLastSave="0" documentId="8_{F05A89D0-498D-40F6-97A0-F422113951ED}" xr6:coauthVersionLast="46" xr6:coauthVersionMax="46" xr10:uidLastSave="{00000000-0000-0000-0000-000000000000}"/>
  <bookViews>
    <workbookView xWindow="-120" yWindow="-120" windowWidth="20730" windowHeight="11310" activeTab="4" xr2:uid="{F66D80A1-4224-44A6-AF74-6187DDD86613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G4" i="5"/>
  <c r="G5" i="5"/>
  <c r="G6" i="5"/>
  <c r="G7" i="5"/>
  <c r="G8" i="5"/>
  <c r="G9" i="5"/>
  <c r="G10" i="5"/>
  <c r="G11" i="5"/>
  <c r="G12" i="5"/>
  <c r="G3" i="5"/>
  <c r="E4" i="5"/>
  <c r="E5" i="5"/>
  <c r="E6" i="5"/>
  <c r="E7" i="5"/>
  <c r="F7" i="5" s="1"/>
  <c r="E8" i="5"/>
  <c r="E9" i="5"/>
  <c r="E10" i="5"/>
  <c r="E11" i="5"/>
  <c r="E12" i="5"/>
  <c r="E3" i="5"/>
  <c r="F3" i="5" s="1"/>
  <c r="C3" i="5"/>
  <c r="C4" i="5"/>
  <c r="F4" i="5" s="1"/>
  <c r="C5" i="5"/>
  <c r="C6" i="5"/>
  <c r="C7" i="5"/>
  <c r="C8" i="5"/>
  <c r="F8" i="5" s="1"/>
  <c r="C9" i="5"/>
  <c r="C10" i="5"/>
  <c r="C11" i="5"/>
  <c r="C12" i="5"/>
  <c r="F12" i="5" s="1"/>
  <c r="F5" i="5"/>
  <c r="F6" i="5"/>
  <c r="F9" i="5"/>
  <c r="F10" i="5"/>
  <c r="F11" i="5"/>
  <c r="P3" i="4"/>
  <c r="P4" i="4"/>
  <c r="P2" i="4"/>
  <c r="L3" i="4"/>
  <c r="L4" i="4"/>
  <c r="L2" i="4"/>
  <c r="H3" i="4"/>
  <c r="H4" i="4"/>
  <c r="H2" i="4"/>
  <c r="D3" i="4"/>
  <c r="D4" i="4"/>
  <c r="D2" i="4"/>
  <c r="D5" i="3"/>
  <c r="D4" i="3"/>
  <c r="C2" i="3"/>
  <c r="D3" i="3" s="1"/>
  <c r="C3" i="3"/>
  <c r="C4" i="3"/>
  <c r="C5" i="3"/>
  <c r="C6" i="3"/>
  <c r="C1" i="3"/>
  <c r="D1" i="3" s="1"/>
  <c r="B12" i="2"/>
  <c r="A1" i="1"/>
  <c r="J12" i="5" l="1"/>
  <c r="K12" i="5" s="1"/>
  <c r="J5" i="5"/>
  <c r="K5" i="5" s="1"/>
  <c r="J9" i="5"/>
  <c r="K9" i="5" s="1"/>
  <c r="J11" i="5"/>
  <c r="K11" i="5" s="1"/>
  <c r="J7" i="5"/>
  <c r="K7" i="5" s="1"/>
  <c r="J10" i="5"/>
  <c r="K10" i="5" s="1"/>
  <c r="J3" i="5"/>
  <c r="F13" i="5"/>
  <c r="J6" i="5" l="1"/>
  <c r="K6" i="5" s="1"/>
  <c r="J8" i="5"/>
  <c r="K8" i="5" s="1"/>
  <c r="J4" i="5"/>
  <c r="K4" i="5" s="1"/>
  <c r="K3" i="5"/>
  <c r="K13" i="5" l="1"/>
  <c r="J13" i="5"/>
</calcChain>
</file>

<file path=xl/sharedStrings.xml><?xml version="1.0" encoding="utf-8"?>
<sst xmlns="http://schemas.openxmlformats.org/spreadsheetml/2006/main" count="34" uniqueCount="31">
  <si>
    <t>x</t>
  </si>
  <si>
    <t>y</t>
  </si>
  <si>
    <t>იანვარი</t>
  </si>
  <si>
    <t>თებერვალი</t>
  </si>
  <si>
    <t>მარტი</t>
  </si>
  <si>
    <t>I კვარტალი</t>
  </si>
  <si>
    <t>აპრილი</t>
  </si>
  <si>
    <t>მაისი</t>
  </si>
  <si>
    <t>ივნისი</t>
  </si>
  <si>
    <t>II კვარტალი</t>
  </si>
  <si>
    <t>ივლისი</t>
  </si>
  <si>
    <t>აგვისტო</t>
  </si>
  <si>
    <t>სექტემბერი</t>
  </si>
  <si>
    <t>III კვარტალი</t>
  </si>
  <si>
    <t>ოქტომბერი</t>
  </si>
  <si>
    <t>ნოემბერი</t>
  </si>
  <si>
    <t>დეკემბერი</t>
  </si>
  <si>
    <t>IV კვარტალი</t>
  </si>
  <si>
    <t>№</t>
  </si>
  <si>
    <t>გვარი, სახელი</t>
  </si>
  <si>
    <t>სამუშაო დღეთა რაოდენობა</t>
  </si>
  <si>
    <t>უმიზეზოდ გაცდენილი</t>
  </si>
  <si>
    <t>დღიური ანაზღაურება</t>
  </si>
  <si>
    <t>სულ დარიცხული</t>
  </si>
  <si>
    <t>დაკავება</t>
  </si>
  <si>
    <t>პროფ. კავშირი</t>
  </si>
  <si>
    <t>დაზღვევა</t>
  </si>
  <si>
    <t>საშემოსავლო</t>
  </si>
  <si>
    <t>სულ დაკავება</t>
  </si>
  <si>
    <t>ხელფასი</t>
  </si>
  <si>
    <t>პროფკავშირი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</si>
</sst>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0" fontId="0" fillId="0" borderId="2" xfId="0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Task2!$B$2:$B$12</c:f>
              <c:numCache>
                <c:formatCode>General</c:formatCode>
                <c:ptCount val="11"/>
                <c:pt idx="0">
                  <c:v>1.66</c:v>
                </c:pt>
                <c:pt idx="1">
                  <c:v>1.68</c:v>
                </c:pt>
                <c:pt idx="2">
                  <c:v>1.7</c:v>
                </c:pt>
                <c:pt idx="3">
                  <c:v>1.59</c:v>
                </c:pt>
                <c:pt idx="4">
                  <c:v>1.5</c:v>
                </c:pt>
                <c:pt idx="5">
                  <c:v>1.58</c:v>
                </c:pt>
                <c:pt idx="6">
                  <c:v>1.59</c:v>
                </c:pt>
                <c:pt idx="7">
                  <c:v>1.64</c:v>
                </c:pt>
                <c:pt idx="8">
                  <c:v>1.7</c:v>
                </c:pt>
                <c:pt idx="9">
                  <c:v>1.75</c:v>
                </c:pt>
                <c:pt idx="10" formatCode="0.00">
                  <c:v>1.6633333333333333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5-4403-BC03-C4A099B7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87456"/>
        <c:axId val="871287872"/>
      </c:scatterChart>
      <c:valAx>
        <c:axId val="8712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87872"/>
        <c:crosses val="autoZero"/>
        <c:crossBetween val="midCat"/>
      </c:valAx>
      <c:valAx>
        <c:axId val="8712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100012</xdr:rowOff>
    </xdr:from>
    <xdr:to>
      <xdr:col>10</xdr:col>
      <xdr:colOff>228600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88AF0-CC59-4957-B92F-73195F96C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945-303A-48E8-B4C3-249A027B0299}">
  <dimension ref="A1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</cols>
  <sheetData>
    <row r="1" spans="1:1" x14ac:dyDescent="0.25">
      <c r="A1" s="1">
        <f>PMT(10%,5,100)</f>
        <v>-26.379748079474542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F050-B8C8-46D2-A800-12FA24B0525C}">
  <dimension ref="A1:B12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1.66</v>
      </c>
    </row>
    <row r="3" spans="1:2" x14ac:dyDescent="0.25">
      <c r="A3">
        <v>2</v>
      </c>
      <c r="B3">
        <v>1.68</v>
      </c>
    </row>
    <row r="4" spans="1:2" x14ac:dyDescent="0.25">
      <c r="A4">
        <v>3</v>
      </c>
      <c r="B4">
        <v>1.7</v>
      </c>
    </row>
    <row r="5" spans="1:2" x14ac:dyDescent="0.25">
      <c r="A5">
        <v>4</v>
      </c>
      <c r="B5">
        <v>1.59</v>
      </c>
    </row>
    <row r="6" spans="1:2" x14ac:dyDescent="0.25">
      <c r="A6">
        <v>5</v>
      </c>
      <c r="B6">
        <v>1.5</v>
      </c>
    </row>
    <row r="7" spans="1:2" x14ac:dyDescent="0.25">
      <c r="A7">
        <v>6</v>
      </c>
      <c r="B7">
        <v>1.58</v>
      </c>
    </row>
    <row r="8" spans="1:2" x14ac:dyDescent="0.25">
      <c r="A8">
        <v>7</v>
      </c>
      <c r="B8">
        <v>1.59</v>
      </c>
    </row>
    <row r="9" spans="1:2" x14ac:dyDescent="0.25">
      <c r="A9">
        <v>8</v>
      </c>
      <c r="B9">
        <v>1.64</v>
      </c>
    </row>
    <row r="10" spans="1:2" x14ac:dyDescent="0.25">
      <c r="A10">
        <v>9</v>
      </c>
      <c r="B10">
        <v>1.7</v>
      </c>
    </row>
    <row r="11" spans="1:2" x14ac:dyDescent="0.25">
      <c r="A11">
        <v>10</v>
      </c>
      <c r="B11">
        <v>1.75</v>
      </c>
    </row>
    <row r="12" spans="1:2" x14ac:dyDescent="0.25">
      <c r="A12">
        <v>11</v>
      </c>
      <c r="B12" s="2">
        <f>TREND(B2:B11,A2:A11,A12)</f>
        <v>1.6633333333333333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2855-F878-4F58-874A-BB78D50DEC47}">
  <dimension ref="A1:D6"/>
  <sheetViews>
    <sheetView workbookViewId="0">
      <selection activeCell="D3" sqref="D3"/>
    </sheetView>
  </sheetViews>
  <sheetFormatPr defaultRowHeight="15" x14ac:dyDescent="0.25"/>
  <sheetData>
    <row r="1" spans="1:4" x14ac:dyDescent="0.25">
      <c r="A1">
        <v>12</v>
      </c>
      <c r="B1">
        <v>25</v>
      </c>
      <c r="C1">
        <f>A1*$B$1</f>
        <v>300</v>
      </c>
      <c r="D1">
        <f>SUM(C1:C6)</f>
        <v>7850</v>
      </c>
    </row>
    <row r="2" spans="1:4" x14ac:dyDescent="0.25">
      <c r="A2">
        <v>45</v>
      </c>
      <c r="C2">
        <f>A2*$B$1</f>
        <v>1125</v>
      </c>
    </row>
    <row r="3" spans="1:4" x14ac:dyDescent="0.25">
      <c r="A3">
        <v>70</v>
      </c>
      <c r="C3">
        <f>A3*$B$1</f>
        <v>1750</v>
      </c>
      <c r="D3">
        <f>MAX(C1:C6)</f>
        <v>2250</v>
      </c>
    </row>
    <row r="4" spans="1:4" x14ac:dyDescent="0.25">
      <c r="A4">
        <v>90</v>
      </c>
      <c r="C4">
        <f>A4*$B$1</f>
        <v>2250</v>
      </c>
      <c r="D4">
        <f>MIN(C1:C6)</f>
        <v>300</v>
      </c>
    </row>
    <row r="5" spans="1:4" x14ac:dyDescent="0.25">
      <c r="A5">
        <v>65</v>
      </c>
      <c r="C5">
        <f>A5*$B$1</f>
        <v>1625</v>
      </c>
      <c r="D5">
        <f>D3-D4</f>
        <v>1950</v>
      </c>
    </row>
    <row r="6" spans="1:4" x14ac:dyDescent="0.25">
      <c r="A6">
        <v>32</v>
      </c>
      <c r="C6">
        <f>A6*$B$1</f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9BDE-1E03-49D9-954E-233748E6493E}">
  <dimension ref="A1:P4"/>
  <sheetViews>
    <sheetView topLeftCell="D1" workbookViewId="0">
      <selection activeCell="T5" sqref="T5"/>
    </sheetView>
  </sheetViews>
  <sheetFormatPr defaultRowHeight="15" outlineLevelCol="1" x14ac:dyDescent="0.25"/>
  <cols>
    <col min="1" max="3" width="8.85546875" hidden="1" customWidth="1" outlineLevel="1"/>
    <col min="4" max="4" width="9.140625" collapsed="1"/>
    <col min="5" max="7" width="0" hidden="1" customWidth="1" outlineLevel="1"/>
    <col min="8" max="8" width="9.140625" collapsed="1"/>
    <col min="9" max="11" width="9.140625" hidden="1" customWidth="1" outlineLevel="1"/>
    <col min="12" max="12" width="9.140625" collapsed="1"/>
    <col min="13" max="15" width="0" hidden="1" customWidth="1" outlineLevel="1"/>
    <col min="16" max="16" width="9.140625" collapsed="1"/>
  </cols>
  <sheetData>
    <row r="1" spans="1:16" ht="72" x14ac:dyDescent="0.25">
      <c r="A1" s="3" t="s">
        <v>2</v>
      </c>
      <c r="B1" s="3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4" t="s">
        <v>9</v>
      </c>
      <c r="I1" s="3" t="s">
        <v>10</v>
      </c>
      <c r="J1" s="3" t="s">
        <v>11</v>
      </c>
      <c r="K1" s="3" t="s">
        <v>12</v>
      </c>
      <c r="L1" s="4" t="s">
        <v>13</v>
      </c>
      <c r="M1" s="3" t="s">
        <v>14</v>
      </c>
      <c r="N1" s="3" t="s">
        <v>15</v>
      </c>
      <c r="O1" s="3" t="s">
        <v>16</v>
      </c>
      <c r="P1" s="4" t="s">
        <v>17</v>
      </c>
    </row>
    <row r="2" spans="1:16" x14ac:dyDescent="0.25">
      <c r="A2">
        <v>12</v>
      </c>
      <c r="B2">
        <v>23</v>
      </c>
      <c r="C2">
        <v>31</v>
      </c>
      <c r="D2" s="6">
        <f>SUM(A2:C2)</f>
        <v>66</v>
      </c>
      <c r="E2">
        <v>15</v>
      </c>
      <c r="F2">
        <v>14</v>
      </c>
      <c r="G2">
        <v>21</v>
      </c>
      <c r="H2" s="6">
        <f>SUM(E2:G2)</f>
        <v>50</v>
      </c>
      <c r="I2">
        <v>22</v>
      </c>
      <c r="J2">
        <v>23</v>
      </c>
      <c r="K2">
        <v>16</v>
      </c>
      <c r="L2" s="6">
        <f>SUM(I2:K2)</f>
        <v>61</v>
      </c>
      <c r="M2">
        <v>14</v>
      </c>
      <c r="N2">
        <v>15</v>
      </c>
      <c r="O2">
        <v>17</v>
      </c>
      <c r="P2" s="5">
        <f>SUM(M2:O2)</f>
        <v>46</v>
      </c>
    </row>
    <row r="3" spans="1:16" x14ac:dyDescent="0.25">
      <c r="A3">
        <v>44</v>
      </c>
      <c r="B3">
        <v>55</v>
      </c>
      <c r="C3">
        <v>22</v>
      </c>
      <c r="D3" s="6">
        <f t="shared" ref="D3:D4" si="0">SUM(A3:C3)</f>
        <v>121</v>
      </c>
      <c r="E3">
        <v>47</v>
      </c>
      <c r="F3">
        <v>74</v>
      </c>
      <c r="G3">
        <v>94</v>
      </c>
      <c r="H3" s="6">
        <f t="shared" ref="H3:H4" si="1">SUM(E3:G3)</f>
        <v>215</v>
      </c>
      <c r="I3">
        <v>18</v>
      </c>
      <c r="J3">
        <v>19</v>
      </c>
      <c r="K3">
        <v>18</v>
      </c>
      <c r="L3" s="6">
        <f t="shared" ref="L3:L4" si="2">SUM(I3:K3)</f>
        <v>55</v>
      </c>
      <c r="M3">
        <v>75</v>
      </c>
      <c r="N3">
        <v>47</v>
      </c>
      <c r="O3">
        <v>45</v>
      </c>
      <c r="P3" s="5">
        <f t="shared" ref="P3:P4" si="3">SUM(M3:O3)</f>
        <v>167</v>
      </c>
    </row>
    <row r="4" spans="1:16" x14ac:dyDescent="0.25">
      <c r="A4">
        <v>22</v>
      </c>
      <c r="B4">
        <v>11</v>
      </c>
      <c r="C4">
        <v>33</v>
      </c>
      <c r="D4" s="6">
        <f t="shared" si="0"/>
        <v>66</v>
      </c>
      <c r="E4">
        <v>44</v>
      </c>
      <c r="F4">
        <v>55</v>
      </c>
      <c r="G4">
        <v>66</v>
      </c>
      <c r="H4" s="6">
        <f t="shared" si="1"/>
        <v>165</v>
      </c>
      <c r="I4">
        <v>41</v>
      </c>
      <c r="J4">
        <v>42</v>
      </c>
      <c r="K4">
        <v>43</v>
      </c>
      <c r="L4" s="6">
        <f t="shared" si="2"/>
        <v>126</v>
      </c>
      <c r="M4">
        <v>47</v>
      </c>
      <c r="N4">
        <v>46</v>
      </c>
      <c r="O4">
        <v>49</v>
      </c>
      <c r="P4" s="5">
        <f t="shared" si="3"/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D0D8-E9AE-4CE7-93B8-AAD671FBA5F7}">
  <dimension ref="A1:K20"/>
  <sheetViews>
    <sheetView tabSelected="1" workbookViewId="0">
      <selection activeCell="L4" sqref="L4"/>
    </sheetView>
  </sheetViews>
  <sheetFormatPr defaultRowHeight="15" x14ac:dyDescent="0.25"/>
  <cols>
    <col min="10" max="10" width="9.85546875" customWidth="1"/>
    <col min="11" max="11" width="10.42578125" customWidth="1"/>
    <col min="12" max="12" width="10.140625" customWidth="1"/>
  </cols>
  <sheetData>
    <row r="1" spans="1:11" ht="21.75" customHeight="1" x14ac:dyDescent="0.25">
      <c r="A1" s="8" t="s">
        <v>18</v>
      </c>
      <c r="B1" s="9" t="s">
        <v>19</v>
      </c>
      <c r="C1" s="10" t="s">
        <v>20</v>
      </c>
      <c r="D1" s="11" t="s">
        <v>21</v>
      </c>
      <c r="E1" s="11" t="s">
        <v>22</v>
      </c>
      <c r="F1" s="11" t="s">
        <v>23</v>
      </c>
      <c r="G1" s="8" t="s">
        <v>24</v>
      </c>
      <c r="H1" s="8"/>
      <c r="I1" s="8"/>
      <c r="J1" s="9" t="s">
        <v>28</v>
      </c>
      <c r="K1" s="9" t="s">
        <v>29</v>
      </c>
    </row>
    <row r="2" spans="1:11" ht="117" customHeight="1" x14ac:dyDescent="0.25">
      <c r="A2" s="8"/>
      <c r="B2" s="9"/>
      <c r="C2" s="10"/>
      <c r="D2" s="11"/>
      <c r="E2" s="11"/>
      <c r="F2" s="11"/>
      <c r="G2" s="12" t="s">
        <v>25</v>
      </c>
      <c r="H2" s="12" t="s">
        <v>26</v>
      </c>
      <c r="I2" s="12" t="s">
        <v>27</v>
      </c>
      <c r="J2" s="9"/>
      <c r="K2" s="9"/>
    </row>
    <row r="3" spans="1:11" x14ac:dyDescent="0.25">
      <c r="A3" s="13">
        <v>1</v>
      </c>
      <c r="B3" s="13"/>
      <c r="C3" s="13">
        <f>$E$17</f>
        <v>25</v>
      </c>
      <c r="D3" s="13">
        <v>3</v>
      </c>
      <c r="E3" s="13">
        <f>$E$18</f>
        <v>50</v>
      </c>
      <c r="F3" s="13">
        <f>(C3-D3)*E3</f>
        <v>1100</v>
      </c>
      <c r="G3" s="15">
        <f>F3*$E$19%</f>
        <v>11</v>
      </c>
      <c r="H3" s="13">
        <v>2</v>
      </c>
      <c r="I3" s="13">
        <f>F3*$E$20%</f>
        <v>220</v>
      </c>
      <c r="J3" s="15">
        <f>SUM(G3:I3)</f>
        <v>233</v>
      </c>
      <c r="K3" s="15">
        <f>F3-J3</f>
        <v>867</v>
      </c>
    </row>
    <row r="4" spans="1:11" x14ac:dyDescent="0.25">
      <c r="A4" s="13">
        <v>2</v>
      </c>
      <c r="B4" s="13"/>
      <c r="C4" s="13">
        <f t="shared" ref="C4:C12" si="0">$E$17</f>
        <v>25</v>
      </c>
      <c r="D4" s="13"/>
      <c r="E4" s="13">
        <f t="shared" ref="E4:E12" si="1">$E$18</f>
        <v>50</v>
      </c>
      <c r="F4" s="13">
        <f t="shared" ref="F4:F12" si="2">(C4-D4)*E4</f>
        <v>1250</v>
      </c>
      <c r="G4" s="15">
        <f t="shared" ref="G4:G12" si="3">F4*$E$19%</f>
        <v>12.5</v>
      </c>
      <c r="H4" s="13">
        <v>2</v>
      </c>
      <c r="I4" s="13">
        <f t="shared" ref="I4:I12" si="4">F4*$E$20%</f>
        <v>250</v>
      </c>
      <c r="J4" s="15">
        <f t="shared" ref="J4:J12" si="5">SUM(G4:I4)</f>
        <v>264.5</v>
      </c>
      <c r="K4" s="15">
        <f t="shared" ref="K4:K12" si="6">F4-J4</f>
        <v>985.5</v>
      </c>
    </row>
    <row r="5" spans="1:11" x14ac:dyDescent="0.25">
      <c r="A5" s="13">
        <v>3</v>
      </c>
      <c r="B5" s="13"/>
      <c r="C5" s="13">
        <f t="shared" si="0"/>
        <v>25</v>
      </c>
      <c r="D5" s="13"/>
      <c r="E5" s="13">
        <f t="shared" si="1"/>
        <v>50</v>
      </c>
      <c r="F5" s="13">
        <f t="shared" si="2"/>
        <v>1250</v>
      </c>
      <c r="G5" s="15">
        <f t="shared" si="3"/>
        <v>12.5</v>
      </c>
      <c r="H5" s="13">
        <v>2</v>
      </c>
      <c r="I5" s="13">
        <f t="shared" si="4"/>
        <v>250</v>
      </c>
      <c r="J5" s="15">
        <f t="shared" si="5"/>
        <v>264.5</v>
      </c>
      <c r="K5" s="15">
        <f t="shared" si="6"/>
        <v>985.5</v>
      </c>
    </row>
    <row r="6" spans="1:11" x14ac:dyDescent="0.25">
      <c r="A6" s="13">
        <v>4</v>
      </c>
      <c r="B6" s="13"/>
      <c r="C6" s="13">
        <f t="shared" si="0"/>
        <v>25</v>
      </c>
      <c r="D6" s="13">
        <v>6</v>
      </c>
      <c r="E6" s="13">
        <f t="shared" si="1"/>
        <v>50</v>
      </c>
      <c r="F6" s="13">
        <f t="shared" si="2"/>
        <v>950</v>
      </c>
      <c r="G6" s="15">
        <f t="shared" si="3"/>
        <v>9.5</v>
      </c>
      <c r="H6" s="13">
        <v>4</v>
      </c>
      <c r="I6" s="13">
        <f t="shared" si="4"/>
        <v>190</v>
      </c>
      <c r="J6" s="15">
        <f t="shared" si="5"/>
        <v>203.5</v>
      </c>
      <c r="K6" s="15">
        <f t="shared" si="6"/>
        <v>746.5</v>
      </c>
    </row>
    <row r="7" spans="1:11" x14ac:dyDescent="0.25">
      <c r="A7" s="13">
        <v>5</v>
      </c>
      <c r="B7" s="13"/>
      <c r="C7" s="13">
        <f t="shared" si="0"/>
        <v>25</v>
      </c>
      <c r="D7" s="13"/>
      <c r="E7" s="13">
        <f t="shared" si="1"/>
        <v>50</v>
      </c>
      <c r="F7" s="13">
        <f t="shared" si="2"/>
        <v>1250</v>
      </c>
      <c r="G7" s="15">
        <f t="shared" si="3"/>
        <v>12.5</v>
      </c>
      <c r="H7" s="13">
        <v>4</v>
      </c>
      <c r="I7" s="13">
        <f t="shared" si="4"/>
        <v>250</v>
      </c>
      <c r="J7" s="15">
        <f t="shared" si="5"/>
        <v>266.5</v>
      </c>
      <c r="K7" s="15">
        <f t="shared" si="6"/>
        <v>983.5</v>
      </c>
    </row>
    <row r="8" spans="1:11" x14ac:dyDescent="0.25">
      <c r="A8" s="13">
        <v>6</v>
      </c>
      <c r="B8" s="13"/>
      <c r="C8" s="13">
        <f t="shared" si="0"/>
        <v>25</v>
      </c>
      <c r="D8" s="13"/>
      <c r="E8" s="13">
        <f t="shared" si="1"/>
        <v>50</v>
      </c>
      <c r="F8" s="13">
        <f t="shared" si="2"/>
        <v>1250</v>
      </c>
      <c r="G8" s="15">
        <f t="shared" si="3"/>
        <v>12.5</v>
      </c>
      <c r="H8" s="13">
        <v>4</v>
      </c>
      <c r="I8" s="13">
        <f t="shared" si="4"/>
        <v>250</v>
      </c>
      <c r="J8" s="15">
        <f t="shared" si="5"/>
        <v>266.5</v>
      </c>
      <c r="K8" s="15">
        <f t="shared" si="6"/>
        <v>983.5</v>
      </c>
    </row>
    <row r="9" spans="1:11" x14ac:dyDescent="0.25">
      <c r="A9" s="13">
        <v>7</v>
      </c>
      <c r="B9" s="13"/>
      <c r="C9" s="13">
        <f t="shared" si="0"/>
        <v>25</v>
      </c>
      <c r="D9" s="13">
        <v>2</v>
      </c>
      <c r="E9" s="13">
        <f t="shared" si="1"/>
        <v>50</v>
      </c>
      <c r="F9" s="13">
        <f t="shared" si="2"/>
        <v>1150</v>
      </c>
      <c r="G9" s="15">
        <f t="shared" si="3"/>
        <v>11.5</v>
      </c>
      <c r="H9" s="13">
        <v>2</v>
      </c>
      <c r="I9" s="13">
        <f t="shared" si="4"/>
        <v>230</v>
      </c>
      <c r="J9" s="15">
        <f t="shared" si="5"/>
        <v>243.5</v>
      </c>
      <c r="K9" s="15">
        <f t="shared" si="6"/>
        <v>906.5</v>
      </c>
    </row>
    <row r="10" spans="1:11" x14ac:dyDescent="0.25">
      <c r="A10" s="13">
        <v>8</v>
      </c>
      <c r="B10" s="13"/>
      <c r="C10" s="13">
        <f t="shared" si="0"/>
        <v>25</v>
      </c>
      <c r="D10" s="13"/>
      <c r="E10" s="13">
        <f t="shared" si="1"/>
        <v>50</v>
      </c>
      <c r="F10" s="13">
        <f t="shared" si="2"/>
        <v>1250</v>
      </c>
      <c r="G10" s="15">
        <f t="shared" si="3"/>
        <v>12.5</v>
      </c>
      <c r="H10" s="13">
        <v>2</v>
      </c>
      <c r="I10" s="13">
        <f t="shared" si="4"/>
        <v>250</v>
      </c>
      <c r="J10" s="15">
        <f t="shared" si="5"/>
        <v>264.5</v>
      </c>
      <c r="K10" s="15">
        <f t="shared" si="6"/>
        <v>985.5</v>
      </c>
    </row>
    <row r="11" spans="1:11" x14ac:dyDescent="0.25">
      <c r="A11" s="13">
        <v>9</v>
      </c>
      <c r="B11" s="13"/>
      <c r="C11" s="13">
        <f t="shared" si="0"/>
        <v>25</v>
      </c>
      <c r="D11" s="13"/>
      <c r="E11" s="13">
        <f t="shared" si="1"/>
        <v>50</v>
      </c>
      <c r="F11" s="13">
        <f t="shared" si="2"/>
        <v>1250</v>
      </c>
      <c r="G11" s="15">
        <f t="shared" si="3"/>
        <v>12.5</v>
      </c>
      <c r="H11" s="13">
        <v>4</v>
      </c>
      <c r="I11" s="13">
        <f t="shared" si="4"/>
        <v>250</v>
      </c>
      <c r="J11" s="15">
        <f t="shared" si="5"/>
        <v>266.5</v>
      </c>
      <c r="K11" s="15">
        <f t="shared" si="6"/>
        <v>983.5</v>
      </c>
    </row>
    <row r="12" spans="1:11" x14ac:dyDescent="0.25">
      <c r="A12" s="13">
        <v>10</v>
      </c>
      <c r="B12" s="13"/>
      <c r="C12" s="13">
        <f t="shared" si="0"/>
        <v>25</v>
      </c>
      <c r="D12" s="13">
        <v>3</v>
      </c>
      <c r="E12" s="13">
        <f t="shared" si="1"/>
        <v>50</v>
      </c>
      <c r="F12" s="13">
        <f t="shared" si="2"/>
        <v>1100</v>
      </c>
      <c r="G12" s="15">
        <f t="shared" si="3"/>
        <v>11</v>
      </c>
      <c r="H12" s="13">
        <v>4</v>
      </c>
      <c r="I12" s="13">
        <f t="shared" si="4"/>
        <v>220</v>
      </c>
      <c r="J12" s="15">
        <f t="shared" si="5"/>
        <v>235</v>
      </c>
      <c r="K12" s="15">
        <f t="shared" si="6"/>
        <v>865</v>
      </c>
    </row>
    <row r="13" spans="1:11" x14ac:dyDescent="0.25">
      <c r="F13" s="14">
        <f>SUM(F3:F12)</f>
        <v>11800</v>
      </c>
      <c r="J13" s="16">
        <f>SUM(J3:J12)</f>
        <v>2508</v>
      </c>
      <c r="K13" s="16">
        <f>SUM(K3:K12)</f>
        <v>9292</v>
      </c>
    </row>
    <row r="17" spans="1:5" x14ac:dyDescent="0.25">
      <c r="A17" s="7" t="s">
        <v>20</v>
      </c>
      <c r="B17" s="7"/>
      <c r="C17" s="7"/>
      <c r="D17" s="7"/>
      <c r="E17">
        <v>25</v>
      </c>
    </row>
    <row r="18" spans="1:5" x14ac:dyDescent="0.25">
      <c r="A18" s="7" t="s">
        <v>22</v>
      </c>
      <c r="B18" s="7"/>
      <c r="C18" s="7"/>
      <c r="D18" s="7"/>
      <c r="E18">
        <v>50</v>
      </c>
    </row>
    <row r="19" spans="1:5" x14ac:dyDescent="0.25">
      <c r="A19" s="7" t="s">
        <v>30</v>
      </c>
      <c r="B19" s="7"/>
      <c r="C19" s="7"/>
      <c r="D19" s="7"/>
      <c r="E19">
        <v>1</v>
      </c>
    </row>
    <row r="20" spans="1:5" x14ac:dyDescent="0.25">
      <c r="A20" s="7" t="s">
        <v>27</v>
      </c>
      <c r="B20" s="7"/>
      <c r="C20" s="7"/>
      <c r="D20" s="7"/>
      <c r="E20">
        <v>20</v>
      </c>
    </row>
  </sheetData>
  <mergeCells count="13">
    <mergeCell ref="K1:K2"/>
    <mergeCell ref="A17:D17"/>
    <mergeCell ref="A18:D18"/>
    <mergeCell ref="A19:D19"/>
    <mergeCell ref="A20:D20"/>
    <mergeCell ref="G1:I1"/>
    <mergeCell ref="B1:B2"/>
    <mergeCell ref="A1:A2"/>
    <mergeCell ref="C1:C2"/>
    <mergeCell ref="F1:F2"/>
    <mergeCell ref="E1:E2"/>
    <mergeCell ref="D1:D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2021-05-06T12:06:19Z</dcterms:created>
  <dcterms:modified xsi:type="dcterms:W3CDTF">2021-05-06T12:53:57Z</dcterms:modified>
</cp:coreProperties>
</file>