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"/>
    </mc:Choice>
  </mc:AlternateContent>
  <bookViews>
    <workbookView xWindow="0" yWindow="0" windowWidth="20490" windowHeight="7770"/>
  </bookViews>
  <sheets>
    <sheet name="Tas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<sst xmlns="http://schemas.openxmlformats.org/spreadsheetml/2006/main" count="36" uniqueCount="34">
  <si>
    <t>№</t>
  </si>
  <si>
    <t>დისციპლინის დასახელება</t>
  </si>
  <si>
    <t>კურსი</t>
  </si>
  <si>
    <t>ქულა 1</t>
  </si>
  <si>
    <t xml:space="preserve">ქულა 2 </t>
  </si>
  <si>
    <t>ქულა 3</t>
  </si>
  <si>
    <t>საგნების რაოდენობა</t>
  </si>
  <si>
    <t>საშალო ქულა</t>
  </si>
  <si>
    <t>საშუალო ქულა საგნების მიხედვით</t>
  </si>
  <si>
    <t>შეფასება</t>
  </si>
  <si>
    <t>ამოარჩიეთ მაქს. D,E,F</t>
  </si>
  <si>
    <t>ამოარჩიეთ მინ. D,E,F</t>
  </si>
  <si>
    <t>ფიზიკა</t>
  </si>
  <si>
    <t>მათემატიკა</t>
  </si>
  <si>
    <t>ქიმია</t>
  </si>
  <si>
    <t>ინფორმატიკა</t>
  </si>
  <si>
    <t>დაპროგრამება</t>
  </si>
  <si>
    <t>ეკონომიკა</t>
  </si>
  <si>
    <t>ისტორია</t>
  </si>
  <si>
    <t>უცხო ენა</t>
  </si>
  <si>
    <t>უმაღლესი ალგებრა</t>
  </si>
  <si>
    <t>ბიოლოგია</t>
  </si>
  <si>
    <t>ეთიკა</t>
  </si>
  <si>
    <t>ფსიქოლოგია</t>
  </si>
  <si>
    <t>I</t>
  </si>
  <si>
    <t>II</t>
  </si>
  <si>
    <t>IV</t>
  </si>
  <si>
    <t>III</t>
  </si>
  <si>
    <t>V</t>
  </si>
  <si>
    <t>VI</t>
  </si>
  <si>
    <t>X</t>
  </si>
  <si>
    <t>IX</t>
  </si>
  <si>
    <t>VIII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</si>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</sst>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რაოდენობა და საშუალო ქულა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Task1!$G$2:$G$13</c:f>
              <c:numCache>
                <c:formatCode>General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25</c:v>
                </c:pt>
                <c:pt idx="3">
                  <c:v>16</c:v>
                </c:pt>
                <c:pt idx="4">
                  <c:v>35</c:v>
                </c:pt>
                <c:pt idx="5">
                  <c:v>42</c:v>
                </c:pt>
                <c:pt idx="6">
                  <c:v>37</c:v>
                </c:pt>
                <c:pt idx="7">
                  <c:v>64</c:v>
                </c:pt>
                <c:pt idx="8">
                  <c:v>51</c:v>
                </c:pt>
                <c:pt idx="9">
                  <c:v>24</c:v>
                </c:pt>
                <c:pt idx="10">
                  <c:v>37</c:v>
                </c:pt>
                <c:pt idx="11">
                  <c:v>87</c:v>
                </c:pt>
              </c:numCache>
            </c:numRef>
          </c:xVal>
          <c:yVal>
            <c:numRef>
              <c:f>Task1!$H$2:$H$13</c:f>
              <c:numCache>
                <c:formatCode>0.00</c:formatCode>
                <c:ptCount val="12"/>
                <c:pt idx="0">
                  <c:v>29.333333333333332</c:v>
                </c:pt>
                <c:pt idx="1">
                  <c:v>27</c:v>
                </c:pt>
                <c:pt idx="2">
                  <c:v>46.666666666666664</c:v>
                </c:pt>
                <c:pt idx="3">
                  <c:v>42.666666666666664</c:v>
                </c:pt>
                <c:pt idx="4">
                  <c:v>42.666666666666664</c:v>
                </c:pt>
                <c:pt idx="5">
                  <c:v>43</c:v>
                </c:pt>
                <c:pt idx="6">
                  <c:v>49.333333333333336</c:v>
                </c:pt>
                <c:pt idx="7">
                  <c:v>78.666666666666671</c:v>
                </c:pt>
                <c:pt idx="8">
                  <c:v>83.333333333333329</c:v>
                </c:pt>
                <c:pt idx="9">
                  <c:v>68</c:v>
                </c:pt>
                <c:pt idx="10">
                  <c:v>43</c:v>
                </c:pt>
                <c:pt idx="1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3-4662-A88A-E17A5280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95080"/>
        <c:axId val="437495408"/>
      </c:scatterChart>
      <c:valAx>
        <c:axId val="43749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საგნების რაოდენობა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95408"/>
        <c:crosses val="autoZero"/>
        <c:crossBetween val="midCat"/>
      </c:valAx>
      <c:valAx>
        <c:axId val="4374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საშუალო ქულა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9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11</xdr:col>
      <xdr:colOff>809625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A22" zoomScaleNormal="100" workbookViewId="0">
      <selection activeCell="N17" sqref="N17"/>
    </sheetView>
  </sheetViews>
  <sheetFormatPr defaultRowHeight="15" x14ac:dyDescent="0.25"/>
  <cols>
    <col min="1" max="1" width="2.7109375" bestFit="1" customWidth="1"/>
    <col min="2" max="2" width="20.5703125" bestFit="1" customWidth="1"/>
    <col min="3" max="3" width="5.28515625" bestFit="1" customWidth="1"/>
    <col min="4" max="6" width="6" bestFit="1" customWidth="1"/>
    <col min="7" max="7" width="9.5703125" bestFit="1" customWidth="1"/>
    <col min="8" max="8" width="6.7109375" bestFit="1" customWidth="1"/>
    <col min="9" max="9" width="11.7109375" bestFit="1" customWidth="1"/>
    <col min="10" max="10" width="20" bestFit="1" customWidth="1"/>
    <col min="11" max="11" width="9.28515625" bestFit="1" customWidth="1"/>
    <col min="12" max="12" width="12.5703125" customWidth="1"/>
  </cols>
  <sheetData>
    <row r="1" spans="1:13" ht="33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</row>
    <row r="2" spans="1:13" x14ac:dyDescent="0.25">
      <c r="A2" s="3">
        <v>1</v>
      </c>
      <c r="B2" s="4" t="s">
        <v>12</v>
      </c>
      <c r="C2" s="3" t="s">
        <v>24</v>
      </c>
      <c r="D2" s="3">
        <v>42</v>
      </c>
      <c r="E2" s="3">
        <v>32</v>
      </c>
      <c r="F2" s="3">
        <v>14</v>
      </c>
      <c r="G2" s="3">
        <v>10</v>
      </c>
      <c r="H2" s="5">
        <f>AVERAGE(D2:F2)</f>
        <v>29.333333333333332</v>
      </c>
      <c r="I2" s="5">
        <f>AVERAGE(G2:H2)</f>
        <v>19.666666666666664</v>
      </c>
      <c r="J2" s="4" t="str">
        <f>IF(H2&gt;90,"ფრიადი",IF(H2&gt;80,"ძალიან კარგი",IF(H2&gt;70,"კარგი",IF(H2&gt;60,"საშუალო",IF(H2&gt;50,"დამაკმაყოფილებელი","არადამაკმაყოფილებელი")))))</f>
        <v>არადამაკმაყოფილებელი</v>
      </c>
      <c r="K2" s="3">
        <f>MAX(D2:F2)</f>
        <v>42</v>
      </c>
      <c r="L2" s="3">
        <f>MIN(D2:F2)</f>
        <v>14</v>
      </c>
    </row>
    <row r="3" spans="1:13" x14ac:dyDescent="0.25">
      <c r="A3" s="3">
        <v>2</v>
      </c>
      <c r="B3" s="4" t="s">
        <v>13</v>
      </c>
      <c r="C3" s="3" t="s">
        <v>24</v>
      </c>
      <c r="D3" s="3">
        <v>45</v>
      </c>
      <c r="E3" s="3">
        <v>21</v>
      </c>
      <c r="F3" s="3">
        <v>15</v>
      </c>
      <c r="G3" s="3">
        <v>14</v>
      </c>
      <c r="H3" s="5">
        <f t="shared" ref="H3:H13" si="0">AVERAGE(D3:F3)</f>
        <v>27</v>
      </c>
      <c r="I3" s="5">
        <f t="shared" ref="I3:I13" si="1">AVERAGE(G3:H3)</f>
        <v>20.5</v>
      </c>
      <c r="J3" s="4" t="str">
        <f t="shared" ref="J3:J13" si="2">IF(H3&gt;90,"ფრიადი",IF(H3&gt;80,"ძალიან კარგი",IF(H3&gt;70,"კარგი",IF(H3&gt;60,"საშუალო",IF(H3&gt;50,"დამაკმაყოფილებელი","არადამაკმაყოფილებელი")))))</f>
        <v>არადამაკმაყოფილებელი</v>
      </c>
      <c r="K3" s="3">
        <f t="shared" ref="K3:K13" si="3">MAX(D3:F3)</f>
        <v>45</v>
      </c>
      <c r="L3" s="3">
        <f t="shared" ref="L3:L13" si="4">MIN(D3:F3)</f>
        <v>15</v>
      </c>
    </row>
    <row r="4" spans="1:13" x14ac:dyDescent="0.25">
      <c r="A4" s="3">
        <v>3</v>
      </c>
      <c r="B4" s="4" t="s">
        <v>14</v>
      </c>
      <c r="C4" s="3" t="s">
        <v>25</v>
      </c>
      <c r="D4" s="3">
        <v>51</v>
      </c>
      <c r="E4" s="3">
        <v>15</v>
      </c>
      <c r="F4" s="3">
        <v>74</v>
      </c>
      <c r="G4" s="3">
        <v>25</v>
      </c>
      <c r="H4" s="5">
        <f t="shared" si="0"/>
        <v>46.666666666666664</v>
      </c>
      <c r="I4" s="5">
        <f t="shared" si="1"/>
        <v>35.833333333333329</v>
      </c>
      <c r="J4" s="4" t="str">
        <f t="shared" si="2"/>
        <v>არადამაკმაყოფილებელი</v>
      </c>
      <c r="K4" s="3">
        <f t="shared" si="3"/>
        <v>74</v>
      </c>
      <c r="L4" s="3">
        <f t="shared" si="4"/>
        <v>15</v>
      </c>
    </row>
    <row r="5" spans="1:13" x14ac:dyDescent="0.25">
      <c r="A5" s="3">
        <v>4</v>
      </c>
      <c r="B5" s="4" t="s">
        <v>15</v>
      </c>
      <c r="C5" s="3" t="s">
        <v>27</v>
      </c>
      <c r="D5" s="3">
        <v>58</v>
      </c>
      <c r="E5" s="3">
        <v>24</v>
      </c>
      <c r="F5" s="3">
        <v>46</v>
      </c>
      <c r="G5" s="3">
        <v>16</v>
      </c>
      <c r="H5" s="5">
        <f t="shared" si="0"/>
        <v>42.666666666666664</v>
      </c>
      <c r="I5" s="5">
        <f t="shared" si="1"/>
        <v>29.333333333333332</v>
      </c>
      <c r="J5" s="4" t="str">
        <f t="shared" si="2"/>
        <v>არადამაკმაყოფილებელი</v>
      </c>
      <c r="K5" s="3">
        <f t="shared" si="3"/>
        <v>58</v>
      </c>
      <c r="L5" s="3">
        <f t="shared" si="4"/>
        <v>24</v>
      </c>
    </row>
    <row r="6" spans="1:13" x14ac:dyDescent="0.25">
      <c r="A6" s="3">
        <v>5</v>
      </c>
      <c r="B6" s="4" t="s">
        <v>16</v>
      </c>
      <c r="C6" s="3" t="s">
        <v>26</v>
      </c>
      <c r="D6" s="3">
        <v>60</v>
      </c>
      <c r="E6" s="3">
        <v>16</v>
      </c>
      <c r="F6" s="3">
        <v>52</v>
      </c>
      <c r="G6" s="3">
        <v>35</v>
      </c>
      <c r="H6" s="5">
        <f t="shared" si="0"/>
        <v>42.666666666666664</v>
      </c>
      <c r="I6" s="5">
        <f t="shared" si="1"/>
        <v>38.833333333333329</v>
      </c>
      <c r="J6" s="4" t="str">
        <f t="shared" si="2"/>
        <v>არადამაკმაყოფილებელი</v>
      </c>
      <c r="K6" s="3">
        <f t="shared" si="3"/>
        <v>60</v>
      </c>
      <c r="L6" s="3">
        <f t="shared" si="4"/>
        <v>16</v>
      </c>
    </row>
    <row r="7" spans="1:13" x14ac:dyDescent="0.25">
      <c r="A7" s="3">
        <v>6</v>
      </c>
      <c r="B7" s="4" t="s">
        <v>17</v>
      </c>
      <c r="C7" s="3" t="s">
        <v>26</v>
      </c>
      <c r="D7" s="3">
        <v>50</v>
      </c>
      <c r="E7" s="3">
        <v>54</v>
      </c>
      <c r="F7" s="3">
        <v>25</v>
      </c>
      <c r="G7" s="3">
        <v>42</v>
      </c>
      <c r="H7" s="5">
        <f t="shared" si="0"/>
        <v>43</v>
      </c>
      <c r="I7" s="5">
        <f t="shared" si="1"/>
        <v>42.5</v>
      </c>
      <c r="J7" s="4" t="str">
        <f t="shared" si="2"/>
        <v>არადამაკმაყოფილებელი</v>
      </c>
      <c r="K7" s="3">
        <f t="shared" si="3"/>
        <v>54</v>
      </c>
      <c r="L7" s="3">
        <f t="shared" si="4"/>
        <v>25</v>
      </c>
    </row>
    <row r="8" spans="1:13" x14ac:dyDescent="0.25">
      <c r="A8" s="3">
        <v>7</v>
      </c>
      <c r="B8" s="4" t="s">
        <v>18</v>
      </c>
      <c r="C8" s="3" t="s">
        <v>28</v>
      </c>
      <c r="D8" s="3">
        <v>64</v>
      </c>
      <c r="E8" s="3">
        <v>47</v>
      </c>
      <c r="F8" s="3">
        <v>37</v>
      </c>
      <c r="G8" s="3">
        <v>37</v>
      </c>
      <c r="H8" s="5">
        <f t="shared" si="0"/>
        <v>49.333333333333336</v>
      </c>
      <c r="I8" s="5">
        <f t="shared" si="1"/>
        <v>43.166666666666671</v>
      </c>
      <c r="J8" s="4" t="str">
        <f t="shared" si="2"/>
        <v>არადამაკმაყოფილებელი</v>
      </c>
      <c r="K8" s="3">
        <f t="shared" si="3"/>
        <v>64</v>
      </c>
      <c r="L8" s="3">
        <f t="shared" si="4"/>
        <v>37</v>
      </c>
    </row>
    <row r="9" spans="1:13" x14ac:dyDescent="0.25">
      <c r="A9" s="3">
        <v>8</v>
      </c>
      <c r="B9" s="4" t="s">
        <v>19</v>
      </c>
      <c r="C9" s="3" t="s">
        <v>29</v>
      </c>
      <c r="D9" s="3">
        <v>73</v>
      </c>
      <c r="E9" s="3">
        <v>78</v>
      </c>
      <c r="F9" s="3">
        <v>85</v>
      </c>
      <c r="G9" s="3">
        <v>64</v>
      </c>
      <c r="H9" s="5">
        <f t="shared" si="0"/>
        <v>78.666666666666671</v>
      </c>
      <c r="I9" s="5">
        <f t="shared" si="1"/>
        <v>71.333333333333343</v>
      </c>
      <c r="J9" s="4" t="str">
        <f t="shared" si="2"/>
        <v>კარგი</v>
      </c>
      <c r="K9" s="3">
        <f t="shared" si="3"/>
        <v>85</v>
      </c>
      <c r="L9" s="3">
        <f t="shared" si="4"/>
        <v>73</v>
      </c>
    </row>
    <row r="10" spans="1:13" x14ac:dyDescent="0.25">
      <c r="A10" s="3">
        <v>9</v>
      </c>
      <c r="B10" s="4" t="s">
        <v>20</v>
      </c>
      <c r="C10" s="3" t="s">
        <v>30</v>
      </c>
      <c r="D10" s="3">
        <v>84</v>
      </c>
      <c r="E10" s="3">
        <v>85</v>
      </c>
      <c r="F10" s="3">
        <v>81</v>
      </c>
      <c r="G10" s="3">
        <v>51</v>
      </c>
      <c r="H10" s="5">
        <f t="shared" si="0"/>
        <v>83.333333333333329</v>
      </c>
      <c r="I10" s="5">
        <f t="shared" si="1"/>
        <v>67.166666666666657</v>
      </c>
      <c r="J10" s="4" t="str">
        <f t="shared" si="2"/>
        <v>ძალიან კარგი</v>
      </c>
      <c r="K10" s="3">
        <f t="shared" si="3"/>
        <v>85</v>
      </c>
      <c r="L10" s="3">
        <f t="shared" si="4"/>
        <v>81</v>
      </c>
    </row>
    <row r="11" spans="1:13" x14ac:dyDescent="0.25">
      <c r="A11" s="3">
        <v>10</v>
      </c>
      <c r="B11" s="4" t="s">
        <v>21</v>
      </c>
      <c r="C11" s="3" t="s">
        <v>31</v>
      </c>
      <c r="D11" s="3">
        <v>95</v>
      </c>
      <c r="E11" s="3">
        <v>26</v>
      </c>
      <c r="F11" s="3">
        <v>83</v>
      </c>
      <c r="G11" s="3">
        <v>24</v>
      </c>
      <c r="H11" s="5">
        <f t="shared" si="0"/>
        <v>68</v>
      </c>
      <c r="I11" s="5">
        <f t="shared" si="1"/>
        <v>46</v>
      </c>
      <c r="J11" s="4" t="str">
        <f t="shared" si="2"/>
        <v>საშუალო</v>
      </c>
      <c r="K11" s="3">
        <f t="shared" si="3"/>
        <v>95</v>
      </c>
      <c r="L11" s="3">
        <f t="shared" si="4"/>
        <v>26</v>
      </c>
    </row>
    <row r="12" spans="1:13" x14ac:dyDescent="0.25">
      <c r="A12" s="3">
        <v>11</v>
      </c>
      <c r="B12" s="4" t="s">
        <v>22</v>
      </c>
      <c r="C12" s="3" t="s">
        <v>32</v>
      </c>
      <c r="D12" s="3">
        <v>47</v>
      </c>
      <c r="E12" s="3">
        <v>25</v>
      </c>
      <c r="F12" s="3">
        <v>57</v>
      </c>
      <c r="G12" s="3">
        <v>37</v>
      </c>
      <c r="H12" s="5">
        <f t="shared" si="0"/>
        <v>43</v>
      </c>
      <c r="I12" s="5">
        <f t="shared" si="1"/>
        <v>40</v>
      </c>
      <c r="J12" s="4" t="str">
        <f t="shared" si="2"/>
        <v>არადამაკმაყოფილებელი</v>
      </c>
      <c r="K12" s="3">
        <f t="shared" si="3"/>
        <v>57</v>
      </c>
      <c r="L12" s="3">
        <f t="shared" si="4"/>
        <v>25</v>
      </c>
    </row>
    <row r="13" spans="1:13" x14ac:dyDescent="0.25">
      <c r="A13" s="3">
        <v>12</v>
      </c>
      <c r="B13" s="4" t="s">
        <v>23</v>
      </c>
      <c r="C13" s="3" t="s">
        <v>33</v>
      </c>
      <c r="D13" s="3">
        <v>85</v>
      </c>
      <c r="E13" s="3">
        <v>45</v>
      </c>
      <c r="F13" s="3">
        <v>56</v>
      </c>
      <c r="G13" s="3">
        <v>87</v>
      </c>
      <c r="H13" s="5">
        <f t="shared" si="0"/>
        <v>62</v>
      </c>
      <c r="I13" s="5">
        <f t="shared" si="1"/>
        <v>74.5</v>
      </c>
      <c r="J13" s="4" t="str">
        <f t="shared" si="2"/>
        <v>საშუალო</v>
      </c>
      <c r="K13" s="3">
        <f t="shared" si="3"/>
        <v>85</v>
      </c>
      <c r="L13" s="3">
        <f t="shared" si="4"/>
        <v>45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2021-03-18T12:06:13Z</dcterms:created>
  <dcterms:modified xsi:type="dcterms:W3CDTF">2021-03-18T12:44:04Z</dcterms:modified>
</cp:coreProperties>
</file>