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T:\University\GAU-SEMESTER-IV\excel\ClassWork3\"/>
    </mc:Choice>
  </mc:AlternateContent>
  <bookViews>
    <workbookView xWindow="0" yWindow="0" windowWidth="20490" windowHeight="7770" activeTab="1"/>
  </bookViews>
  <sheets>
    <sheet name="Task1" sheetId="1" r:id="rId1"/>
    <sheet name="Task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2" l="1"/>
  <c r="H5" i="2" s="1"/>
  <c r="E6" i="2"/>
  <c r="H6" i="2" s="1"/>
  <c r="E7" i="2"/>
  <c r="H7" i="2" s="1"/>
  <c r="E8" i="2"/>
  <c r="H8" i="2" s="1"/>
  <c r="E9" i="2"/>
  <c r="H9" i="2" s="1"/>
  <c r="E10" i="2"/>
  <c r="E11" i="2"/>
  <c r="H11" i="2" s="1"/>
  <c r="E12" i="2"/>
  <c r="H12" i="2" s="1"/>
  <c r="E13" i="2"/>
  <c r="H13" i="2" s="1"/>
  <c r="E4" i="2"/>
  <c r="H4" i="2" s="1"/>
  <c r="D5" i="2"/>
  <c r="D6" i="2"/>
  <c r="D7" i="2"/>
  <c r="D8" i="2"/>
  <c r="I8" i="2" s="1"/>
  <c r="D9" i="2"/>
  <c r="I9" i="2" s="1"/>
  <c r="D10" i="2"/>
  <c r="I10" i="2" s="1"/>
  <c r="D11" i="2"/>
  <c r="I11" i="2" s="1"/>
  <c r="D12" i="2"/>
  <c r="I12" i="2" s="1"/>
  <c r="D13" i="2"/>
  <c r="I13" i="2" s="1"/>
  <c r="D4" i="2"/>
  <c r="I4" i="2" s="1"/>
  <c r="C5" i="2"/>
  <c r="C6" i="2"/>
  <c r="G6" i="2" s="1"/>
  <c r="C7" i="2"/>
  <c r="G7" i="2" s="1"/>
  <c r="C8" i="2"/>
  <c r="C9" i="2"/>
  <c r="G9" i="2" s="1"/>
  <c r="C10" i="2"/>
  <c r="G10" i="2" s="1"/>
  <c r="C11" i="2"/>
  <c r="G11" i="2" s="1"/>
  <c r="C12" i="2"/>
  <c r="C13" i="2"/>
  <c r="C4" i="2"/>
  <c r="G4" i="2" s="1"/>
  <c r="I5" i="2"/>
  <c r="I6" i="2"/>
  <c r="I7" i="2"/>
  <c r="H10" i="2"/>
  <c r="J4" i="1"/>
  <c r="J5" i="1"/>
  <c r="J6" i="1"/>
  <c r="J7" i="1"/>
  <c r="J8" i="1"/>
  <c r="J9" i="1"/>
  <c r="J3" i="1"/>
  <c r="H4" i="1"/>
  <c r="H5" i="1"/>
  <c r="H6" i="1"/>
  <c r="H7" i="1"/>
  <c r="H8" i="1"/>
  <c r="H9" i="1"/>
  <c r="H3" i="1"/>
  <c r="F4" i="1"/>
  <c r="F5" i="1"/>
  <c r="F6" i="1"/>
  <c r="F7" i="1"/>
  <c r="F8" i="1"/>
  <c r="F9" i="1"/>
  <c r="F3" i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3" i="1"/>
  <c r="D3" i="1" s="1"/>
  <c r="F13" i="2" l="1"/>
  <c r="J13" i="2" s="1"/>
  <c r="F5" i="2"/>
  <c r="J5" i="2" s="1"/>
  <c r="F11" i="2"/>
  <c r="J11" i="2" s="1"/>
  <c r="G5" i="2"/>
  <c r="F10" i="2"/>
  <c r="J10" i="2" s="1"/>
  <c r="G13" i="2"/>
  <c r="F9" i="2"/>
  <c r="J9" i="2" s="1"/>
  <c r="F4" i="2"/>
  <c r="J4" i="2" s="1"/>
  <c r="F6" i="2"/>
  <c r="J6" i="2" s="1"/>
  <c r="F12" i="2"/>
  <c r="J12" i="2" s="1"/>
  <c r="F8" i="2"/>
  <c r="J8" i="2" s="1"/>
  <c r="F7" i="2"/>
  <c r="J7" i="2" s="1"/>
  <c r="G12" i="2"/>
  <c r="G8" i="2"/>
  <c r="C13" i="1"/>
  <c r="C12" i="1"/>
  <c r="C11" i="1"/>
  <c r="D10" i="1"/>
  <c r="J10" i="1"/>
  <c r="H10" i="1"/>
  <c r="F10" i="1"/>
  <c r="C10" i="1"/>
  <c r="E7" i="1"/>
  <c r="K7" i="1" s="1"/>
  <c r="E6" i="1"/>
  <c r="K6" i="1" s="1"/>
  <c r="E9" i="1"/>
  <c r="K9" i="1" s="1"/>
  <c r="E5" i="1"/>
  <c r="K5" i="1" s="1"/>
  <c r="E8" i="1"/>
  <c r="K8" i="1" s="1"/>
  <c r="E4" i="1"/>
  <c r="K4" i="1" s="1"/>
  <c r="E3" i="1"/>
  <c r="K3" i="1" l="1"/>
  <c r="E10" i="1"/>
  <c r="G6" i="1"/>
  <c r="I6" i="1"/>
  <c r="G5" i="1"/>
  <c r="I5" i="1"/>
  <c r="G9" i="1"/>
  <c r="I9" i="1"/>
  <c r="G4" i="1"/>
  <c r="I4" i="1"/>
  <c r="G8" i="1"/>
  <c r="I8" i="1"/>
  <c r="G7" i="1"/>
  <c r="I7" i="1"/>
  <c r="G3" i="1"/>
  <c r="I3" i="1"/>
  <c r="K10" i="1" l="1"/>
  <c r="G10" i="1"/>
  <c r="I10" i="1"/>
  <c r="L4" i="1"/>
  <c r="L7" i="1"/>
  <c r="L5" i="1"/>
  <c r="L3" i="1"/>
  <c r="L8" i="1"/>
  <c r="L9" i="1"/>
  <c r="L6" i="1"/>
  <c r="L13" i="1" l="1"/>
  <c r="L12" i="1"/>
  <c r="L11" i="1"/>
  <c r="M7" i="1"/>
  <c r="M8" i="1"/>
  <c r="M4" i="1"/>
  <c r="M9" i="1"/>
  <c r="M6" i="1"/>
  <c r="M5" i="1"/>
  <c r="M3" i="1"/>
  <c r="L10" i="1"/>
  <c r="N7" i="1" s="1"/>
  <c r="M13" i="1" l="1"/>
  <c r="M12" i="1"/>
  <c r="M11" i="1"/>
  <c r="N5" i="1"/>
  <c r="N9" i="1"/>
  <c r="N8" i="1"/>
  <c r="N6" i="1"/>
  <c r="N3" i="1"/>
  <c r="N4" i="1"/>
  <c r="M10" i="1"/>
</calcChain>
</file>

<file path=xl/sharedStrings.xml><?xml version="1.0" encoding="utf-8"?>
<sst xmlns="http://schemas.openxmlformats.org/spreadsheetml/2006/main" count="49" uniqueCount="45">
  <si>
    <t>ფასი</t>
  </si>
  <si>
    <t>ფასდაკლება</t>
  </si>
  <si>
    <t>ფასდაკლებული</t>
  </si>
  <si>
    <t>იანვარი</t>
  </si>
  <si>
    <t>თებერვალი</t>
  </si>
  <si>
    <t>მარტი</t>
  </si>
  <si>
    <t>შემოსავალი</t>
  </si>
  <si>
    <t>რაოდენობა</t>
  </si>
  <si>
    <t>მთლიანი შენოსავალი(ლარში)</t>
  </si>
  <si>
    <t>მთლიანი შენოსავალი(დოლარში)</t>
  </si>
  <si>
    <t>კურსი</t>
  </si>
  <si>
    <t>წილი</t>
  </si>
  <si>
    <t>დასახელება</t>
  </si>
  <si>
    <t>სულ</t>
  </si>
  <si>
    <t>წიგნი1</t>
  </si>
  <si>
    <t>წიგნი2</t>
  </si>
  <si>
    <t>წიგნი3</t>
  </si>
  <si>
    <t>წიგნი4</t>
  </si>
  <si>
    <t>წიგნი5</t>
  </si>
  <si>
    <t>წიგნი6</t>
  </si>
  <si>
    <t>წიგნი7</t>
  </si>
  <si>
    <t>საშუალო</t>
  </si>
  <si>
    <t>მაქსიმუმი</t>
  </si>
  <si>
    <t>მინიმუმი</t>
  </si>
  <si>
    <t>№</t>
  </si>
  <si>
    <t>სახელი გვარი</t>
  </si>
  <si>
    <t>photoshop</t>
  </si>
  <si>
    <t>სისტემები</t>
  </si>
  <si>
    <t>html</t>
  </si>
  <si>
    <t>GPI</t>
  </si>
  <si>
    <t>სპეციალობა</t>
  </si>
  <si>
    <t>ჯგუფი</t>
  </si>
  <si>
    <t>მულტიმედია</t>
  </si>
  <si>
    <t>ვები</t>
  </si>
  <si>
    <t>ქსელები</t>
  </si>
  <si>
    <t>ხახუტაშვილი ბექა</t>
  </si>
  <si>
    <t>ჯინჭარაძე ქეთი</t>
  </si>
  <si>
    <t>ფურცელაძე თამარ</t>
  </si>
  <si>
    <t>ყორღანაშვილი ალბინა</t>
  </si>
  <si>
    <t>ირემაძე ანი</t>
  </si>
  <si>
    <t>ნანუაშვილი შორენა</t>
  </si>
  <si>
    <t>სააკაშვილი ირაკლი</t>
  </si>
  <si>
    <t>მეზვრიშვილი მარიამი</t>
  </si>
  <si>
    <t>სარქისოვი დავითი</t>
  </si>
  <si>
    <t>დავითაშვილი გორგი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</si>
</sst>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76" formatCode="_-* #,##0.00\ [$₾-437]_-;\-* #,##0.00\ [$₾-437]_-;_-* &quot;-&quot;??\ [$₾-437]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8">
    <xf numFmtId="0" fontId="0" fillId="0" borderId="0" xfId="0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76" fontId="0" fillId="0" borderId="1" xfId="0" applyNumberFormat="1" applyBorder="1"/>
    <xf numFmtId="0" fontId="3" fillId="0" borderId="0" xfId="0" applyFont="1" applyAlignment="1">
      <alignment horizontal="center" vertical="center"/>
    </xf>
    <xf numFmtId="0" fontId="3" fillId="5" borderId="1" xfId="0" applyFont="1" applyFill="1" applyBorder="1" applyAlignment="1">
      <alignment horizontal="center" vertical="center" textRotation="90"/>
    </xf>
    <xf numFmtId="0" fontId="3" fillId="0" borderId="1" xfId="0" applyFont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44" fontId="3" fillId="0" borderId="1" xfId="1" applyFont="1" applyBorder="1"/>
    <xf numFmtId="0" fontId="3" fillId="0" borderId="0" xfId="0" applyFont="1"/>
    <xf numFmtId="0" fontId="3" fillId="3" borderId="1" xfId="0" applyFont="1" applyFill="1" applyBorder="1" applyAlignment="1">
      <alignment horizontal="center" vertical="center"/>
    </xf>
    <xf numFmtId="176" fontId="3" fillId="3" borderId="1" xfId="0" applyNumberFormat="1" applyFont="1" applyFill="1" applyBorder="1"/>
    <xf numFmtId="2" fontId="3" fillId="3" borderId="1" xfId="0" applyNumberFormat="1" applyFont="1" applyFill="1" applyBorder="1"/>
    <xf numFmtId="44" fontId="3" fillId="3" borderId="1" xfId="1" applyFont="1" applyFill="1" applyBorder="1"/>
    <xf numFmtId="0" fontId="3" fillId="3" borderId="1" xfId="0" applyFont="1" applyFill="1" applyBorder="1"/>
    <xf numFmtId="9" fontId="3" fillId="0" borderId="1" xfId="2" applyFont="1" applyBorder="1"/>
    <xf numFmtId="0" fontId="3" fillId="7" borderId="1" xfId="0" applyFont="1" applyFill="1" applyBorder="1" applyAlignment="1">
      <alignment horizontal="center" vertical="center"/>
    </xf>
    <xf numFmtId="44" fontId="0" fillId="0" borderId="1" xfId="0" applyNumberFormat="1" applyBorder="1"/>
    <xf numFmtId="0" fontId="3" fillId="6" borderId="1" xfId="0" applyFont="1" applyFill="1" applyBorder="1" applyAlignment="1">
      <alignment horizontal="center" vertical="center"/>
    </xf>
    <xf numFmtId="176" fontId="0" fillId="0" borderId="3" xfId="0" applyNumberFormat="1" applyBorder="1"/>
    <xf numFmtId="0" fontId="3" fillId="6" borderId="1" xfId="0" applyFont="1" applyFill="1" applyBorder="1"/>
    <xf numFmtId="0" fontId="3" fillId="5" borderId="4" xfId="0" applyFont="1" applyFill="1" applyBorder="1" applyAlignment="1">
      <alignment horizontal="center" vertical="center" wrapText="1"/>
    </xf>
    <xf numFmtId="0" fontId="3" fillId="5" borderId="5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 textRotation="90" wrapText="1"/>
    </xf>
    <xf numFmtId="0" fontId="3" fillId="5" borderId="5" xfId="0" applyFont="1" applyFill="1" applyBorder="1" applyAlignment="1">
      <alignment horizontal="center" vertical="center" textRotation="90" wrapText="1"/>
    </xf>
    <xf numFmtId="0" fontId="3" fillId="5" borderId="4" xfId="0" applyFont="1" applyFill="1" applyBorder="1" applyAlignment="1">
      <alignment horizontal="center" vertical="center" textRotation="90"/>
    </xf>
    <xf numFmtId="0" fontId="3" fillId="5" borderId="5" xfId="0" applyFont="1" applyFill="1" applyBorder="1" applyAlignment="1">
      <alignment horizontal="center" vertical="center" textRotation="90"/>
    </xf>
    <xf numFmtId="0" fontId="4" fillId="4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8" borderId="5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0" fontId="2" fillId="9" borderId="6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ka-GE"/>
              <a:t>წიგნების გაყიდვა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Task1!$F$1</c:f>
              <c:strCache>
                <c:ptCount val="1"/>
                <c:pt idx="0">
                  <c:v>იანვარი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Task1!$B$3:$B$9</c:f>
              <c:strCache>
                <c:ptCount val="7"/>
                <c:pt idx="0">
                  <c:v>წიგნი1</c:v>
                </c:pt>
                <c:pt idx="1">
                  <c:v>წიგნი2</c:v>
                </c:pt>
                <c:pt idx="2">
                  <c:v>წიგნი3</c:v>
                </c:pt>
                <c:pt idx="3">
                  <c:v>წიგნი4</c:v>
                </c:pt>
                <c:pt idx="4">
                  <c:v>წიგნი5</c:v>
                </c:pt>
                <c:pt idx="5">
                  <c:v>წიგნი6</c:v>
                </c:pt>
                <c:pt idx="6">
                  <c:v>წიგნი7</c:v>
                </c:pt>
              </c:strCache>
            </c:strRef>
          </c:cat>
          <c:val>
            <c:numRef>
              <c:f>Task1!$G$3:$G$9</c:f>
              <c:numCache>
                <c:formatCode>_-* #,##0.00\ [$₾-437]_-;\-* #,##0.00\ [$₾-437]_-;_-* "-"??\ [$₾-437]_-;_-@_-</c:formatCode>
                <c:ptCount val="7"/>
                <c:pt idx="0">
                  <c:v>1427.1499999999999</c:v>
                </c:pt>
                <c:pt idx="1">
                  <c:v>402.04999999999995</c:v>
                </c:pt>
                <c:pt idx="2">
                  <c:v>3748.5</c:v>
                </c:pt>
                <c:pt idx="3">
                  <c:v>1055.7</c:v>
                </c:pt>
                <c:pt idx="4">
                  <c:v>2051.9</c:v>
                </c:pt>
                <c:pt idx="5">
                  <c:v>136</c:v>
                </c:pt>
                <c:pt idx="6">
                  <c:v>1589.5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04-45AD-AE0D-21BAAEEC8771}"/>
            </c:ext>
          </c:extLst>
        </c:ser>
        <c:ser>
          <c:idx val="1"/>
          <c:order val="1"/>
          <c:tx>
            <c:strRef>
              <c:f>Task1!$H$1</c:f>
              <c:strCache>
                <c:ptCount val="1"/>
                <c:pt idx="0">
                  <c:v>თებერვალი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Task1!$B$3:$B$9</c:f>
              <c:strCache>
                <c:ptCount val="7"/>
                <c:pt idx="0">
                  <c:v>წიგნი1</c:v>
                </c:pt>
                <c:pt idx="1">
                  <c:v>წიგნი2</c:v>
                </c:pt>
                <c:pt idx="2">
                  <c:v>წიგნი3</c:v>
                </c:pt>
                <c:pt idx="3">
                  <c:v>წიგნი4</c:v>
                </c:pt>
                <c:pt idx="4">
                  <c:v>წიგნი5</c:v>
                </c:pt>
                <c:pt idx="5">
                  <c:v>წიგნი6</c:v>
                </c:pt>
                <c:pt idx="6">
                  <c:v>წიგნი7</c:v>
                </c:pt>
              </c:strCache>
            </c:strRef>
          </c:cat>
          <c:val>
            <c:numRef>
              <c:f>Task1!$I$3:$I$9</c:f>
              <c:numCache>
                <c:formatCode>_-* #,##0.00\ [$₾-437]_-;\-* #,##0.00\ [$₾-437]_-;_-* "-"??\ [$₾-437]_-;_-@_-</c:formatCode>
                <c:ptCount val="7"/>
                <c:pt idx="0">
                  <c:v>248.2</c:v>
                </c:pt>
                <c:pt idx="1">
                  <c:v>621.34999999999991</c:v>
                </c:pt>
                <c:pt idx="2">
                  <c:v>3213</c:v>
                </c:pt>
                <c:pt idx="3">
                  <c:v>642.6</c:v>
                </c:pt>
                <c:pt idx="4">
                  <c:v>2655.4</c:v>
                </c:pt>
                <c:pt idx="5">
                  <c:v>986</c:v>
                </c:pt>
                <c:pt idx="6">
                  <c:v>1878.5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04-45AD-AE0D-21BAAEEC8771}"/>
            </c:ext>
          </c:extLst>
        </c:ser>
        <c:ser>
          <c:idx val="2"/>
          <c:order val="2"/>
          <c:tx>
            <c:strRef>
              <c:f>Task1!$J$1</c:f>
              <c:strCache>
                <c:ptCount val="1"/>
                <c:pt idx="0">
                  <c:v>მარტი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Task1!$B$3:$B$9</c:f>
              <c:strCache>
                <c:ptCount val="7"/>
                <c:pt idx="0">
                  <c:v>წიგნი1</c:v>
                </c:pt>
                <c:pt idx="1">
                  <c:v>წიგნი2</c:v>
                </c:pt>
                <c:pt idx="2">
                  <c:v>წიგნი3</c:v>
                </c:pt>
                <c:pt idx="3">
                  <c:v>წიგნი4</c:v>
                </c:pt>
                <c:pt idx="4">
                  <c:v>წიგნი5</c:v>
                </c:pt>
                <c:pt idx="5">
                  <c:v>წიგნი6</c:v>
                </c:pt>
                <c:pt idx="6">
                  <c:v>წიგნი7</c:v>
                </c:pt>
              </c:strCache>
            </c:strRef>
          </c:cat>
          <c:val>
            <c:numRef>
              <c:f>Task1!$K$3:$K$9</c:f>
              <c:numCache>
                <c:formatCode>_-* #,##0.00\ [$₾-437]_-;\-* #,##0.00\ [$₾-437]_-;_-* "-"??\ [$₾-437]_-;_-@_-</c:formatCode>
                <c:ptCount val="7"/>
                <c:pt idx="0">
                  <c:v>248.2</c:v>
                </c:pt>
                <c:pt idx="1">
                  <c:v>986.84999999999991</c:v>
                </c:pt>
                <c:pt idx="2">
                  <c:v>3672</c:v>
                </c:pt>
                <c:pt idx="3">
                  <c:v>1744.2</c:v>
                </c:pt>
                <c:pt idx="4">
                  <c:v>1388.05</c:v>
                </c:pt>
                <c:pt idx="5">
                  <c:v>850</c:v>
                </c:pt>
                <c:pt idx="6">
                  <c:v>2239.75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04-45AD-AE0D-21BAAEEC877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08783360"/>
        <c:axId val="408783032"/>
      </c:barChart>
      <c:catAx>
        <c:axId val="408783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783032"/>
        <c:crosses val="autoZero"/>
        <c:auto val="1"/>
        <c:lblAlgn val="ctr"/>
        <c:lblOffset val="100"/>
        <c:noMultiLvlLbl val="0"/>
      </c:catAx>
      <c:valAx>
        <c:axId val="408783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0\ [$₾-437]_-;\-* #,##0.00\ [$₾-437]_-;_-* &quot;-&quot;??\ [$₾-437]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783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6">
        <a:lumMod val="60000"/>
        <a:lumOff val="4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glow rad="139700">
        <a:schemeClr val="accent5">
          <a:satMod val="175000"/>
          <a:alpha val="40000"/>
        </a:schemeClr>
      </a:glow>
    </a:effectLst>
  </c:spPr>
  <c:txPr>
    <a:bodyPr/>
    <a:lstStyle/>
    <a:p>
      <a:pPr>
        <a:defRPr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ka-GE"/>
              <a:t>შეფასების სტატისტიკა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Task2!$C$1</c:f>
              <c:strCache>
                <c:ptCount val="1"/>
                <c:pt idx="0">
                  <c:v>photoshop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Task2!$B$4:$B$13</c:f>
              <c:strCache>
                <c:ptCount val="10"/>
                <c:pt idx="0">
                  <c:v>ხახუტაშვილი ბექა</c:v>
                </c:pt>
                <c:pt idx="1">
                  <c:v>ჯინჭარაძე ქეთი</c:v>
                </c:pt>
                <c:pt idx="2">
                  <c:v>ფურცელაძე თამარ</c:v>
                </c:pt>
                <c:pt idx="3">
                  <c:v>ყორღანაშვილი ალბინა</c:v>
                </c:pt>
                <c:pt idx="4">
                  <c:v>ირემაძე ანი</c:v>
                </c:pt>
                <c:pt idx="5">
                  <c:v>ნანუაშვილი შორენა</c:v>
                </c:pt>
                <c:pt idx="6">
                  <c:v>სააკაშვილი ირაკლი</c:v>
                </c:pt>
                <c:pt idx="7">
                  <c:v>მეზვრიშვილი მარიამი</c:v>
                </c:pt>
                <c:pt idx="8">
                  <c:v>სარქისოვი დავითი</c:v>
                </c:pt>
                <c:pt idx="9">
                  <c:v>დავითაშვილი გორგი</c:v>
                </c:pt>
              </c:strCache>
            </c:strRef>
          </c:cat>
          <c:val>
            <c:numRef>
              <c:f>Task2!$C$4:$C$13</c:f>
              <c:numCache>
                <c:formatCode>General</c:formatCode>
                <c:ptCount val="10"/>
                <c:pt idx="0">
                  <c:v>69</c:v>
                </c:pt>
                <c:pt idx="1">
                  <c:v>25</c:v>
                </c:pt>
                <c:pt idx="2">
                  <c:v>26</c:v>
                </c:pt>
                <c:pt idx="3">
                  <c:v>67</c:v>
                </c:pt>
                <c:pt idx="4">
                  <c:v>30</c:v>
                </c:pt>
                <c:pt idx="5">
                  <c:v>46</c:v>
                </c:pt>
                <c:pt idx="6">
                  <c:v>5</c:v>
                </c:pt>
                <c:pt idx="7">
                  <c:v>16</c:v>
                </c:pt>
                <c:pt idx="8">
                  <c:v>18</c:v>
                </c:pt>
                <c:pt idx="9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CE-4458-9396-8176FD3F0F0E}"/>
            </c:ext>
          </c:extLst>
        </c:ser>
        <c:ser>
          <c:idx val="1"/>
          <c:order val="1"/>
          <c:tx>
            <c:strRef>
              <c:f>Task2!$D$1</c:f>
              <c:strCache>
                <c:ptCount val="1"/>
                <c:pt idx="0">
                  <c:v>სისტემები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Task2!$B$4:$B$13</c:f>
              <c:strCache>
                <c:ptCount val="10"/>
                <c:pt idx="0">
                  <c:v>ხახუტაშვილი ბექა</c:v>
                </c:pt>
                <c:pt idx="1">
                  <c:v>ჯინჭარაძე ქეთი</c:v>
                </c:pt>
                <c:pt idx="2">
                  <c:v>ფურცელაძე თამარ</c:v>
                </c:pt>
                <c:pt idx="3">
                  <c:v>ყორღანაშვილი ალბინა</c:v>
                </c:pt>
                <c:pt idx="4">
                  <c:v>ირემაძე ანი</c:v>
                </c:pt>
                <c:pt idx="5">
                  <c:v>ნანუაშვილი შორენა</c:v>
                </c:pt>
                <c:pt idx="6">
                  <c:v>სააკაშვილი ირაკლი</c:v>
                </c:pt>
                <c:pt idx="7">
                  <c:v>მეზვრიშვილი მარიამი</c:v>
                </c:pt>
                <c:pt idx="8">
                  <c:v>სარქისოვი დავითი</c:v>
                </c:pt>
                <c:pt idx="9">
                  <c:v>დავითაშვილი გორგი</c:v>
                </c:pt>
              </c:strCache>
            </c:strRef>
          </c:cat>
          <c:val>
            <c:numRef>
              <c:f>Task2!$D$4:$D$13</c:f>
              <c:numCache>
                <c:formatCode>General</c:formatCode>
                <c:ptCount val="10"/>
                <c:pt idx="0">
                  <c:v>97</c:v>
                </c:pt>
                <c:pt idx="1">
                  <c:v>45</c:v>
                </c:pt>
                <c:pt idx="2">
                  <c:v>63</c:v>
                </c:pt>
                <c:pt idx="3">
                  <c:v>80</c:v>
                </c:pt>
                <c:pt idx="4">
                  <c:v>22</c:v>
                </c:pt>
                <c:pt idx="5">
                  <c:v>86</c:v>
                </c:pt>
                <c:pt idx="6">
                  <c:v>15</c:v>
                </c:pt>
                <c:pt idx="7">
                  <c:v>22</c:v>
                </c:pt>
                <c:pt idx="8">
                  <c:v>70</c:v>
                </c:pt>
                <c:pt idx="9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CE-4458-9396-8176FD3F0F0E}"/>
            </c:ext>
          </c:extLst>
        </c:ser>
        <c:ser>
          <c:idx val="2"/>
          <c:order val="2"/>
          <c:tx>
            <c:strRef>
              <c:f>Task2!$E$1</c:f>
              <c:strCache>
                <c:ptCount val="1"/>
                <c:pt idx="0">
                  <c:v>html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Task2!$B$4:$B$13</c:f>
              <c:strCache>
                <c:ptCount val="10"/>
                <c:pt idx="0">
                  <c:v>ხახუტაშვილი ბექა</c:v>
                </c:pt>
                <c:pt idx="1">
                  <c:v>ჯინჭარაძე ქეთი</c:v>
                </c:pt>
                <c:pt idx="2">
                  <c:v>ფურცელაძე თამარ</c:v>
                </c:pt>
                <c:pt idx="3">
                  <c:v>ყორღანაშვილი ალბინა</c:v>
                </c:pt>
                <c:pt idx="4">
                  <c:v>ირემაძე ანი</c:v>
                </c:pt>
                <c:pt idx="5">
                  <c:v>ნანუაშვილი შორენა</c:v>
                </c:pt>
                <c:pt idx="6">
                  <c:v>სააკაშვილი ირაკლი</c:v>
                </c:pt>
                <c:pt idx="7">
                  <c:v>მეზვრიშვილი მარიამი</c:v>
                </c:pt>
                <c:pt idx="8">
                  <c:v>სარქისოვი დავითი</c:v>
                </c:pt>
                <c:pt idx="9">
                  <c:v>დავითაშვილი გორგი</c:v>
                </c:pt>
              </c:strCache>
            </c:strRef>
          </c:cat>
          <c:val>
            <c:numRef>
              <c:f>Task2!$E$4:$E$13</c:f>
              <c:numCache>
                <c:formatCode>General</c:formatCode>
                <c:ptCount val="10"/>
                <c:pt idx="0">
                  <c:v>44</c:v>
                </c:pt>
                <c:pt idx="1">
                  <c:v>32</c:v>
                </c:pt>
                <c:pt idx="2">
                  <c:v>2</c:v>
                </c:pt>
                <c:pt idx="3">
                  <c:v>74</c:v>
                </c:pt>
                <c:pt idx="4">
                  <c:v>57</c:v>
                </c:pt>
                <c:pt idx="5">
                  <c:v>62</c:v>
                </c:pt>
                <c:pt idx="6">
                  <c:v>9</c:v>
                </c:pt>
                <c:pt idx="7">
                  <c:v>46</c:v>
                </c:pt>
                <c:pt idx="8">
                  <c:v>93</c:v>
                </c:pt>
                <c:pt idx="9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CE-4458-9396-8176FD3F0F0E}"/>
            </c:ext>
          </c:extLst>
        </c:ser>
        <c:ser>
          <c:idx val="3"/>
          <c:order val="3"/>
          <c:tx>
            <c:strRef>
              <c:f>Task2!$F$1</c:f>
              <c:strCache>
                <c:ptCount val="1"/>
                <c:pt idx="0">
                  <c:v>GPI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Task2!$B$4:$B$13</c:f>
              <c:strCache>
                <c:ptCount val="10"/>
                <c:pt idx="0">
                  <c:v>ხახუტაშვილი ბექა</c:v>
                </c:pt>
                <c:pt idx="1">
                  <c:v>ჯინჭარაძე ქეთი</c:v>
                </c:pt>
                <c:pt idx="2">
                  <c:v>ფურცელაძე თამარ</c:v>
                </c:pt>
                <c:pt idx="3">
                  <c:v>ყორღანაშვილი ალბინა</c:v>
                </c:pt>
                <c:pt idx="4">
                  <c:v>ირემაძე ანი</c:v>
                </c:pt>
                <c:pt idx="5">
                  <c:v>ნანუაშვილი შორენა</c:v>
                </c:pt>
                <c:pt idx="6">
                  <c:v>სააკაშვილი ირაკლი</c:v>
                </c:pt>
                <c:pt idx="7">
                  <c:v>მეზვრიშვილი მარიამი</c:v>
                </c:pt>
                <c:pt idx="8">
                  <c:v>სარქისოვი დავითი</c:v>
                </c:pt>
                <c:pt idx="9">
                  <c:v>დავითაშვილი გორგი</c:v>
                </c:pt>
              </c:strCache>
            </c:strRef>
          </c:cat>
          <c:val>
            <c:numRef>
              <c:f>Task2!$F$4:$F$13</c:f>
              <c:numCache>
                <c:formatCode>General</c:formatCode>
                <c:ptCount val="10"/>
                <c:pt idx="0">
                  <c:v>70</c:v>
                </c:pt>
                <c:pt idx="1">
                  <c:v>34</c:v>
                </c:pt>
                <c:pt idx="2">
                  <c:v>30.333333333333332</c:v>
                </c:pt>
                <c:pt idx="3">
                  <c:v>73.666666666666671</c:v>
                </c:pt>
                <c:pt idx="4">
                  <c:v>36.333333333333336</c:v>
                </c:pt>
                <c:pt idx="5">
                  <c:v>64.666666666666671</c:v>
                </c:pt>
                <c:pt idx="6">
                  <c:v>9.6666666666666661</c:v>
                </c:pt>
                <c:pt idx="7">
                  <c:v>28</c:v>
                </c:pt>
                <c:pt idx="8">
                  <c:v>60.333333333333336</c:v>
                </c:pt>
                <c:pt idx="9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0CE-4458-9396-8176FD3F0F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overlap val="-20"/>
        <c:axId val="496417376"/>
        <c:axId val="496420656"/>
      </c:barChart>
      <c:catAx>
        <c:axId val="49641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420656"/>
        <c:crosses val="autoZero"/>
        <c:auto val="1"/>
        <c:lblAlgn val="ctr"/>
        <c:lblOffset val="100"/>
        <c:noMultiLvlLbl val="0"/>
      </c:catAx>
      <c:valAx>
        <c:axId val="496420656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417376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180974</xdr:colOff>
      <xdr:row>13</xdr:row>
      <xdr:rowOff>142875</xdr:rowOff>
    </xdr:from>
    <xdr:to>
      <xdr:col>13</xdr:col>
      <xdr:colOff>66675</xdr:colOff>
      <xdr:row>28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95250</xdr:colOff>
      <xdr:row>13</xdr:row>
      <xdr:rowOff>76200</xdr:rowOff>
    </xdr:from>
    <xdr:to>
      <xdr:col>9</xdr:col>
      <xdr:colOff>733425</xdr:colOff>
      <xdr:row>33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zoomScaleNormal="100" workbookViewId="0">
      <selection activeCell="F3" sqref="F3"/>
    </sheetView>
  </sheetViews>
  <sheetFormatPr defaultRowHeight="15" x14ac:dyDescent="0.25"/>
  <cols>
    <col min="1" max="1" width="2" bestFit="1" customWidth="1"/>
    <col min="2" max="2" width="8.7109375" bestFit="1" customWidth="1"/>
    <col min="3" max="3" width="8.85546875" bestFit="1" customWidth="1"/>
    <col min="4" max="4" width="7.5703125" bestFit="1" customWidth="1"/>
    <col min="5" max="5" width="8.42578125" bestFit="1" customWidth="1"/>
    <col min="6" max="6" width="5.7109375" bestFit="1" customWidth="1"/>
    <col min="7" max="7" width="10.5703125" bestFit="1" customWidth="1"/>
    <col min="8" max="8" width="5.7109375" bestFit="1" customWidth="1"/>
    <col min="9" max="9" width="10.5703125" bestFit="1" customWidth="1"/>
    <col min="10" max="10" width="5.7109375" bestFit="1" customWidth="1"/>
    <col min="11" max="11" width="10.5703125" bestFit="1" customWidth="1"/>
    <col min="12" max="13" width="12.85546875" customWidth="1"/>
    <col min="14" max="14" width="5.28515625" bestFit="1" customWidth="1"/>
  </cols>
  <sheetData>
    <row r="1" spans="1:14" ht="36" customHeight="1" x14ac:dyDescent="0.25">
      <c r="A1" s="4"/>
      <c r="B1" s="23" t="s">
        <v>12</v>
      </c>
      <c r="C1" s="25" t="s">
        <v>0</v>
      </c>
      <c r="D1" s="25" t="s">
        <v>1</v>
      </c>
      <c r="E1" s="25" t="s">
        <v>2</v>
      </c>
      <c r="F1" s="27" t="s">
        <v>3</v>
      </c>
      <c r="G1" s="28"/>
      <c r="H1" s="27" t="s">
        <v>4</v>
      </c>
      <c r="I1" s="28"/>
      <c r="J1" s="27" t="s">
        <v>5</v>
      </c>
      <c r="K1" s="28"/>
      <c r="L1" s="21" t="s">
        <v>8</v>
      </c>
      <c r="M1" s="21" t="s">
        <v>9</v>
      </c>
      <c r="N1" s="21" t="s">
        <v>11</v>
      </c>
    </row>
    <row r="2" spans="1:14" ht="54" x14ac:dyDescent="0.25">
      <c r="A2" s="4"/>
      <c r="B2" s="24"/>
      <c r="C2" s="26"/>
      <c r="D2" s="26"/>
      <c r="E2" s="26"/>
      <c r="F2" s="5" t="s">
        <v>7</v>
      </c>
      <c r="G2" s="5" t="s">
        <v>6</v>
      </c>
      <c r="H2" s="5" t="s">
        <v>7</v>
      </c>
      <c r="I2" s="5" t="s">
        <v>6</v>
      </c>
      <c r="J2" s="5" t="s">
        <v>7</v>
      </c>
      <c r="K2" s="5" t="s">
        <v>6</v>
      </c>
      <c r="L2" s="22"/>
      <c r="M2" s="22"/>
      <c r="N2" s="22"/>
    </row>
    <row r="3" spans="1:14" x14ac:dyDescent="0.25">
      <c r="A3" s="16">
        <v>1</v>
      </c>
      <c r="B3" s="6" t="s">
        <v>14</v>
      </c>
      <c r="C3" s="7">
        <f ca="1">RANDBETWEEN(30,100)</f>
        <v>73</v>
      </c>
      <c r="D3" s="7">
        <f ca="1">C3*15%</f>
        <v>10.95</v>
      </c>
      <c r="E3" s="7">
        <f ca="1">C3-D3</f>
        <v>62.05</v>
      </c>
      <c r="F3" s="6">
        <f ca="1">RANDBETWEEN(1,50)</f>
        <v>23</v>
      </c>
      <c r="G3" s="7">
        <f ca="1">E3*F3</f>
        <v>1427.1499999999999</v>
      </c>
      <c r="H3" s="6">
        <f ca="1">RANDBETWEEN(1,50)</f>
        <v>4</v>
      </c>
      <c r="I3" s="7">
        <f ca="1">E3*H3</f>
        <v>248.2</v>
      </c>
      <c r="J3" s="6">
        <f ca="1">RANDBETWEEN(1,50)</f>
        <v>4</v>
      </c>
      <c r="K3" s="7">
        <f ca="1">E3*J3</f>
        <v>248.2</v>
      </c>
      <c r="L3" s="7">
        <f ca="1">SUM(G3,I3,K3)</f>
        <v>1923.55</v>
      </c>
      <c r="M3" s="8">
        <f ca="1">L3/$B$17</f>
        <v>574.19402985074623</v>
      </c>
      <c r="N3" s="15">
        <f ca="1">L3/$L$10</f>
        <v>6.0517730117131088E-2</v>
      </c>
    </row>
    <row r="4" spans="1:14" x14ac:dyDescent="0.25">
      <c r="A4" s="16">
        <v>2</v>
      </c>
      <c r="B4" s="6" t="s">
        <v>15</v>
      </c>
      <c r="C4" s="7">
        <f t="shared" ref="C4:C9" ca="1" si="0">RANDBETWEEN(30,100)</f>
        <v>43</v>
      </c>
      <c r="D4" s="7">
        <f t="shared" ref="D4:D9" ca="1" si="1">C4*15%</f>
        <v>6.45</v>
      </c>
      <c r="E4" s="7">
        <f t="shared" ref="E4:E9" ca="1" si="2">C4-D4</f>
        <v>36.549999999999997</v>
      </c>
      <c r="F4" s="6">
        <f t="shared" ref="F4:F9" ca="1" si="3">RANDBETWEEN(1,50)</f>
        <v>11</v>
      </c>
      <c r="G4" s="7">
        <f t="shared" ref="G4:G9" ca="1" si="4">E4*F4</f>
        <v>402.04999999999995</v>
      </c>
      <c r="H4" s="6">
        <f t="shared" ref="H4:H9" ca="1" si="5">RANDBETWEEN(1,50)</f>
        <v>17</v>
      </c>
      <c r="I4" s="7">
        <f t="shared" ref="I4:I9" ca="1" si="6">E4*H4</f>
        <v>621.34999999999991</v>
      </c>
      <c r="J4" s="6">
        <f t="shared" ref="J4:J9" ca="1" si="7">RANDBETWEEN(1,50)</f>
        <v>27</v>
      </c>
      <c r="K4" s="7">
        <f t="shared" ref="K4:K10" ca="1" si="8">E4*J4</f>
        <v>986.84999999999991</v>
      </c>
      <c r="L4" s="7">
        <f t="shared" ref="L4:L9" ca="1" si="9">SUM(G4,I4,K4)</f>
        <v>2010.2499999999998</v>
      </c>
      <c r="M4" s="8">
        <f t="shared" ref="M4:M9" ca="1" si="10">L4/$B$17</f>
        <v>600.07462686567158</v>
      </c>
      <c r="N4" s="15">
        <f ca="1">L4/$L$10</f>
        <v>6.3245440444991169E-2</v>
      </c>
    </row>
    <row r="5" spans="1:14" ht="15" customHeight="1" x14ac:dyDescent="0.25">
      <c r="A5" s="16">
        <v>3</v>
      </c>
      <c r="B5" s="6" t="s">
        <v>16</v>
      </c>
      <c r="C5" s="7">
        <f t="shared" ca="1" si="0"/>
        <v>90</v>
      </c>
      <c r="D5" s="7">
        <f t="shared" ca="1" si="1"/>
        <v>13.5</v>
      </c>
      <c r="E5" s="7">
        <f t="shared" ca="1" si="2"/>
        <v>76.5</v>
      </c>
      <c r="F5" s="6">
        <f t="shared" ca="1" si="3"/>
        <v>49</v>
      </c>
      <c r="G5" s="7">
        <f t="shared" ca="1" si="4"/>
        <v>3748.5</v>
      </c>
      <c r="H5" s="6">
        <f t="shared" ca="1" si="5"/>
        <v>42</v>
      </c>
      <c r="I5" s="7">
        <f t="shared" ca="1" si="6"/>
        <v>3213</v>
      </c>
      <c r="J5" s="6">
        <f t="shared" ca="1" si="7"/>
        <v>48</v>
      </c>
      <c r="K5" s="7">
        <f t="shared" ca="1" si="8"/>
        <v>3672</v>
      </c>
      <c r="L5" s="7">
        <f t="shared" ca="1" si="9"/>
        <v>10633.5</v>
      </c>
      <c r="M5" s="8">
        <f t="shared" ca="1" si="10"/>
        <v>3174.1791044776119</v>
      </c>
      <c r="N5" s="15">
        <f ca="1">L5/$L$10</f>
        <v>0.33454564903460449</v>
      </c>
    </row>
    <row r="6" spans="1:14" x14ac:dyDescent="0.25">
      <c r="A6" s="16">
        <v>4</v>
      </c>
      <c r="B6" s="6" t="s">
        <v>17</v>
      </c>
      <c r="C6" s="7">
        <f t="shared" ca="1" si="0"/>
        <v>54</v>
      </c>
      <c r="D6" s="7">
        <f t="shared" ca="1" si="1"/>
        <v>8.1</v>
      </c>
      <c r="E6" s="7">
        <f t="shared" ca="1" si="2"/>
        <v>45.9</v>
      </c>
      <c r="F6" s="6">
        <f t="shared" ca="1" si="3"/>
        <v>23</v>
      </c>
      <c r="G6" s="7">
        <f t="shared" ca="1" si="4"/>
        <v>1055.7</v>
      </c>
      <c r="H6" s="6">
        <f t="shared" ca="1" si="5"/>
        <v>14</v>
      </c>
      <c r="I6" s="7">
        <f t="shared" ca="1" si="6"/>
        <v>642.6</v>
      </c>
      <c r="J6" s="6">
        <f t="shared" ca="1" si="7"/>
        <v>38</v>
      </c>
      <c r="K6" s="7">
        <f t="shared" ca="1" si="8"/>
        <v>1744.2</v>
      </c>
      <c r="L6" s="7">
        <f t="shared" ca="1" si="9"/>
        <v>3442.5</v>
      </c>
      <c r="M6" s="8">
        <f t="shared" ca="1" si="10"/>
        <v>1027.6119402985075</v>
      </c>
      <c r="N6" s="15">
        <f ca="1">L6/$L$10</f>
        <v>0.10830614537091511</v>
      </c>
    </row>
    <row r="7" spans="1:14" x14ac:dyDescent="0.25">
      <c r="A7" s="16">
        <v>5</v>
      </c>
      <c r="B7" s="6" t="s">
        <v>18</v>
      </c>
      <c r="C7" s="7">
        <f t="shared" ca="1" si="0"/>
        <v>71</v>
      </c>
      <c r="D7" s="7">
        <f t="shared" ca="1" si="1"/>
        <v>10.65</v>
      </c>
      <c r="E7" s="7">
        <f t="shared" ca="1" si="2"/>
        <v>60.35</v>
      </c>
      <c r="F7" s="6">
        <f t="shared" ca="1" si="3"/>
        <v>34</v>
      </c>
      <c r="G7" s="7">
        <f t="shared" ca="1" si="4"/>
        <v>2051.9</v>
      </c>
      <c r="H7" s="6">
        <f t="shared" ca="1" si="5"/>
        <v>44</v>
      </c>
      <c r="I7" s="7">
        <f t="shared" ca="1" si="6"/>
        <v>2655.4</v>
      </c>
      <c r="J7" s="6">
        <f t="shared" ca="1" si="7"/>
        <v>23</v>
      </c>
      <c r="K7" s="7">
        <f t="shared" ca="1" si="8"/>
        <v>1388.05</v>
      </c>
      <c r="L7" s="7">
        <f t="shared" ca="1" si="9"/>
        <v>6095.35</v>
      </c>
      <c r="M7" s="8">
        <f t="shared" ca="1" si="10"/>
        <v>1819.5074626865671</v>
      </c>
      <c r="N7" s="15">
        <f ca="1">L7/$L$10</f>
        <v>0.19176873295181046</v>
      </c>
    </row>
    <row r="8" spans="1:14" x14ac:dyDescent="0.25">
      <c r="A8" s="16">
        <v>6</v>
      </c>
      <c r="B8" s="6" t="s">
        <v>19</v>
      </c>
      <c r="C8" s="7">
        <f t="shared" ca="1" si="0"/>
        <v>40</v>
      </c>
      <c r="D8" s="7">
        <f t="shared" ca="1" si="1"/>
        <v>6</v>
      </c>
      <c r="E8" s="7">
        <f t="shared" ca="1" si="2"/>
        <v>34</v>
      </c>
      <c r="F8" s="6">
        <f t="shared" ca="1" si="3"/>
        <v>4</v>
      </c>
      <c r="G8" s="7">
        <f t="shared" ca="1" si="4"/>
        <v>136</v>
      </c>
      <c r="H8" s="6">
        <f t="shared" ca="1" si="5"/>
        <v>29</v>
      </c>
      <c r="I8" s="7">
        <f t="shared" ca="1" si="6"/>
        <v>986</v>
      </c>
      <c r="J8" s="6">
        <f t="shared" ca="1" si="7"/>
        <v>25</v>
      </c>
      <c r="K8" s="7">
        <f t="shared" ca="1" si="8"/>
        <v>850</v>
      </c>
      <c r="L8" s="7">
        <f t="shared" ca="1" si="9"/>
        <v>1972</v>
      </c>
      <c r="M8" s="8">
        <f t="shared" ca="1" si="10"/>
        <v>588.65671641791039</v>
      </c>
      <c r="N8" s="15">
        <f ca="1">L8/$L$10</f>
        <v>6.2042038829758783E-2</v>
      </c>
    </row>
    <row r="9" spans="1:14" x14ac:dyDescent="0.25">
      <c r="A9" s="16">
        <v>7</v>
      </c>
      <c r="B9" s="6" t="s">
        <v>20</v>
      </c>
      <c r="C9" s="7">
        <f t="shared" ca="1" si="0"/>
        <v>85</v>
      </c>
      <c r="D9" s="7">
        <f t="shared" ca="1" si="1"/>
        <v>12.75</v>
      </c>
      <c r="E9" s="7">
        <f t="shared" ca="1" si="2"/>
        <v>72.25</v>
      </c>
      <c r="F9" s="6">
        <f t="shared" ca="1" si="3"/>
        <v>22</v>
      </c>
      <c r="G9" s="7">
        <f t="shared" ca="1" si="4"/>
        <v>1589.5</v>
      </c>
      <c r="H9" s="6">
        <f t="shared" ca="1" si="5"/>
        <v>26</v>
      </c>
      <c r="I9" s="7">
        <f t="shared" ca="1" si="6"/>
        <v>1878.5</v>
      </c>
      <c r="J9" s="6">
        <f t="shared" ca="1" si="7"/>
        <v>31</v>
      </c>
      <c r="K9" s="7">
        <f t="shared" ca="1" si="8"/>
        <v>2239.75</v>
      </c>
      <c r="L9" s="7">
        <f t="shared" ca="1" si="9"/>
        <v>5707.75</v>
      </c>
      <c r="M9" s="8">
        <f t="shared" ca="1" si="10"/>
        <v>1703.8059701492537</v>
      </c>
      <c r="N9" s="15">
        <f ca="1">L9/$L$10</f>
        <v>0.1795742632507889</v>
      </c>
    </row>
    <row r="10" spans="1:14" x14ac:dyDescent="0.25">
      <c r="A10" s="9"/>
      <c r="B10" s="10" t="s">
        <v>13</v>
      </c>
      <c r="C10" s="11">
        <f ca="1">SUM(C3:C9)</f>
        <v>456</v>
      </c>
      <c r="D10" s="11">
        <f t="shared" ref="D10:M10" ca="1" si="11">SUM(D3:D9)</f>
        <v>68.400000000000006</v>
      </c>
      <c r="E10" s="11">
        <f t="shared" ca="1" si="11"/>
        <v>387.6</v>
      </c>
      <c r="F10" s="12">
        <f t="shared" ca="1" si="11"/>
        <v>166</v>
      </c>
      <c r="G10" s="11">
        <f t="shared" ca="1" si="11"/>
        <v>10410.799999999999</v>
      </c>
      <c r="H10" s="12">
        <f t="shared" ca="1" si="11"/>
        <v>176</v>
      </c>
      <c r="I10" s="11">
        <f t="shared" ca="1" si="11"/>
        <v>10245.050000000001</v>
      </c>
      <c r="J10" s="12">
        <f t="shared" ca="1" si="11"/>
        <v>196</v>
      </c>
      <c r="K10" s="11">
        <f t="shared" ca="1" si="11"/>
        <v>11129.05</v>
      </c>
      <c r="L10" s="11">
        <f t="shared" ca="1" si="11"/>
        <v>31784.9</v>
      </c>
      <c r="M10" s="13">
        <f t="shared" ca="1" si="11"/>
        <v>9488.0298507462685</v>
      </c>
      <c r="N10" s="14"/>
    </row>
    <row r="11" spans="1:14" x14ac:dyDescent="0.25">
      <c r="B11" s="18" t="s">
        <v>21</v>
      </c>
      <c r="C11" s="19">
        <f ca="1">AVERAGE(C3:C9)</f>
        <v>65.142857142857139</v>
      </c>
      <c r="L11" s="3">
        <f ca="1">AVERAGE(L3:L9)</f>
        <v>4540.7</v>
      </c>
      <c r="M11" s="17">
        <f ca="1">AVERAGE(M3:M9)</f>
        <v>1355.4328358208954</v>
      </c>
    </row>
    <row r="12" spans="1:14" x14ac:dyDescent="0.25">
      <c r="B12" s="20" t="s">
        <v>22</v>
      </c>
      <c r="C12" s="19">
        <f ca="1">MAX(C3:C9)</f>
        <v>90</v>
      </c>
      <c r="L12" s="3">
        <f ca="1">MAX(L3:L9)</f>
        <v>10633.5</v>
      </c>
      <c r="M12" s="17">
        <f ca="1">MAX(M3:M9)</f>
        <v>3174.1791044776119</v>
      </c>
    </row>
    <row r="13" spans="1:14" x14ac:dyDescent="0.25">
      <c r="B13" s="20" t="s">
        <v>23</v>
      </c>
      <c r="C13" s="3">
        <f ca="1">MIN(C3:C9)</f>
        <v>40</v>
      </c>
      <c r="L13" s="3">
        <f ca="1">MIN(L3:L9)</f>
        <v>1923.55</v>
      </c>
      <c r="M13" s="17">
        <f ca="1">MIN(M3:M9)</f>
        <v>574.19402985074623</v>
      </c>
    </row>
    <row r="16" spans="1:14" x14ac:dyDescent="0.25">
      <c r="B16" s="2" t="s">
        <v>10</v>
      </c>
    </row>
    <row r="17" spans="2:2" x14ac:dyDescent="0.25">
      <c r="B17" s="1">
        <v>3.35</v>
      </c>
    </row>
  </sheetData>
  <mergeCells count="10">
    <mergeCell ref="L1:L2"/>
    <mergeCell ref="M1:M2"/>
    <mergeCell ref="N1:N2"/>
    <mergeCell ref="B1:B2"/>
    <mergeCell ref="C1:C2"/>
    <mergeCell ref="D1:D2"/>
    <mergeCell ref="E1:E2"/>
    <mergeCell ref="F1:G1"/>
    <mergeCell ref="H1:I1"/>
    <mergeCell ref="J1:K1"/>
  </mergeCells>
  <pageMargins left="0.7" right="0.7" top="0.75" bottom="0.75" header="0.3" footer="0.3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tabSelected="1" topLeftCell="A13" zoomScaleNormal="100" workbookViewId="0">
      <selection activeCell="K23" sqref="K23"/>
    </sheetView>
  </sheetViews>
  <sheetFormatPr defaultRowHeight="15" x14ac:dyDescent="0.25"/>
  <cols>
    <col min="1" max="1" width="3" bestFit="1" customWidth="1"/>
    <col min="2" max="2" width="25" bestFit="1" customWidth="1"/>
    <col min="3" max="3" width="10.5703125" bestFit="1" customWidth="1"/>
    <col min="4" max="4" width="11.140625" bestFit="1" customWidth="1"/>
    <col min="5" max="5" width="5.140625" bestFit="1" customWidth="1"/>
    <col min="6" max="6" width="4" bestFit="1" customWidth="1"/>
    <col min="7" max="10" width="15.140625" bestFit="1" customWidth="1"/>
  </cols>
  <sheetData>
    <row r="1" spans="1:13" x14ac:dyDescent="0.25">
      <c r="A1" s="31" t="s">
        <v>24</v>
      </c>
      <c r="B1" s="31" t="s">
        <v>25</v>
      </c>
      <c r="C1" s="31" t="s">
        <v>26</v>
      </c>
      <c r="D1" s="31" t="s">
        <v>27</v>
      </c>
      <c r="E1" s="31" t="s">
        <v>28</v>
      </c>
      <c r="F1" s="31" t="s">
        <v>29</v>
      </c>
      <c r="G1" s="35" t="s">
        <v>30</v>
      </c>
      <c r="H1" s="36"/>
      <c r="I1" s="37"/>
      <c r="J1" s="32" t="s">
        <v>31</v>
      </c>
      <c r="K1" s="9"/>
      <c r="L1" s="9"/>
      <c r="M1" s="9"/>
    </row>
    <row r="2" spans="1:13" x14ac:dyDescent="0.25">
      <c r="A2" s="31"/>
      <c r="B2" s="31"/>
      <c r="C2" s="31"/>
      <c r="D2" s="31"/>
      <c r="E2" s="31"/>
      <c r="F2" s="31"/>
      <c r="G2" s="33" t="s">
        <v>32</v>
      </c>
      <c r="H2" s="33" t="s">
        <v>33</v>
      </c>
      <c r="I2" s="33" t="s">
        <v>34</v>
      </c>
      <c r="J2" s="34"/>
      <c r="K2" s="9"/>
      <c r="L2" s="9"/>
      <c r="M2" s="9"/>
    </row>
    <row r="3" spans="1:13" x14ac:dyDescent="0.25">
      <c r="A3" s="30">
        <v>1</v>
      </c>
      <c r="B3" s="30">
        <v>2</v>
      </c>
      <c r="C3" s="30">
        <v>3</v>
      </c>
      <c r="D3" s="30">
        <v>4</v>
      </c>
      <c r="E3" s="30">
        <v>5</v>
      </c>
      <c r="F3" s="30">
        <v>6</v>
      </c>
      <c r="G3" s="30">
        <v>7</v>
      </c>
      <c r="H3" s="30">
        <v>8</v>
      </c>
      <c r="I3" s="30">
        <v>9</v>
      </c>
      <c r="J3" s="30">
        <v>10</v>
      </c>
      <c r="K3" s="9"/>
      <c r="L3" s="9"/>
      <c r="M3" s="9"/>
    </row>
    <row r="4" spans="1:13" x14ac:dyDescent="0.25">
      <c r="A4" s="30">
        <v>1</v>
      </c>
      <c r="B4" s="29" t="s">
        <v>35</v>
      </c>
      <c r="C4" s="29">
        <f ca="1">RANDBETWEEN(0,100)</f>
        <v>69</v>
      </c>
      <c r="D4" s="29">
        <f ca="1">RANDBETWEEN(0,100)</f>
        <v>97</v>
      </c>
      <c r="E4" s="29">
        <f ca="1">RANDBETWEEN(0,100)</f>
        <v>44</v>
      </c>
      <c r="F4" s="29">
        <f ca="1">AVERAGE(C4:E4)</f>
        <v>70</v>
      </c>
      <c r="G4" s="29" t="str">
        <f ca="1">IF(C4&gt;=51,"გადალახა","ვერ გადალახა")</f>
        <v>გადალახა</v>
      </c>
      <c r="H4" s="29" t="str">
        <f ca="1">IF(E4&gt;=51,"გადალახა","ვერ გადალახა")</f>
        <v>ვერ გადალახა</v>
      </c>
      <c r="I4" s="29" t="str">
        <f ca="1">IF(D4&gt;=51,"გადალახა","ვერ გადალახა")</f>
        <v>გადალახა</v>
      </c>
      <c r="J4" s="29">
        <f ca="1">IF(F4&gt;=91,0,IF(F4&gt;=81,1,IF(F4&gt;=61,2,IF(F4&gt;=51,3,"ვერ გადალახა"))))</f>
        <v>2</v>
      </c>
      <c r="K4" s="9"/>
      <c r="L4" s="9"/>
      <c r="M4" s="9"/>
    </row>
    <row r="5" spans="1:13" x14ac:dyDescent="0.25">
      <c r="A5" s="30">
        <v>2</v>
      </c>
      <c r="B5" s="29" t="s">
        <v>36</v>
      </c>
      <c r="C5" s="29">
        <f t="shared" ref="C5:E13" ca="1" si="0">RANDBETWEEN(0,100)</f>
        <v>25</v>
      </c>
      <c r="D5" s="29">
        <f t="shared" ca="1" si="0"/>
        <v>45</v>
      </c>
      <c r="E5" s="29">
        <f t="shared" ca="1" si="0"/>
        <v>32</v>
      </c>
      <c r="F5" s="29">
        <f t="shared" ref="F5:F13" ca="1" si="1">AVERAGE(C5:E5)</f>
        <v>34</v>
      </c>
      <c r="G5" s="29" t="str">
        <f t="shared" ref="G5:G13" ca="1" si="2">IF(C5&gt;=51,"გადალახა","ვერ გადალახა")</f>
        <v>ვერ გადალახა</v>
      </c>
      <c r="H5" s="29" t="str">
        <f t="shared" ref="H5:H13" ca="1" si="3">IF(E5&gt;=51,"გადალახა","ვერ გადალახა")</f>
        <v>ვერ გადალახა</v>
      </c>
      <c r="I5" s="29" t="str">
        <f t="shared" ref="I5:I13" ca="1" si="4">IF(D5&gt;=51,"გადალახა","ვერ გადალახა")</f>
        <v>ვერ გადალახა</v>
      </c>
      <c r="J5" s="29" t="str">
        <f t="shared" ref="J5:J13" ca="1" si="5">IF(F5&gt;=91,0,IF(F5&gt;=81,1,IF(F5&gt;=61,2,IF(F5&gt;=51,3,"ვერ გადალახა"))))</f>
        <v>ვერ გადალახა</v>
      </c>
      <c r="K5" s="9"/>
      <c r="L5" s="9"/>
      <c r="M5" s="9"/>
    </row>
    <row r="6" spans="1:13" x14ac:dyDescent="0.25">
      <c r="A6" s="30">
        <v>3</v>
      </c>
      <c r="B6" s="29" t="s">
        <v>37</v>
      </c>
      <c r="C6" s="29">
        <f t="shared" ca="1" si="0"/>
        <v>26</v>
      </c>
      <c r="D6" s="29">
        <f t="shared" ca="1" si="0"/>
        <v>63</v>
      </c>
      <c r="E6" s="29">
        <f t="shared" ca="1" si="0"/>
        <v>2</v>
      </c>
      <c r="F6" s="29">
        <f t="shared" ca="1" si="1"/>
        <v>30.333333333333332</v>
      </c>
      <c r="G6" s="29" t="str">
        <f t="shared" ca="1" si="2"/>
        <v>ვერ გადალახა</v>
      </c>
      <c r="H6" s="29" t="str">
        <f t="shared" ca="1" si="3"/>
        <v>ვერ გადალახა</v>
      </c>
      <c r="I6" s="29" t="str">
        <f t="shared" ca="1" si="4"/>
        <v>გადალახა</v>
      </c>
      <c r="J6" s="29" t="str">
        <f t="shared" ca="1" si="5"/>
        <v>ვერ გადალახა</v>
      </c>
      <c r="K6" s="9"/>
      <c r="L6" s="9"/>
      <c r="M6" s="9"/>
    </row>
    <row r="7" spans="1:13" x14ac:dyDescent="0.25">
      <c r="A7" s="30">
        <v>4</v>
      </c>
      <c r="B7" s="29" t="s">
        <v>38</v>
      </c>
      <c r="C7" s="29">
        <f t="shared" ca="1" si="0"/>
        <v>67</v>
      </c>
      <c r="D7" s="29">
        <f t="shared" ca="1" si="0"/>
        <v>80</v>
      </c>
      <c r="E7" s="29">
        <f t="shared" ca="1" si="0"/>
        <v>74</v>
      </c>
      <c r="F7" s="29">
        <f t="shared" ca="1" si="1"/>
        <v>73.666666666666671</v>
      </c>
      <c r="G7" s="29" t="str">
        <f t="shared" ca="1" si="2"/>
        <v>გადალახა</v>
      </c>
      <c r="H7" s="29" t="str">
        <f t="shared" ca="1" si="3"/>
        <v>გადალახა</v>
      </c>
      <c r="I7" s="29" t="str">
        <f t="shared" ca="1" si="4"/>
        <v>გადალახა</v>
      </c>
      <c r="J7" s="29">
        <f t="shared" ca="1" si="5"/>
        <v>2</v>
      </c>
      <c r="K7" s="9"/>
      <c r="L7" s="9"/>
      <c r="M7" s="9"/>
    </row>
    <row r="8" spans="1:13" x14ac:dyDescent="0.25">
      <c r="A8" s="30">
        <v>5</v>
      </c>
      <c r="B8" s="29" t="s">
        <v>39</v>
      </c>
      <c r="C8" s="29">
        <f t="shared" ca="1" si="0"/>
        <v>30</v>
      </c>
      <c r="D8" s="29">
        <f t="shared" ca="1" si="0"/>
        <v>22</v>
      </c>
      <c r="E8" s="29">
        <f t="shared" ca="1" si="0"/>
        <v>57</v>
      </c>
      <c r="F8" s="29">
        <f t="shared" ca="1" si="1"/>
        <v>36.333333333333336</v>
      </c>
      <c r="G8" s="29" t="str">
        <f t="shared" ca="1" si="2"/>
        <v>ვერ გადალახა</v>
      </c>
      <c r="H8" s="29" t="str">
        <f t="shared" ca="1" si="3"/>
        <v>გადალახა</v>
      </c>
      <c r="I8" s="29" t="str">
        <f t="shared" ca="1" si="4"/>
        <v>ვერ გადალახა</v>
      </c>
      <c r="J8" s="29" t="str">
        <f t="shared" ca="1" si="5"/>
        <v>ვერ გადალახა</v>
      </c>
      <c r="K8" s="9"/>
      <c r="L8" s="9"/>
      <c r="M8" s="9"/>
    </row>
    <row r="9" spans="1:13" x14ac:dyDescent="0.25">
      <c r="A9" s="30">
        <v>6</v>
      </c>
      <c r="B9" s="29" t="s">
        <v>40</v>
      </c>
      <c r="C9" s="29">
        <f t="shared" ca="1" si="0"/>
        <v>46</v>
      </c>
      <c r="D9" s="29">
        <f t="shared" ca="1" si="0"/>
        <v>86</v>
      </c>
      <c r="E9" s="29">
        <f t="shared" ca="1" si="0"/>
        <v>62</v>
      </c>
      <c r="F9" s="29">
        <f t="shared" ca="1" si="1"/>
        <v>64.666666666666671</v>
      </c>
      <c r="G9" s="29" t="str">
        <f t="shared" ca="1" si="2"/>
        <v>ვერ გადალახა</v>
      </c>
      <c r="H9" s="29" t="str">
        <f t="shared" ca="1" si="3"/>
        <v>გადალახა</v>
      </c>
      <c r="I9" s="29" t="str">
        <f t="shared" ca="1" si="4"/>
        <v>გადალახა</v>
      </c>
      <c r="J9" s="29">
        <f t="shared" ca="1" si="5"/>
        <v>2</v>
      </c>
      <c r="K9" s="9"/>
      <c r="L9" s="9"/>
      <c r="M9" s="9"/>
    </row>
    <row r="10" spans="1:13" x14ac:dyDescent="0.25">
      <c r="A10" s="30">
        <v>7</v>
      </c>
      <c r="B10" s="29" t="s">
        <v>41</v>
      </c>
      <c r="C10" s="29">
        <f t="shared" ca="1" si="0"/>
        <v>5</v>
      </c>
      <c r="D10" s="29">
        <f t="shared" ca="1" si="0"/>
        <v>15</v>
      </c>
      <c r="E10" s="29">
        <f t="shared" ca="1" si="0"/>
        <v>9</v>
      </c>
      <c r="F10" s="29">
        <f t="shared" ca="1" si="1"/>
        <v>9.6666666666666661</v>
      </c>
      <c r="G10" s="29" t="str">
        <f t="shared" ca="1" si="2"/>
        <v>ვერ გადალახა</v>
      </c>
      <c r="H10" s="29" t="str">
        <f t="shared" ca="1" si="3"/>
        <v>ვერ გადალახა</v>
      </c>
      <c r="I10" s="29" t="str">
        <f t="shared" ca="1" si="4"/>
        <v>ვერ გადალახა</v>
      </c>
      <c r="J10" s="29" t="str">
        <f t="shared" ca="1" si="5"/>
        <v>ვერ გადალახა</v>
      </c>
      <c r="K10" s="9"/>
      <c r="L10" s="9"/>
      <c r="M10" s="9"/>
    </row>
    <row r="11" spans="1:13" x14ac:dyDescent="0.25">
      <c r="A11" s="30">
        <v>8</v>
      </c>
      <c r="B11" s="29" t="s">
        <v>42</v>
      </c>
      <c r="C11" s="29">
        <f t="shared" ca="1" si="0"/>
        <v>16</v>
      </c>
      <c r="D11" s="29">
        <f t="shared" ca="1" si="0"/>
        <v>22</v>
      </c>
      <c r="E11" s="29">
        <f t="shared" ca="1" si="0"/>
        <v>46</v>
      </c>
      <c r="F11" s="29">
        <f t="shared" ca="1" si="1"/>
        <v>28</v>
      </c>
      <c r="G11" s="29" t="str">
        <f t="shared" ca="1" si="2"/>
        <v>ვერ გადალახა</v>
      </c>
      <c r="H11" s="29" t="str">
        <f t="shared" ca="1" si="3"/>
        <v>ვერ გადალახა</v>
      </c>
      <c r="I11" s="29" t="str">
        <f t="shared" ca="1" si="4"/>
        <v>ვერ გადალახა</v>
      </c>
      <c r="J11" s="29" t="str">
        <f t="shared" ca="1" si="5"/>
        <v>ვერ გადალახა</v>
      </c>
      <c r="K11" s="9"/>
      <c r="L11" s="9"/>
      <c r="M11" s="9"/>
    </row>
    <row r="12" spans="1:13" x14ac:dyDescent="0.25">
      <c r="A12" s="30">
        <v>9</v>
      </c>
      <c r="B12" s="29" t="s">
        <v>43</v>
      </c>
      <c r="C12" s="29">
        <f t="shared" ca="1" si="0"/>
        <v>18</v>
      </c>
      <c r="D12" s="29">
        <f t="shared" ca="1" si="0"/>
        <v>70</v>
      </c>
      <c r="E12" s="29">
        <f t="shared" ca="1" si="0"/>
        <v>93</v>
      </c>
      <c r="F12" s="29">
        <f t="shared" ca="1" si="1"/>
        <v>60.333333333333336</v>
      </c>
      <c r="G12" s="29" t="str">
        <f t="shared" ca="1" si="2"/>
        <v>ვერ გადალახა</v>
      </c>
      <c r="H12" s="29" t="str">
        <f t="shared" ca="1" si="3"/>
        <v>გადალახა</v>
      </c>
      <c r="I12" s="29" t="str">
        <f t="shared" ca="1" si="4"/>
        <v>გადალახა</v>
      </c>
      <c r="J12" s="29">
        <f t="shared" ca="1" si="5"/>
        <v>3</v>
      </c>
    </row>
    <row r="13" spans="1:13" x14ac:dyDescent="0.25">
      <c r="A13" s="30">
        <v>10</v>
      </c>
      <c r="B13" s="1" t="s">
        <v>44</v>
      </c>
      <c r="C13" s="29">
        <f t="shared" ca="1" si="0"/>
        <v>6</v>
      </c>
      <c r="D13" s="29">
        <f t="shared" ca="1" si="0"/>
        <v>34</v>
      </c>
      <c r="E13" s="29">
        <f t="shared" ca="1" si="0"/>
        <v>35</v>
      </c>
      <c r="F13" s="29">
        <f t="shared" ca="1" si="1"/>
        <v>25</v>
      </c>
      <c r="G13" s="29" t="str">
        <f t="shared" ca="1" si="2"/>
        <v>ვერ გადალახა</v>
      </c>
      <c r="H13" s="29" t="str">
        <f t="shared" ca="1" si="3"/>
        <v>ვერ გადალახა</v>
      </c>
      <c r="I13" s="29" t="str">
        <f t="shared" ca="1" si="4"/>
        <v>ვერ გადალახა</v>
      </c>
      <c r="J13" s="29" t="str">
        <f t="shared" ca="1" si="5"/>
        <v>ვერ გადალახა</v>
      </c>
    </row>
  </sheetData>
  <mergeCells count="8">
    <mergeCell ref="G1:I1"/>
    <mergeCell ref="J1:J2"/>
    <mergeCell ref="F1:F2"/>
    <mergeCell ref="E1:E2"/>
    <mergeCell ref="D1:D2"/>
    <mergeCell ref="C1:C2"/>
    <mergeCell ref="B1:B2"/>
    <mergeCell ref="A1:A2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Task1</vt:lpstr>
      <vt:lpstr>Task2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somebody .</dc:creator>
  <cp:lastModifiedBy>somebody .</cp:lastModifiedBy>
  <dcterms:created xsi:type="dcterms:W3CDTF">2021-03-11T11:59:35Z</dcterms:created>
  <dcterms:modified xsi:type="dcterms:W3CDTF">2021-03-11T14:36:42Z</dcterms:modified>
</cp:coreProperties>
</file>