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drawings/drawing4.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5.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filterPrivacy="1" codeName="ThisWorkbook"/>
  <xr:revisionPtr revIDLastSave="0" documentId="13_ncr:1_{BFB5142E-D7F2-9048-B5DF-813DB2B4A4CC}" xr6:coauthVersionLast="47" xr6:coauthVersionMax="47" xr10:uidLastSave="{00000000-0000-0000-0000-000000000000}"/>
  <bookViews>
    <workbookView xWindow="51200" yWindow="19740" windowWidth="30240" windowHeight="18900" activeTab="6" xr2:uid="{DEEF0F22-FD03-6749-AF71-6D6209B717DE}"/>
  </bookViews>
  <sheets>
    <sheet name="WBS" sheetId="19" r:id="rId1"/>
    <sheet name="TABLE" sheetId="20" r:id="rId2"/>
    <sheet name="AON" sheetId="21" r:id="rId3"/>
    <sheet name="GANTT" sheetId="18" r:id="rId4"/>
    <sheet name="Oct. 11 EAV" sheetId="22" r:id="rId5"/>
    <sheet name="Risks" sheetId="23" r:id="rId6"/>
    <sheet name="SWOT" sheetId="24" r:id="rId7"/>
  </sheets>
  <definedNames>
    <definedName name="Milestone_Marker" localSheetId="3">GANTT!$C$6</definedName>
    <definedName name="Milestone_Marker">#REF!</definedName>
    <definedName name="_xlnm.Print_Titles" localSheetId="3">GANTT!$6:$8</definedName>
    <definedName name="Project_Start" localSheetId="3">GANTT!$C$5</definedName>
    <definedName name="Project_Start">#REF!</definedName>
    <definedName name="Scrolling_Increment" localSheetId="3">GANTT!$U$5</definedName>
    <definedName name="Scrolling_Increment">#REF!</definedName>
    <definedName name="Today" localSheetId="3">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22" l="1"/>
  <c r="N4" i="22"/>
  <c r="N5" i="22"/>
  <c r="N6" i="22"/>
  <c r="N8" i="22"/>
  <c r="N9" i="22"/>
  <c r="N11" i="22"/>
  <c r="N12" i="22"/>
  <c r="N13" i="22"/>
  <c r="N15" i="22"/>
  <c r="N16" i="22"/>
  <c r="N17" i="22"/>
  <c r="N18" i="22"/>
  <c r="N19" i="22"/>
  <c r="N2" i="22"/>
  <c r="M3" i="22"/>
  <c r="M4" i="22"/>
  <c r="M5" i="22"/>
  <c r="M6" i="22"/>
  <c r="M7" i="22"/>
  <c r="M8" i="22"/>
  <c r="M9" i="22"/>
  <c r="M10" i="22"/>
  <c r="M11" i="22"/>
  <c r="M12" i="22"/>
  <c r="M13" i="22"/>
  <c r="M14" i="22"/>
  <c r="M15" i="22"/>
  <c r="M16" i="22"/>
  <c r="M17" i="22"/>
  <c r="M18" i="22"/>
  <c r="M19" i="22"/>
  <c r="M2" i="22"/>
  <c r="L3" i="22"/>
  <c r="L4" i="22"/>
  <c r="L5" i="22"/>
  <c r="L6" i="22"/>
  <c r="L7" i="22"/>
  <c r="L8" i="22"/>
  <c r="L9" i="22"/>
  <c r="L10" i="22"/>
  <c r="L11" i="22"/>
  <c r="L12" i="22"/>
  <c r="L13" i="22"/>
  <c r="L14" i="22"/>
  <c r="L15" i="22"/>
  <c r="L16" i="22"/>
  <c r="L17" i="22"/>
  <c r="L18" i="22"/>
  <c r="L19" i="22"/>
  <c r="L2" i="22"/>
  <c r="K3" i="22"/>
  <c r="K4" i="22"/>
  <c r="K5" i="22"/>
  <c r="K6" i="22"/>
  <c r="K7" i="22"/>
  <c r="K8" i="22"/>
  <c r="K9" i="22"/>
  <c r="K10" i="22"/>
  <c r="K11" i="22"/>
  <c r="K12" i="22"/>
  <c r="K13" i="22"/>
  <c r="K14" i="22"/>
  <c r="K15" i="22"/>
  <c r="K16" i="22"/>
  <c r="K17" i="22"/>
  <c r="K18" i="22"/>
  <c r="K19" i="22"/>
  <c r="K2" i="22"/>
  <c r="R6" i="18"/>
  <c r="I4" i="22"/>
  <c r="I5" i="22"/>
  <c r="I6" i="22"/>
  <c r="I7" i="22"/>
  <c r="I8" i="22"/>
  <c r="I9" i="22"/>
  <c r="I11" i="22"/>
  <c r="I12" i="22"/>
  <c r="I13" i="22"/>
  <c r="I14" i="22"/>
  <c r="I15" i="22"/>
  <c r="I16" i="22"/>
  <c r="I17" i="22"/>
  <c r="I18" i="22"/>
  <c r="I19" i="22"/>
  <c r="I2" i="22"/>
  <c r="G3" i="22"/>
  <c r="G4" i="22"/>
  <c r="G5" i="22"/>
  <c r="G6" i="22"/>
  <c r="G7" i="22"/>
  <c r="G8" i="22"/>
  <c r="G9" i="22"/>
  <c r="G10" i="22"/>
  <c r="G11" i="22"/>
  <c r="G12" i="22"/>
  <c r="G13" i="22"/>
  <c r="G14" i="22"/>
  <c r="G15" i="22"/>
  <c r="G16" i="22"/>
  <c r="G17" i="22"/>
  <c r="G18" i="22"/>
  <c r="G19" i="22"/>
  <c r="G2" i="22"/>
  <c r="J3" i="22"/>
  <c r="J4" i="22"/>
  <c r="J5" i="22"/>
  <c r="J6" i="22"/>
  <c r="J7" i="22"/>
  <c r="J8" i="22"/>
  <c r="J11" i="22"/>
  <c r="J12" i="22"/>
  <c r="J13" i="22"/>
  <c r="J14" i="22"/>
  <c r="J15" i="22"/>
  <c r="J16" i="22"/>
  <c r="J19" i="22"/>
  <c r="J2" i="22"/>
  <c r="H3" i="22"/>
  <c r="H4" i="22"/>
  <c r="H5" i="22"/>
  <c r="H6" i="22"/>
  <c r="H7" i="22"/>
  <c r="H8" i="22"/>
  <c r="H9" i="22"/>
  <c r="H10" i="22"/>
  <c r="H11" i="22"/>
  <c r="H12" i="22"/>
  <c r="H13" i="22"/>
  <c r="H14" i="22"/>
  <c r="H15" i="22"/>
  <c r="H16" i="22"/>
  <c r="H17" i="22"/>
  <c r="H18" i="22"/>
  <c r="H19" i="22"/>
  <c r="H2" i="22"/>
  <c r="C19" i="22"/>
  <c r="D19" i="22"/>
  <c r="E19" i="22"/>
  <c r="F19" i="22"/>
  <c r="F2" i="22"/>
  <c r="E3" i="22"/>
  <c r="E4" i="22"/>
  <c r="E5" i="22"/>
  <c r="E6" i="22"/>
  <c r="E7" i="22"/>
  <c r="E8" i="22"/>
  <c r="E9" i="22"/>
  <c r="E10" i="22"/>
  <c r="E11" i="22"/>
  <c r="E12" i="22"/>
  <c r="E13" i="22"/>
  <c r="E14" i="22"/>
  <c r="E15" i="22"/>
  <c r="E16" i="22"/>
  <c r="E17" i="22"/>
  <c r="E18" i="22"/>
  <c r="E2" i="22"/>
  <c r="C2" i="22"/>
  <c r="O6" i="18"/>
  <c r="O28" i="18"/>
  <c r="E12" i="18"/>
  <c r="F28" i="18"/>
  <c r="F23" i="18"/>
  <c r="F20" i="18"/>
  <c r="F15" i="18"/>
  <c r="F10" i="18"/>
  <c r="E22" i="18"/>
  <c r="E19" i="18"/>
  <c r="E17" i="18"/>
  <c r="E18" i="18" s="1"/>
  <c r="E13" i="18"/>
  <c r="E14" i="18" s="1"/>
  <c r="E24" i="18" s="1"/>
  <c r="E25" i="18" s="1"/>
  <c r="E26" i="18" s="1"/>
  <c r="E27" i="18" s="1"/>
  <c r="E29" i="18" s="1"/>
  <c r="D6" i="18"/>
  <c r="E31" i="18" l="1"/>
  <c r="H7" i="18"/>
  <c r="H8" i="18" l="1"/>
  <c r="H6" i="18"/>
  <c r="I7" i="18"/>
  <c r="J7" i="18" l="1"/>
  <c r="I8" i="18"/>
  <c r="K7" i="18" l="1"/>
  <c r="J8" i="18"/>
  <c r="K8" i="18" l="1"/>
  <c r="L7" i="18"/>
  <c r="M7" i="18" l="1"/>
  <c r="L8" i="18"/>
  <c r="N7" i="18" l="1"/>
  <c r="M8" i="18"/>
  <c r="N8" i="18" l="1"/>
  <c r="O7" i="18"/>
  <c r="O8" i="18" l="1"/>
  <c r="P7" i="18"/>
  <c r="Q7" i="18" l="1"/>
  <c r="R7" i="18" s="1"/>
  <c r="P8" i="18"/>
  <c r="Q8" i="18" l="1"/>
  <c r="S7" i="18" l="1"/>
  <c r="R8" i="18"/>
  <c r="S8" i="18" l="1"/>
  <c r="T7" i="18"/>
  <c r="T8" i="18" l="1"/>
  <c r="U7" i="18"/>
  <c r="U8" i="18" l="1"/>
  <c r="V7" i="18"/>
  <c r="W7" i="18" l="1"/>
  <c r="V6" i="18"/>
  <c r="V8" i="18"/>
  <c r="W8" i="18" l="1"/>
  <c r="X7" i="18"/>
  <c r="Y7" i="18" l="1"/>
  <c r="X8" i="18"/>
  <c r="Z7" i="18" l="1"/>
  <c r="Y8" i="18"/>
  <c r="AA7" i="18" l="1"/>
  <c r="Z8" i="18"/>
  <c r="AB7" i="18" l="1"/>
  <c r="AA8" i="18"/>
  <c r="AB8" i="18" l="1"/>
  <c r="AC7" i="18"/>
  <c r="AC6" i="18" l="1"/>
  <c r="AC8" i="18"/>
  <c r="AD7" i="18"/>
  <c r="AD8" i="18" l="1"/>
  <c r="AE7" i="18"/>
  <c r="AE8" i="18" l="1"/>
  <c r="AF7" i="18"/>
  <c r="AG7" i="18" l="1"/>
  <c r="AF8" i="18"/>
  <c r="AH7" i="18" l="1"/>
  <c r="AG8" i="18"/>
  <c r="AI7" i="18" l="1"/>
  <c r="AH8" i="18"/>
  <c r="AJ7" i="18" l="1"/>
  <c r="AI8" i="18"/>
  <c r="AJ6" i="18" l="1"/>
  <c r="AJ8" i="18"/>
  <c r="AK7" i="18"/>
  <c r="AL7" i="18" l="1"/>
  <c r="AK8" i="18"/>
  <c r="AL8" i="18" l="1"/>
  <c r="AM7" i="18"/>
  <c r="AN7" i="18" l="1"/>
  <c r="AM8" i="18"/>
  <c r="AN8" i="18" l="1"/>
  <c r="AO7" i="18"/>
  <c r="AO8" i="18" l="1"/>
  <c r="AP7" i="18"/>
  <c r="AQ7" i="18" l="1"/>
  <c r="AP8" i="18"/>
  <c r="AQ8" i="18" l="1"/>
  <c r="AQ6" i="18"/>
  <c r="AR7" i="18"/>
  <c r="AS7" i="18" l="1"/>
  <c r="AR8" i="18"/>
  <c r="AT7" i="18" l="1"/>
  <c r="AS8" i="18"/>
  <c r="AU7" i="18" l="1"/>
  <c r="AT8" i="18"/>
  <c r="AV7" i="18" l="1"/>
  <c r="AU8" i="18"/>
  <c r="AV8" i="18" l="1"/>
  <c r="AW7" i="18"/>
  <c r="AW8" i="18" l="1"/>
  <c r="AX7" i="18"/>
  <c r="AX8" i="18" l="1"/>
  <c r="AX6" i="18"/>
  <c r="AY7" i="18"/>
  <c r="AZ7" i="18" l="1"/>
  <c r="AY8" i="18"/>
  <c r="AZ8" i="18" l="1"/>
  <c r="BA7" i="18"/>
  <c r="BB7" i="18" l="1"/>
  <c r="BA8" i="18"/>
  <c r="BC7" i="18" l="1"/>
  <c r="BB8" i="18"/>
  <c r="BC8" i="18" l="1"/>
  <c r="BD7" i="18"/>
  <c r="BD8" i="18" l="1"/>
  <c r="BE7" i="18"/>
  <c r="BE6" i="18" l="1"/>
  <c r="BE8" i="18"/>
  <c r="BF7" i="18"/>
  <c r="BF8" i="18" l="1"/>
  <c r="BG7" i="18"/>
  <c r="BG8" i="18" l="1"/>
  <c r="BH7" i="18"/>
  <c r="BI7" i="18" l="1"/>
  <c r="BH8" i="18"/>
  <c r="BI8" i="18" l="1"/>
  <c r="BJ7" i="18"/>
  <c r="BJ8" i="18" l="1"/>
  <c r="BK7" i="18"/>
  <c r="BK8"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tc={8E62A39D-568B-0C42-B5AF-DC6560024D45}</author>
  </authors>
  <commentList>
    <comment ref="A1" authorId="0" shapeId="0" xr:uid="{8E62A39D-568B-0C42-B5AF-DC6560024D45}">
      <text>
        <t xml:space="preserve">[Threaded comment]
Your version of Excel allows you to read this threaded comment; however, any edits to it will get removed if the file is opened in a newer version of Excel. Learn more: https://go.microsoft.com/fwlink/?linkid=870924
Comment:
    პირადი პროექტი რომლის დანიშნლებაც არის ერთი თვის ფარგლებში მოახდინოს სახლის მცენარეებით განაშენიანება.
WBS დიაგრამა შეიცავს პროექტის წარმატებით განხორციელებისათვის საჭირო ნაბიჯებს, რომლებიც ლოგიკურად და სტრუქტურულად არის განლაგებული. 
დიაგრამა ასახავს მხოლოს სტრუქტურას და დავალებების დანაწილებას, დიაგრამა არ გამოსახავს არც თანმიმდევრობას და არც დამატებით დეტალებს. 
დამატებითი დეტალები მოცემულია მეორე გვერდის ცხრილში.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tc={7F547855-B1E8-184E-B420-558349EB8338}</author>
    <author>tc={019274FA-81D2-8842-AB81-7EE3FAD8F2EC}</author>
    <author>tc={745A7870-AD41-9240-B936-F5DDD05F0C72}</author>
    <author>tc={846E3558-E660-2A48-8D1D-339BB3CD24B9}</author>
    <author>tc={F6C4EA4C-52FA-0F44-9AAF-C14C795A262B}</author>
  </authors>
  <commentList>
    <comment ref="A1" authorId="0" shapeId="0" xr:uid="{7F547855-B1E8-184E-B420-558349EB8338}">
      <text>
        <t>[Threaded comment]
Your version of Excel allows you to read this threaded comment; however, any edits to it will get removed if the file is opened in a newer version of Excel. Learn more: https://go.microsoft.com/fwlink/?linkid=870924
Comment:
    თითოეულ თასქს საქმის გასამარტივებლად მინიჭებული აქვს უნიკალური მაიდენთიფიცირებელი კოდი.  კოდის გადანომვრა მიყვება WBS სტრუქტურას</t>
      </text>
    </comment>
    <comment ref="C1" authorId="1" shapeId="0" xr:uid="{019274FA-81D2-8842-AB81-7EE3FAD8F2EC}">
      <text>
        <t>[Threaded comment]
Your version of Excel allows you to read this threaded comment; however, any edits to it will get removed if the file is opened in a newer version of Excel. Learn more: https://go.microsoft.com/fwlink/?linkid=870924
Comment:
    წინაპირობა განსაზღვრავს თასქებს შორის დამოკიდებულებას.  მხოლოდ კოდის არსებობის შემთხვევაში იგულისხმება რომ წინაპირობაში არსებული თასქის დასრულების შემდგომ შეიძლება ამჟამინდელი თასქის დაწყება.</t>
      </text>
    </comment>
    <comment ref="E1" authorId="2" shapeId="0" xr:uid="{745A7870-AD41-9240-B936-F5DDD05F0C72}">
      <text>
        <t>[Threaded comment]
Your version of Excel allows you to read this threaded comment; however, any edits to it will get removed if the file is opened in a newer version of Excel. Learn more: https://go.microsoft.com/fwlink/?linkid=870924
Comment:
    გათვლილი თანხა რომელიც უნდა დავხარჯო თითოეულ თასქზე ერთი დღის განმავლობაში. თუ ერთ დღეზე მეტი ხანი გრძელდება თასქი მაგ შემთხვევაში გამრავლდება დღიურ თანხაზე. თუ ნაკლები დარჩება რამდენიც არის.</t>
      </text>
    </comment>
    <comment ref="D13" authorId="3" shapeId="0" xr:uid="{846E3558-E660-2A48-8D1D-339BB3CD24B9}">
      <text>
        <t>[Threaded comment]
Your version of Excel allows you to read this threaded comment; however, any edits to it will get removed if the file is opened in a newer version of Excel. Learn more: https://go.microsoft.com/fwlink/?linkid=870924
Comment:
    ერთი სრული დღე სჭირდება მოტანას რომელიც თავის თავში აერთიანებს ქვე თასქების ჯამს.</t>
      </text>
    </comment>
    <comment ref="C19" authorId="4" shapeId="0" xr:uid="{F6C4EA4C-52FA-0F44-9AAF-C14C795A262B}">
      <text>
        <t>[Threaded comment]
Your version of Excel allows you to read this threaded comment; however, any edits to it will get removed if the file is opened in a newer version of Excel. Learn more: https://go.microsoft.com/fwlink/?linkid=870924
Comment:
    დამოკიდებულებაში იგულისხმება რომ 5.1 თასქის დასრულების შემდგომ 14 დღის გასვლის შემდეგ შეიძლება 5.2 თასქის დაწყება.</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tc={4E3F117E-F70D-7843-9FDD-5117F509BB01}</author>
    <author>tc={086216A9-9F60-FE4D-B7D6-87A14C0E39A7}</author>
    <author>tc={9865ED29-FA7E-FB40-8A4A-D66844A76852}</author>
    <author>tc={3CCA2707-C5B9-6645-918D-0445A885733E}</author>
    <author>tc={1D62B2A8-83A0-9944-83B6-EB3E7FE5C70A}</author>
    <author>tc={8B1C0209-8B54-0442-86E3-E6A38A5FE5AF}</author>
    <author>tc={70636750-3E29-EF42-A645-D65580AE517A}</author>
    <author>tc={E32AE289-2A4E-0C43-884C-8BCCC964AC63}</author>
    <author>tc={7E590EDC-B478-054F-A98B-84405D33EEB6}</author>
  </authors>
  <commentList>
    <comment ref="B4" authorId="0" shapeId="0" xr:uid="{4E3F117E-F70D-7843-9FDD-5117F509BB01}">
      <text>
        <t>[Threaded comment]
Your version of Excel allows you to read this threaded comment; however, any edits to it will get removed if the file is opened in a newer version of Excel. Learn more: https://go.microsoft.com/fwlink/?linkid=870924
Comment:
    ადრიანი დასაწყისი იგივე ES Early start</t>
      </text>
    </comment>
    <comment ref="C4" authorId="1" shapeId="0" xr:uid="{086216A9-9F60-FE4D-B7D6-87A14C0E39A7}">
      <text>
        <t>[Threaded comment]
Your version of Excel allows you to read this threaded comment; however, any edits to it will get removed if the file is opened in a newer version of Excel. Learn more: https://go.microsoft.com/fwlink/?linkid=870924
Comment:
    თასქის ხანგრძლივობა დღეებში</t>
      </text>
    </comment>
    <comment ref="D4" authorId="2" shapeId="0" xr:uid="{9865ED29-FA7E-FB40-8A4A-D66844A76852}">
      <text>
        <t>[Threaded comment]
Your version of Excel allows you to read this threaded comment; however, any edits to it will get removed if the file is opened in a newer version of Excel. Learn more: https://go.microsoft.com/fwlink/?linkid=870924
Comment:
    ადრიანი დასასრული - EF Early finish</t>
      </text>
    </comment>
    <comment ref="B5" authorId="3" shapeId="0" xr:uid="{3CCA2707-C5B9-6645-918D-0445A885733E}">
      <text>
        <t>[Threaded comment]
Your version of Excel allows you to read this threaded comment; however, any edits to it will get removed if the file is opened in a newer version of Excel. Learn more: https://go.microsoft.com/fwlink/?linkid=870924
Comment:
    თასქის კოდი</t>
      </text>
    </comment>
    <comment ref="B6" authorId="4" shapeId="0" xr:uid="{1D62B2A8-83A0-9944-83B6-EB3E7FE5C70A}">
      <text>
        <t>[Threaded comment]
Your version of Excel allows you to read this threaded comment; however, any edits to it will get removed if the file is opened in a newer version of Excel. Learn more: https://go.microsoft.com/fwlink/?linkid=870924
Comment:
    ადრიანი დასასრული - EF Early finish</t>
      </text>
    </comment>
    <comment ref="C6" authorId="5" shapeId="0" xr:uid="{8B1C0209-8B54-0442-86E3-E6A38A5FE5AF}">
      <text>
        <t xml:space="preserve">[Threaded comment]
Your version of Excel allows you to read this threaded comment; however, any edits to it will get removed if the file is opened in a newer version of Excel. Learn more: https://go.microsoft.com/fwlink/?linkid=870924
Comment:
    Float - თავისუფალი დღეების რაოდენობა რომელშიც შეუძლია თასქს რო იმოძრავოს ისე რომ არ დააზიანოს სხვა თასქები და არ დააგვიანოს პროექტი.
Reply:
    იქიდან გამომდინარე რომ პროექტი გათვლილია ერთ თვეზე, არ არსებობს კრიტიკული თასქების გზა.საშუალოდ 8 დღე მაქვს თავისუფალი რომ თასქები გადანაწილდეს. </t>
      </text>
    </comment>
    <comment ref="D6" authorId="6" shapeId="0" xr:uid="{70636750-3E29-EF42-A645-D65580AE517A}">
      <text>
        <t>[Threaded comment]
Your version of Excel allows you to read this threaded comment; however, any edits to it will get removed if the file is opened in a newer version of Excel. Learn more: https://go.microsoft.com/fwlink/?linkid=870924
Comment:
    გვიანი დასასრული - LF Late Finish</t>
      </text>
    </comment>
    <comment ref="J25" authorId="7" shapeId="0" xr:uid="{E32AE289-2A4E-0C43-884C-8BCCC964AC63}">
      <text>
        <t>[Threaded comment]
Your version of Excel allows you to read this threaded comment; however, any edits to it will get removed if the file is opened in a newer version of Excel. Learn more: https://go.microsoft.com/fwlink/?linkid=870924
Comment:
    პრეოქტის დასაწყისი. რამოდენიმე თასქის პარალელურად დამუშავების შესაძლებლობა არსებობს.</t>
      </text>
    </comment>
    <comment ref="B29" authorId="8" shapeId="0" xr:uid="{7E590EDC-B478-054F-A98B-84405D33EEB6}">
      <text>
        <t>[Threaded comment]
Your version of Excel allows you to read this threaded comment; however, any edits to it will get removed if the file is opened in a newer version of Excel. Learn more: https://go.microsoft.com/fwlink/?linkid=870924
Comment:
    პროექტის დასასრული. ყველა თასქი დასრულებულია.</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tc={E4D04E79-27BB-714B-A933-1A56A4D2229D}</author>
    <author>tc={66CBD5B1-7CA5-7E4A-9F94-19C8216F0AD8}</author>
    <author>tc={DB5CEF4F-9758-7B45-8C20-9820D06A0A21}</author>
    <author>tc={91608E50-321C-824E-96E0-0859E6E1C370}</author>
  </authors>
  <commentList>
    <comment ref="D6" authorId="0" shapeId="0" xr:uid="{E4D04E79-27BB-714B-A933-1A56A4D2229D}">
      <text>
        <t>[Threaded comment]
Your version of Excel allows you to read this threaded comment; however, any edits to it will get removed if the file is opened in a newer version of Excel. Learn more: https://go.microsoft.com/fwlink/?linkid=870924
Comment:
    Milestone - სეხვედრა და გადვა თუ რა პროგრესი განიცადა პროექტრმა გავლილი დღეების განმავლობაში.</t>
      </text>
    </comment>
    <comment ref="R7" authorId="1" shapeId="0" xr:uid="{66CBD5B1-7CA5-7E4A-9F94-19C8216F0AD8}">
      <text>
        <t xml:space="preserve">[Threaded comment]
Your version of Excel allows you to read this threaded comment; however, any edits to it will get removed if the file is opened in a newer version of Excel. Learn more: https://go.microsoft.com/fwlink/?linkid=870924
Comment:
    რეპორტის სიმულაციის დღე. </t>
      </text>
    </comment>
    <comment ref="AL7" authorId="2" shapeId="0" xr:uid="{DB5CEF4F-9758-7B45-8C20-9820D06A0A21}">
      <text>
        <t xml:space="preserve">[Threaded comment]
Your version of Excel allows you to read this threaded comment; however, any edits to it will get removed if the file is opened in a newer version of Excel. Learn more: https://go.microsoft.com/fwlink/?linkid=870924
Comment:
    ერთ თვიანი შუალედის აღების გამო პროექტს აქვს მაღალი ლავირების საშუალება და ნაკლებად სარისკო თასქები. </t>
      </text>
    </comment>
    <comment ref="F10" authorId="3" shapeId="0" xr:uid="{91608E50-321C-824E-96E0-0859E6E1C370}">
      <text>
        <t>[Threaded comment]
Your version of Excel allows you to read this threaded comment; however, any edits to it will get removed if the file is opened in a newer version of Excel. Learn more: https://go.microsoft.com/fwlink/?linkid=870924
Comment:
    თასქის ხანგრძლივობა. 
Reply:
    Float დღები, რაოდენობა აღებულია AON დიაგრამიდან</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tc={F1B6FC5D-DE74-C243-9200-DC90A92B64E9}</author>
    <author>tc={E4EA2C8F-A697-864E-A263-9E02BF25360C}</author>
    <author>tc={7FABA754-6EB2-E04C-B0A7-CB8BA2F05402}</author>
    <author>tc={2931E210-40B3-D14B-A1E3-EA42EBD22B63}</author>
    <author>tc={8B5BBF61-074C-C34F-A63B-748CB42E958A}</author>
    <author>tc={92922E30-1B7C-4D4B-AC1C-1A641C5CF13B}</author>
    <author>tc={7C21D302-F254-AC43-8267-B5932719C8F0}</author>
    <author>tc={2981645C-1460-C04E-AAEE-54E8CD2F9489}</author>
    <author>tc={C69D354D-73E6-EA45-A3E4-B297FD00E2CE}</author>
    <author>tc={31A55C22-B866-E34E-8E12-67A8EA9C56A1}</author>
    <author>tc={DCC57E99-EDFD-474F-AE04-43822D671E5E}</author>
    <author>tc={2656FF37-BD6F-EC4C-B165-863AE8B598E4}</author>
    <author>tc={94970B1E-218B-4842-8B0D-1EF46A77A2D2}</author>
    <author>tc={EE60A204-5D28-7C42-AEED-EA5569F76EE5}</author>
  </authors>
  <commentList>
    <comment ref="C1" authorId="0" shapeId="0" xr:uid="{F1B6FC5D-DE74-C243-9200-DC90A92B64E9}">
      <text>
        <t xml:space="preserve">[Threaded comment]
Your version of Excel allows you to read this threaded comment; however, any edits to it will get removed if the file is opened in a newer version of Excel. Learn more: https://go.microsoft.com/fwlink/?linkid=870924
Comment:
    ბიუჯეტის მიხედვით გათვალისწინებული თანხები. </t>
      </text>
    </comment>
    <comment ref="D1" authorId="1" shapeId="0" xr:uid="{E4EA2C8F-A697-864E-A263-9E02BF25360C}">
      <text>
        <t xml:space="preserve">[Threaded comment]
Your version of Excel allows you to read this threaded comment; however, any edits to it will get removed if the file is opened in a newer version of Excel. Learn more: https://go.microsoft.com/fwlink/?linkid=870924
Comment:
    რეალური და აქტუალური ხარჯი. </t>
      </text>
    </comment>
    <comment ref="E1" authorId="2" shapeId="0" xr:uid="{7FABA754-6EB2-E04C-B0A7-CB8BA2F05402}">
      <text>
        <t xml:space="preserve">[Threaded comment]
Your version of Excel allows you to read this threaded comment; however, any edits to it will get removed if the file is opened in a newer version of Excel. Learn more: https://go.microsoft.com/fwlink/?linkid=870924
Comment:
    სამუშაოს პროპორციული მიხებული რეალური სარგებელი. </t>
      </text>
    </comment>
    <comment ref="F1" authorId="3" shapeId="0" xr:uid="{2931E210-40B3-D14B-A1E3-EA42EBD22B63}">
      <text>
        <t>[Threaded comment]
Your version of Excel allows you to read this threaded comment; however, any edits to it will get removed if the file is opened in a newer version of Excel. Learn more: https://go.microsoft.com/fwlink/?linkid=870924
Comment:
    დაგეგმილი მისაღები ღირებულება</t>
      </text>
    </comment>
    <comment ref="G1" authorId="4" shapeId="0" xr:uid="{8B5BBF61-074C-C34F-A63B-748CB42E958A}">
      <text>
        <t xml:space="preserve">[Threaded comment]
Your version of Excel allows you to read this threaded comment; however, any edits to it will get removed if the file is opened in a newer version of Excel. Learn more: https://go.microsoft.com/fwlink/?linkid=870924
Comment:
    Cost Variance - რომლითაც შემიძლია დავინახო მაქვს თუარა გარღვევა ბიუჯეტში ან პირიქით ნაკლები დავხარჯე დაგეგმილთან მიამრთებაში, </t>
      </text>
    </comment>
    <comment ref="H1" authorId="5" shapeId="0" xr:uid="{92922E30-1B7C-4D4B-AC1C-1A641C5CF13B}">
      <text>
        <t xml:space="preserve">[Threaded comment]
Your version of Excel allows you to read this threaded comment; however, any edits to it will get removed if the file is opened in a newer version of Excel. Learn more: https://go.microsoft.com/fwlink/?linkid=870924
Comment:
    Schedule Variance - რომელიც მიმანიშნებს ქმედითუნაიანობას იგივე performance. რომელიც მიმანიშნებს რა განსხვავებაა დაგეგმილსა და რეალურად მიღებულ სარგებელს შორის. </t>
      </text>
    </comment>
    <comment ref="I1" authorId="6" shapeId="0" xr:uid="{7C21D302-F254-AC43-8267-B5932719C8F0}">
      <text>
        <t xml:space="preserve">[Threaded comment]
Your version of Excel allows you to read this threaded comment; however, any edits to it will get removed if the file is opened in a newer version of Excel. Learn more: https://go.microsoft.com/fwlink/?linkid=870924
Comment:
    Cost Performance Index - იმმანიშნებს რამდენად რაციონალურად იქნა თანხები დახარჯული. </t>
      </text>
    </comment>
    <comment ref="J1" authorId="7" shapeId="0" xr:uid="{2981645C-1460-C04E-AAEE-54E8CD2F9489}">
      <text>
        <t xml:space="preserve">[Threaded comment]
Your version of Excel allows you to read this threaded comment; however, any edits to it will get removed if the file is opened in a newer version of Excel. Learn more: https://go.microsoft.com/fwlink/?linkid=870924
Comment:
    Schedule Performance Index - ჩემი მუშაობის ეფექტურობა დაგეგმვილთან მიმართებაში. შემიძლია გამოვყენო საწილასწარმეტყველებლად თუ როგორ განვითარდება პროექტი მომავალში. </t>
      </text>
    </comment>
    <comment ref="K1" authorId="8" shapeId="0" xr:uid="{C69D354D-73E6-EA45-A3E4-B297FD00E2CE}">
      <text>
        <t xml:space="preserve">[Threaded comment]
Your version of Excel allows you to read this threaded comment; however, any edits to it will get removed if the file is opened in a newer version of Excel. Learn more: https://go.microsoft.com/fwlink/?linkid=870924
Comment:
    Estimate at completion - მოსალოდნელი ჯამური დანახარჯი იმისათვის რომ პროექტი დავასულო. </t>
      </text>
    </comment>
    <comment ref="L1" authorId="9" shapeId="0" xr:uid="{31A55C22-B866-E34E-8E12-67A8EA9C56A1}">
      <text>
        <t>[Threaded comment]
Your version of Excel allows you to read this threaded comment; however, any edits to it will get removed if the file is opened in a newer version of Excel. Learn more: https://go.microsoft.com/fwlink/?linkid=870924
Comment:
    Estimate to complete.- ხრჯი რომელიც დარჩენილი პროექტის დასასრულებლად არის საჭირო.</t>
      </text>
    </comment>
    <comment ref="M1" authorId="10" shapeId="0" xr:uid="{DCC57E99-EDFD-474F-AE04-43822D671E5E}">
      <text>
        <t>[Threaded comment]
Your version of Excel allows you to read this threaded comment; however, any edits to it will get removed if the file is opened in a newer version of Excel. Learn more: https://go.microsoft.com/fwlink/?linkid=870924
Comment:
    Variance at completion - ბიუჯეტის დეფიციტი ან მორჩენილი თანხა</t>
      </text>
    </comment>
    <comment ref="N1" authorId="11" shapeId="0" xr:uid="{2656FF37-BD6F-EC4C-B165-863AE8B598E4}">
      <text>
        <t xml:space="preserve">[Threaded comment]
Your version of Excel allows you to read this threaded comment; however, any edits to it will get removed if the file is opened in a newer version of Excel. Learn more: https://go.microsoft.com/fwlink/?linkid=870924
Comment:
    To Complete Performance Index - ძალისხმევა თუ როგორც უნდა მოვინდომო რომ პირველად გეგმაში ჩავჯდე და დავასრულო პრექტი. </t>
      </text>
    </comment>
    <comment ref="A19" authorId="12" shapeId="0" xr:uid="{94970B1E-218B-4842-8B0D-1EF46A77A2D2}">
      <text>
        <t>[Threaded comment]
Your version of Excel allows you to read this threaded comment; however, any edits to it will get removed if the file is opened in a newer version of Excel. Learn more: https://go.microsoft.com/fwlink/?linkid=870924
Comment:
    საბოლოო ჯამში რიცხვებზე, ბიუჯეტზე მოსალოდნელ და რეალურად შესრულებული საქმის მიხედვით შემიძლია ვისმჯელო რომ 11 ოქტომრისათვის პროექტი მიმდინარეობს ნორმალურად, მცირედი გადახარჯვით და რამოდენიმე თასქზე ჩამორჩენით. იქიდან გამომდინარე რომ დროუს შუალედი ერთი თვეა დროის პროებლემა შეეგვიძლია ვთქვათ რომ დიდად არ მაწუხებს მაგრამ შემდგომ თასქებში ბიუჯეტი უფრო რაციონალურად უნდა დაიხარჯოს. ყველა ზემოთ აღებული რიცხვი არის რანდომულად მოფიქრებული და სიმულირებული.</t>
      </text>
    </comment>
    <comment ref="I19" authorId="13" shapeId="0" xr:uid="{EE60A204-5D28-7C42-AEED-EA5569F76EE5}">
      <text>
        <t>[Threaded comment]
Your version of Excel allows you to read this threaded comment; however, any edits to it will get removed if the file is opened in a newer version of Excel. Learn more: https://go.microsoft.com/fwlink/?linkid=870924
Comment:
    რადგან ერთზე ნაკლებია ვხვდები რომ ბიუჯეტში მცირედი გარღვევაა და მოხდა გადახარჯვა.</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tc={F53194B4-CA63-A241-9F32-67B5C47D1A49}</author>
  </authors>
  <commentList>
    <comment ref="C1" authorId="0" shapeId="0" xr:uid="{F53194B4-CA63-A241-9F32-67B5C47D1A49}">
      <text>
        <t xml:space="preserve">[Threaded comment]
Your version of Excel allows you to read this threaded comment; however, any edits to it will get removed if the file is opened in a newer version of Excel. Learn more: https://go.microsoft.com/fwlink/?linkid=870924
Comment:
    ცხრილები არის მიდგმული ერთმანეთზე. სადაც აღწერიია რისკების ანალიზი პრიორიტეტები და მათი მოგვარების გზები. არებობს მაღალი რისკის მქონე თასქები რომლებიც ხშირ შემთხვევაში კრიტიკულია პროექტის წარმატებით განხორიციელებისათვის. ვყველაზე მაღალი რისკის შემცველი თასქებია რომლების შედეგებიც შესაძლოა ლეტალური იყოს მცენარეებისთვის. საბენიეროდ ისინი მოგვარებადია და შესაძლებელია რისკების და მათი შედეგების შემცირება. </t>
      </text>
    </comment>
  </commentList>
</comments>
</file>

<file path=xl/sharedStrings.xml><?xml version="1.0" encoding="utf-8"?>
<sst xmlns="http://schemas.openxmlformats.org/spreadsheetml/2006/main" count="486" uniqueCount="190">
  <si>
    <t>Project start date:</t>
  </si>
  <si>
    <t>Milestone marker:</t>
  </si>
  <si>
    <t>Milestone description</t>
  </si>
  <si>
    <t>Progress</t>
  </si>
  <si>
    <t>Start</t>
  </si>
  <si>
    <t>Days</t>
  </si>
  <si>
    <t>Scrolling increment:</t>
  </si>
  <si>
    <t>0.2 დღე</t>
  </si>
  <si>
    <t>5.1 / 1 დღე</t>
  </si>
  <si>
    <t>მორწყვა</t>
  </si>
  <si>
    <t>5.3</t>
  </si>
  <si>
    <t>0.5 დღე</t>
  </si>
  <si>
    <t>5.1 / 14 დღე</t>
  </si>
  <si>
    <t>სასუქის ან საჭირო ნივთიერებების მიცემა</t>
  </si>
  <si>
    <t>5.2</t>
  </si>
  <si>
    <t>0.4 დღე</t>
  </si>
  <si>
    <t>4</t>
  </si>
  <si>
    <t>გადარგვა</t>
  </si>
  <si>
    <t>5.1</t>
  </si>
  <si>
    <t>4.3</t>
  </si>
  <si>
    <t>სახლში ამოტანა</t>
  </si>
  <si>
    <t>4.4</t>
  </si>
  <si>
    <t>0.1 დღე</t>
  </si>
  <si>
    <t>4.2</t>
  </si>
  <si>
    <t>ტრანსპორტში ჩატვირთვა</t>
  </si>
  <si>
    <t>4.1</t>
  </si>
  <si>
    <t>ყიდვა</t>
  </si>
  <si>
    <t>1, 2, 3</t>
  </si>
  <si>
    <t>ტაქსის გამოძახება</t>
  </si>
  <si>
    <t>1 დღე</t>
  </si>
  <si>
    <t>1 | 2 | 3</t>
  </si>
  <si>
    <t>3.1</t>
  </si>
  <si>
    <t>ნაპოვნი ადგილების საჭიროებისამებრ გათავისუფლება სხვა ავეჯისა თუ ნივთებისაგან</t>
  </si>
  <si>
    <t>3.2</t>
  </si>
  <si>
    <t>არ აქვს</t>
  </si>
  <si>
    <t>ნათელი, დამცენარისთვის კომფორტულ ადგილების პოვნა სახლში</t>
  </si>
  <si>
    <t>2.1</t>
  </si>
  <si>
    <t>მცენარისთვის აუცილებელი აღწურვილობისათვის შესანახი ადგილის გამოყოფა</t>
  </si>
  <si>
    <t>2.4</t>
  </si>
  <si>
    <t>2.2</t>
  </si>
  <si>
    <t>აუცილებელი ნივთების შეძენა რომელიც არ მაქვს</t>
  </si>
  <si>
    <t>2.3</t>
  </si>
  <si>
    <t>აღწერა არსებული და არარსებული ნივთების აუცილებელი სიიდან</t>
  </si>
  <si>
    <t>მოვლისთვის აუცილებელი ნივთების სიის შედგენა</t>
  </si>
  <si>
    <t>2 დღე</t>
  </si>
  <si>
    <t>1.2</t>
  </si>
  <si>
    <t>რეკომენდაციის აღება მაღაზიის მებაღეებისაგან</t>
  </si>
  <si>
    <t>1.3</t>
  </si>
  <si>
    <t>1.1</t>
  </si>
  <si>
    <t>სახლის მებაღეობაში გამოცდილი მეგობრის რეკომენდაციების მოსმენა</t>
  </si>
  <si>
    <t>1.2.2</t>
  </si>
  <si>
    <t>1დღე</t>
  </si>
  <si>
    <t>რუკაზე კარგი შეფასების მქონდე უახლიესი მაღაზიების პოვნა</t>
  </si>
  <si>
    <t>1.2.1</t>
  </si>
  <si>
    <t>მცენარის მაღაზიის არჩევა</t>
  </si>
  <si>
    <t>4 დღე</t>
  </si>
  <si>
    <t>ინრენეტში ინფორმაციის მოძიება მცენარეების შესახებ</t>
  </si>
  <si>
    <t>ხანგრძლივობა</t>
  </si>
  <si>
    <t>წინაპირობა</t>
  </si>
  <si>
    <t>აღწერა</t>
  </si>
  <si>
    <t>კოდი</t>
  </si>
  <si>
    <t xml:space="preserve"> </t>
  </si>
  <si>
    <t>17.7</t>
  </si>
  <si>
    <t>8.2</t>
  </si>
  <si>
    <t>17.5</t>
  </si>
  <si>
    <t>31</t>
  </si>
  <si>
    <t>30.5</t>
  </si>
  <si>
    <t>9.5</t>
  </si>
  <si>
    <t>0.2</t>
  </si>
  <si>
    <t>9.3</t>
  </si>
  <si>
    <t>22.8</t>
  </si>
  <si>
    <t>0.5</t>
  </si>
  <si>
    <t>22.3</t>
  </si>
  <si>
    <t>16.5</t>
  </si>
  <si>
    <t>16.1</t>
  </si>
  <si>
    <t>15.9</t>
  </si>
  <si>
    <t>15.8</t>
  </si>
  <si>
    <t>8.3</t>
  </si>
  <si>
    <t>0.4</t>
  </si>
  <si>
    <t>7.9</t>
  </si>
  <si>
    <t>7.7</t>
  </si>
  <si>
    <t>0.1</t>
  </si>
  <si>
    <t>7.6</t>
  </si>
  <si>
    <t>15.4</t>
  </si>
  <si>
    <t>15.2</t>
  </si>
  <si>
    <t>13.7</t>
  </si>
  <si>
    <t>14.2</t>
  </si>
  <si>
    <t>7.2</t>
  </si>
  <si>
    <t>7</t>
  </si>
  <si>
    <t>1.5</t>
  </si>
  <si>
    <t>1</t>
  </si>
  <si>
    <t>29.5</t>
  </si>
  <si>
    <t>12.7</t>
  </si>
  <si>
    <t>0</t>
  </si>
  <si>
    <t>2.5</t>
  </si>
  <si>
    <t>13.2</t>
  </si>
  <si>
    <t>2</t>
  </si>
  <si>
    <t>5</t>
  </si>
  <si>
    <t>12.2</t>
  </si>
  <si>
    <t>AON Diagram</t>
  </si>
  <si>
    <t>Nodes</t>
  </si>
  <si>
    <t>სახლის მცენარეებით განაშენიანება</t>
  </si>
  <si>
    <t>ორქიდეა</t>
  </si>
  <si>
    <t>თორნიკე კიკაჩეიშვილი</t>
  </si>
  <si>
    <t>მცენარეების შერჩევა</t>
  </si>
  <si>
    <t>აღჭურვილობის მოწესრიგება</t>
  </si>
  <si>
    <t>განლაგება</t>
  </si>
  <si>
    <t>მოტანა</t>
  </si>
  <si>
    <t>Code</t>
  </si>
  <si>
    <t>ინსტალაცია</t>
  </si>
  <si>
    <t>START</t>
  </si>
  <si>
    <t>END</t>
  </si>
  <si>
    <t>დღიური ღირებულება</t>
  </si>
  <si>
    <t>დასრულების პროცენტი</t>
  </si>
  <si>
    <t>BAC</t>
  </si>
  <si>
    <t>AC</t>
  </si>
  <si>
    <t>EV</t>
  </si>
  <si>
    <t>PV</t>
  </si>
  <si>
    <t>CV</t>
  </si>
  <si>
    <t>SV</t>
  </si>
  <si>
    <t>CPI</t>
  </si>
  <si>
    <t>SPI</t>
  </si>
  <si>
    <t>Total</t>
  </si>
  <si>
    <t>EAC</t>
  </si>
  <si>
    <t>ETC</t>
  </si>
  <si>
    <t>VAC</t>
  </si>
  <si>
    <t>TCPI</t>
  </si>
  <si>
    <t>თასქის აღწერა</t>
  </si>
  <si>
    <t>რისკის აღწერა</t>
  </si>
  <si>
    <t>შედეგები</t>
  </si>
  <si>
    <t xml:space="preserve">ალბათობა </t>
  </si>
  <si>
    <t>გავლენა</t>
  </si>
  <si>
    <t>რისკის დონე</t>
  </si>
  <si>
    <t>რისკის ცვლილების გეგმა</t>
  </si>
  <si>
    <t>რისკის მატარებელი პირი</t>
  </si>
  <si>
    <t>ქმედების შემდგომი რისკის დონე</t>
  </si>
  <si>
    <t>ქმედება</t>
  </si>
  <si>
    <t>გემოვნებისათვის და სახლის კლიმატისათვის შესაფერისი მცენარის ვერ მოძებნა</t>
  </si>
  <si>
    <t>მცენარეების ძიებაზე განსაზღვრულზე მეტი დროის დახარჯვა</t>
  </si>
  <si>
    <t>საშუალო</t>
  </si>
  <si>
    <t>უფრო რელევანტური და სანდო საიტებზე და საძიებო სისტემების მეშვეობით ძებნა</t>
  </si>
  <si>
    <t>თორნიკე</t>
  </si>
  <si>
    <t>Accept</t>
  </si>
  <si>
    <t>ინტერნეტთან კავშირის არარსებობა</t>
  </si>
  <si>
    <t>ართულებ მაღაზიის და თვითონ მცენარის მოძების პროცესს</t>
  </si>
  <si>
    <t>დაბალი</t>
  </si>
  <si>
    <t>მაღალი</t>
  </si>
  <si>
    <t>Reduce</t>
  </si>
  <si>
    <t>1. მუდმივად ვნახო განახლებეი ინტერნეტის წყვეტასთან დაკავშირებით    2. ვიყიდო მობილურის ინტერნეტი</t>
  </si>
  <si>
    <t>ფიზიკური შეხვედრისათვის მოუცლელობა</t>
  </si>
  <si>
    <t>მნიშვნელოვანი ინფორმაციის ნაკლებობა</t>
  </si>
  <si>
    <t>Share or Transfer</t>
  </si>
  <si>
    <t>ახლობლები</t>
  </si>
  <si>
    <t>სხვა ახლობელ ადამიანს ვთხოვო რომ ჩემს ნაცვლად შეხვდეს და მიიღოს რჩევა</t>
  </si>
  <si>
    <t>ბრაზიანი მებაღე</t>
  </si>
  <si>
    <t>ვერ მივიღო რეკომენდაცია</t>
  </si>
  <si>
    <t>Avoid</t>
  </si>
  <si>
    <t>დავაიგნორო</t>
  </si>
  <si>
    <t>გამომრჩეს რაიმე მნიშვნელოვანი</t>
  </si>
  <si>
    <t>საკმარისად კარგად ვერ მოვუარო მცენარეებს</t>
  </si>
  <si>
    <t>ადვამატო მეორე იტერაცია რომ მეორეჯერ გადავავლო თვალი და მოვიძო საჭირო ინფორმაცია</t>
  </si>
  <si>
    <t>არასწორი საყუდლების სია</t>
  </si>
  <si>
    <t>მებაღეობაში გამოცდილ მეგობარს გადავახედო სიითვის</t>
  </si>
  <si>
    <t>მეგობარი</t>
  </si>
  <si>
    <t>ბიუჯეტიდან ზედმეტად ბევრი დაიხარჯოს</t>
  </si>
  <si>
    <t>სხვა ხარჯებზე გათვალისწინებული თანხები დაიხარჯოს</t>
  </si>
  <si>
    <t>იყდვის პროცესში ზუსტად გაკონტროლდეს ჯდება თუარა შენაძები გამოყოფილ ბიუჯეტში, საჭიროების შემთხვევაში გამოიყოს მეტი თანხები</t>
  </si>
  <si>
    <t>სხვა აუცილებელ ნივთებს აქვთ დაკავებული ყველა კაგი ადგილი</t>
  </si>
  <si>
    <t>მოუწესრიგებლობა</t>
  </si>
  <si>
    <t>დავაკვირდე რამდენად მოუწესრიგებლობას შემოიტანს და რამდენად კარგად განაწილდება აღწურვილობა</t>
  </si>
  <si>
    <t>პატარა ფანჯრები</t>
  </si>
  <si>
    <t>მცენარის სიკვდილი</t>
  </si>
  <si>
    <t>პირადი განათების დამონტაჟება მცენარისთვის საკმარისი განათების მისაღებად</t>
  </si>
  <si>
    <t>ადგილის სიმცირე</t>
  </si>
  <si>
    <t>გადაყრა თუ რამე ზედმეტია</t>
  </si>
  <si>
    <t>ყველა ტაქსი დაკავებულია</t>
  </si>
  <si>
    <t>მცენარეების ყიდვის დაყოვნება</t>
  </si>
  <si>
    <t>ახლობელს თხოვო ტრანსპორტირებაში დახმარება</t>
  </si>
  <si>
    <t>ბარათით გადახდის შესაძლებლობის არ არსებობა</t>
  </si>
  <si>
    <t>ქეშის წაღება</t>
  </si>
  <si>
    <t>დაზიანდეს მდენარეები</t>
  </si>
  <si>
    <t>დამცავი საშუალებების გამოყენება და სიფრთხილე</t>
  </si>
  <si>
    <t>არ მუშაობს ლიფტი</t>
  </si>
  <si>
    <t>დაღლილობა და მცენარის დაზიანება</t>
  </si>
  <si>
    <t>რაცაა ეგაა, კიბეებზე მომიწევს ატანა</t>
  </si>
  <si>
    <t>ფესვების დაზიანება</t>
  </si>
  <si>
    <t>გამოვიჩინო მეტი სიფრთხილე</t>
  </si>
  <si>
    <t>პერედოზირება</t>
  </si>
  <si>
    <t>მცენარის სიკვდილი და დალპობა</t>
  </si>
  <si>
    <t>დოზების გადამოწმება ხელმეორედ მიცემამდე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</si>
</sst>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quot;£&quot;* #,##0_-;\-&quot;£&quot;* #,##0_-;_-&quot;£&quot;* &quot;-&quot;_-;_-@_-"/>
    <numFmt numFmtId="165" formatCode="_-&quot;£&quot;* #,##0.00_-;\-&quot;£&quot;* #,##0.00_-;_-&quot;£&quot;* &quot;-&quot;??_-;_-@_-"/>
    <numFmt numFmtId="166" formatCode="_(* #,##0.00_);_(* \(#,##0.00\);_(* &quot;-&quot;??_);_(@_)"/>
    <numFmt numFmtId="167" formatCode="#,##0_ ;\-#,##0\ "/>
    <numFmt numFmtId="168" formatCode="d"/>
    <numFmt numFmtId="169" formatCode="#,##0.0_ ;\-#,##0.0\ "/>
    <numFmt numFmtId="170" formatCode="#,##0.00\ &quot;₾&quot;"/>
  </numFmts>
  <fonts count="37" x14ac:knownFonts="1">
    <font>
      <sz val="11"/>
      <color theme="8" tint="-0.499984740745262"/>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u/>
      <sz val="11"/>
      <color indexed="12"/>
      <name val="Arial"/>
      <family val="2"/>
    </font>
    <font>
      <sz val="11"/>
      <name val="Calibri"/>
      <family val="2"/>
      <scheme val="min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14"/>
      <name val="Calibri"/>
      <family val="2"/>
      <scheme val="minor"/>
    </font>
    <font>
      <b/>
      <sz val="14"/>
      <color theme="8" tint="-0.499984740745262"/>
      <name val="Calibri"/>
      <family val="2"/>
      <scheme val="minor"/>
    </font>
    <font>
      <b/>
      <sz val="20"/>
      <name val="Calibri"/>
      <family val="2"/>
      <scheme val="major"/>
    </font>
    <font>
      <b/>
      <sz val="16"/>
      <name val="Calibri"/>
      <family val="2"/>
      <scheme val="major"/>
    </font>
    <font>
      <b/>
      <sz val="16"/>
      <color theme="8" tint="-0.499984740745262"/>
      <name val="Calibri"/>
      <family val="2"/>
      <scheme val="minor"/>
    </font>
    <font>
      <b/>
      <sz val="11"/>
      <color theme="6" tint="-0.249977111117893"/>
      <name val="Calibri"/>
      <family val="2"/>
      <scheme val="minor"/>
    </font>
    <font>
      <b/>
      <sz val="22"/>
      <color theme="6" tint="-0.249977111117893"/>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sz val="16"/>
      <color theme="1"/>
      <name val="Calibri (Body)"/>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bgColor indexed="64"/>
      </patternFill>
    </fill>
    <fill>
      <patternFill patternType="solid">
        <fgColor rgb="FFFFC000"/>
        <bgColor indexed="64"/>
      </patternFill>
    </fill>
  </fills>
  <borders count="4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thin">
        <color theme="0"/>
      </left>
      <right/>
      <top style="thin">
        <color theme="3"/>
      </top>
      <bottom/>
      <diagonal/>
    </border>
    <border>
      <left style="thin">
        <color theme="0"/>
      </left>
      <right/>
      <top/>
      <bottom style="thin">
        <color theme="3"/>
      </bottom>
      <diagonal/>
    </border>
    <border>
      <left style="thin">
        <color theme="0" tint="-0.14993743705557422"/>
      </left>
      <right/>
      <top/>
      <bottom/>
      <diagonal/>
    </border>
    <border>
      <left style="thin">
        <color theme="2" tint="-0.14999847407452621"/>
      </left>
      <right/>
      <top style="thin">
        <color theme="2" tint="-0.14999847407452621"/>
      </top>
      <bottom style="thin">
        <color theme="2" tint="-0.14999847407452621"/>
      </bottom>
      <diagonal/>
    </border>
    <border>
      <left/>
      <right style="thin">
        <color theme="0" tint="-0.14993743705557422"/>
      </right>
      <top/>
      <bottom/>
      <diagonal/>
    </border>
    <border>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style="thin">
        <color theme="2" tint="-0.14999847407452621"/>
      </top>
      <bottom style="thin">
        <color rgb="FFFF0000"/>
      </bottom>
      <diagonal/>
    </border>
    <border>
      <left style="thin">
        <color rgb="FFFF0000"/>
      </left>
      <right style="thin">
        <color rgb="FFFF0000"/>
      </right>
      <top style="thin">
        <color theme="3"/>
      </top>
      <bottom/>
      <diagonal/>
    </border>
    <border>
      <left style="thin">
        <color rgb="FFFF0000"/>
      </left>
      <right style="thin">
        <color rgb="FFFF0000"/>
      </right>
      <top/>
      <bottom style="thin">
        <color theme="3"/>
      </bottom>
      <diagonal/>
    </border>
    <border>
      <left style="thin">
        <color rgb="FFFF0000"/>
      </left>
      <right style="thin">
        <color rgb="FFFF0000"/>
      </right>
      <top/>
      <bottom/>
      <diagonal/>
    </border>
    <border>
      <left style="thin">
        <color rgb="FFFF0000"/>
      </left>
      <right style="thin">
        <color rgb="FFFF0000"/>
      </right>
      <top style="thin">
        <color theme="2" tint="-0.14999847407452621"/>
      </top>
      <bottom style="thin">
        <color theme="2" tint="-0.14999847407452621"/>
      </bottom>
      <diagonal/>
    </border>
    <border>
      <left style="medium">
        <color theme="6"/>
      </left>
      <right/>
      <top style="medium">
        <color theme="6"/>
      </top>
      <bottom style="medium">
        <color theme="6"/>
      </bottom>
      <diagonal/>
    </border>
    <border>
      <left/>
      <right/>
      <top style="medium">
        <color theme="6"/>
      </top>
      <bottom style="medium">
        <color theme="6"/>
      </bottom>
      <diagonal/>
    </border>
    <border>
      <left/>
      <right style="medium">
        <color theme="6"/>
      </right>
      <top style="medium">
        <color theme="6"/>
      </top>
      <bottom style="medium">
        <color theme="6"/>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51">
    <xf numFmtId="0" fontId="0" fillId="0" borderId="0"/>
    <xf numFmtId="0" fontId="6"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8" fillId="0" borderId="0"/>
    <xf numFmtId="166" fontId="5"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5" fillId="0" borderId="5"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167" fontId="4" fillId="0" borderId="0" applyFont="0" applyFill="0" applyBorder="0" applyProtection="0">
      <alignment horizontal="center" vertical="center"/>
    </xf>
    <xf numFmtId="0" fontId="10" fillId="3" borderId="4" applyNumberFormat="0" applyProtection="0">
      <alignment horizontal="center" vertical="center"/>
    </xf>
    <xf numFmtId="0" fontId="14" fillId="0" borderId="0" applyNumberForma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0" fontId="23" fillId="7" borderId="0" applyNumberFormat="0" applyBorder="0" applyAlignment="0" applyProtection="0"/>
    <xf numFmtId="0" fontId="24" fillId="8" borderId="0" applyNumberFormat="0" applyBorder="0" applyAlignment="0" applyProtection="0"/>
    <xf numFmtId="0" fontId="25" fillId="9" borderId="0" applyNumberFormat="0" applyBorder="0" applyAlignment="0" applyProtection="0"/>
    <xf numFmtId="0" fontId="26" fillId="10" borderId="19" applyNumberFormat="0" applyAlignment="0" applyProtection="0"/>
    <xf numFmtId="0" fontId="27" fillId="11" borderId="20" applyNumberFormat="0" applyAlignment="0" applyProtection="0"/>
    <xf numFmtId="0" fontId="28" fillId="11" borderId="19" applyNumberFormat="0" applyAlignment="0" applyProtection="0"/>
    <xf numFmtId="0" fontId="29" fillId="0" borderId="21" applyNumberFormat="0" applyFill="0" applyAlignment="0" applyProtection="0"/>
    <xf numFmtId="0" fontId="30" fillId="12" borderId="22" applyNumberFormat="0" applyAlignment="0" applyProtection="0"/>
    <xf numFmtId="0" fontId="31" fillId="0" borderId="0" applyNumberFormat="0" applyFill="0" applyBorder="0" applyAlignment="0" applyProtection="0"/>
    <xf numFmtId="0" fontId="13" fillId="13" borderId="23" applyNumberFormat="0" applyFont="0" applyAlignment="0" applyProtection="0"/>
    <xf numFmtId="0" fontId="32" fillId="0" borderId="24" applyNumberFormat="0" applyFill="0" applyAlignment="0" applyProtection="0"/>
    <xf numFmtId="0" fontId="8"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8"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8"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8"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8"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8" fillId="34"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3" fillId="0" borderId="0"/>
  </cellStyleXfs>
  <cellXfs count="112">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8" fillId="0" borderId="0" xfId="3"/>
    <xf numFmtId="0" fontId="8" fillId="0" borderId="0" xfId="3" applyAlignment="1">
      <alignment wrapText="1"/>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Alignment="1">
      <alignment horizontal="left" wrapText="1" indent="2"/>
    </xf>
    <xf numFmtId="0" fontId="14" fillId="0" borderId="0" xfId="12" applyAlignment="1">
      <alignment wrapText="1"/>
    </xf>
    <xf numFmtId="0" fontId="14" fillId="0" borderId="0" xfId="12" applyAlignment="1">
      <alignment horizontal="center" vertical="center" wrapText="1"/>
    </xf>
    <xf numFmtId="0" fontId="0" fillId="0" borderId="2" xfId="0" applyBorder="1" applyAlignment="1">
      <alignment vertical="center"/>
    </xf>
    <xf numFmtId="0" fontId="15" fillId="0" borderId="3" xfId="7" applyBorder="1"/>
    <xf numFmtId="0" fontId="15" fillId="0" borderId="0" xfId="7" applyBorder="1"/>
    <xf numFmtId="0" fontId="0" fillId="0" borderId="10" xfId="0" applyBorder="1" applyAlignment="1">
      <alignment horizontal="center" vertical="center"/>
    </xf>
    <xf numFmtId="0" fontId="7" fillId="0" borderId="11" xfId="0" applyFont="1" applyBorder="1" applyAlignment="1">
      <alignment horizontal="center" vertical="center"/>
    </xf>
    <xf numFmtId="0" fontId="0" fillId="4" borderId="8" xfId="0" applyFill="1" applyBorder="1"/>
    <xf numFmtId="0" fontId="13" fillId="4" borderId="6" xfId="8" applyFill="1" applyBorder="1">
      <alignment horizontal="right" vertical="center" indent="1"/>
    </xf>
    <xf numFmtId="0" fontId="0" fillId="4" borderId="9" xfId="0" applyFill="1" applyBorder="1"/>
    <xf numFmtId="0" fontId="0" fillId="2" borderId="0" xfId="0" applyFill="1" applyAlignment="1">
      <alignment vertical="center"/>
    </xf>
    <xf numFmtId="0" fontId="17" fillId="0" borderId="0" xfId="0" applyFont="1" applyAlignment="1">
      <alignment horizontal="left" vertical="center" wrapText="1"/>
    </xf>
    <xf numFmtId="14" fontId="7" fillId="0" borderId="0" xfId="9" applyFont="1" applyFill="1" applyBorder="1">
      <alignment horizontal="center" vertical="center"/>
    </xf>
    <xf numFmtId="0" fontId="18" fillId="2" borderId="0" xfId="0" applyFont="1" applyFill="1" applyAlignment="1">
      <alignment horizontal="left" vertical="center"/>
    </xf>
    <xf numFmtId="0" fontId="7" fillId="2" borderId="0" xfId="0" applyFont="1" applyFill="1" applyAlignment="1">
      <alignment vertical="center"/>
    </xf>
    <xf numFmtId="14" fontId="7" fillId="0" borderId="0" xfId="9" applyFont="1" applyFill="1" applyBorder="1" applyAlignment="1">
      <alignment horizontal="left" vertical="center"/>
    </xf>
    <xf numFmtId="0" fontId="7" fillId="0" borderId="0" xfId="0" applyFont="1" applyAlignment="1">
      <alignment horizontal="left" vertical="center"/>
    </xf>
    <xf numFmtId="0" fontId="0" fillId="0" borderId="0" xfId="0" applyAlignment="1">
      <alignment horizontal="left" vertical="center" wrapText="1" indent="1"/>
    </xf>
    <xf numFmtId="0" fontId="8" fillId="0" borderId="0" xfId="3" applyAlignment="1">
      <alignment vertical="center" wrapText="1"/>
    </xf>
    <xf numFmtId="0" fontId="16" fillId="2" borderId="0" xfId="0" applyFont="1" applyFill="1" applyAlignment="1">
      <alignment horizontal="center" vertical="center"/>
    </xf>
    <xf numFmtId="0" fontId="7" fillId="0" borderId="0" xfId="8" applyFont="1" applyAlignment="1">
      <alignment horizontal="left" vertical="center" indent="1"/>
    </xf>
    <xf numFmtId="0" fontId="7" fillId="0" borderId="0" xfId="0" applyFont="1" applyAlignment="1">
      <alignment horizontal="left"/>
    </xf>
    <xf numFmtId="0" fontId="7" fillId="0" borderId="0" xfId="8" applyFont="1" applyAlignment="1">
      <alignment horizontal="left" vertical="center" wrapText="1" indent="1"/>
    </xf>
    <xf numFmtId="0" fontId="16" fillId="2" borderId="0" xfId="0" applyFont="1" applyFill="1" applyAlignment="1">
      <alignment vertical="center"/>
    </xf>
    <xf numFmtId="0" fontId="0" fillId="0" borderId="18" xfId="0" applyBorder="1" applyAlignment="1">
      <alignment horizontal="center"/>
    </xf>
    <xf numFmtId="0" fontId="18" fillId="0" borderId="0" xfId="0" applyFont="1" applyAlignment="1">
      <alignment horizontal="left" vertical="center"/>
    </xf>
    <xf numFmtId="0" fontId="7" fillId="0" borderId="0" xfId="0" applyFont="1" applyAlignment="1">
      <alignment vertical="center"/>
    </xf>
    <xf numFmtId="0" fontId="16" fillId="0" borderId="0" xfId="0" applyFont="1" applyAlignment="1">
      <alignment horizontal="center" vertical="center"/>
    </xf>
    <xf numFmtId="0" fontId="16" fillId="0" borderId="0" xfId="0" applyFont="1" applyAlignment="1">
      <alignment vertical="center"/>
    </xf>
    <xf numFmtId="0" fontId="19" fillId="0" borderId="0" xfId="5" applyFont="1" applyFill="1" applyAlignment="1">
      <alignment horizontal="left" vertical="center" indent="1"/>
    </xf>
    <xf numFmtId="0" fontId="20" fillId="0" borderId="0" xfId="7" applyFont="1" applyBorder="1"/>
    <xf numFmtId="0" fontId="20" fillId="0" borderId="3" xfId="7" applyFont="1" applyBorder="1"/>
    <xf numFmtId="9" fontId="7" fillId="0" borderId="0" xfId="2" applyFont="1" applyFill="1" applyBorder="1">
      <alignment horizontal="center" vertical="center"/>
    </xf>
    <xf numFmtId="9" fontId="21" fillId="0" borderId="0" xfId="2" applyFont="1" applyFill="1" applyBorder="1">
      <alignment horizontal="center" vertical="center"/>
    </xf>
    <xf numFmtId="0" fontId="10" fillId="5" borderId="16" xfId="0" applyFont="1" applyFill="1" applyBorder="1" applyAlignment="1">
      <alignment horizontal="center" vertical="center" shrinkToFit="1"/>
    </xf>
    <xf numFmtId="0" fontId="10" fillId="5" borderId="12" xfId="0" applyFont="1" applyFill="1" applyBorder="1" applyAlignment="1">
      <alignment horizontal="center" vertical="center" shrinkToFit="1"/>
    </xf>
    <xf numFmtId="0" fontId="10" fillId="5" borderId="14" xfId="0" applyFont="1" applyFill="1" applyBorder="1" applyAlignment="1">
      <alignment horizontal="center" vertical="center" shrinkToFit="1"/>
    </xf>
    <xf numFmtId="0" fontId="22" fillId="2" borderId="0" xfId="5" applyFont="1" applyFill="1" applyAlignment="1">
      <alignment horizontal="left" vertical="center" indent="1"/>
    </xf>
    <xf numFmtId="0" fontId="9" fillId="6" borderId="17" xfId="0" applyFont="1" applyFill="1" applyBorder="1" applyAlignment="1">
      <alignment horizontal="center" vertical="center" wrapText="1"/>
    </xf>
    <xf numFmtId="0" fontId="0" fillId="5" borderId="0" xfId="0" applyFill="1" applyAlignment="1">
      <alignment horizontal="left" vertical="center" indent="1"/>
    </xf>
    <xf numFmtId="0" fontId="0" fillId="5" borderId="0" xfId="0" applyFill="1" applyAlignment="1">
      <alignment horizontal="center" vertical="center" wrapText="1"/>
    </xf>
    <xf numFmtId="168" fontId="10" fillId="5" borderId="13" xfId="11" applyNumberFormat="1" applyFill="1" applyBorder="1">
      <alignment horizontal="center" vertical="center"/>
    </xf>
    <xf numFmtId="168" fontId="10" fillId="5" borderId="15" xfId="11" applyNumberFormat="1" applyFill="1" applyBorder="1">
      <alignment horizontal="center" vertical="center"/>
    </xf>
    <xf numFmtId="168" fontId="10" fillId="5" borderId="7" xfId="11" applyNumberFormat="1" applyFill="1" applyBorder="1">
      <alignment horizontal="center" vertical="center"/>
    </xf>
    <xf numFmtId="0" fontId="3" fillId="0" borderId="0" xfId="50"/>
    <xf numFmtId="49" fontId="3" fillId="0" borderId="0" xfId="50" applyNumberFormat="1" applyAlignment="1">
      <alignment horizontal="center" vertical="center"/>
    </xf>
    <xf numFmtId="14" fontId="3" fillId="0" borderId="0" xfId="50" applyNumberFormat="1" applyAlignment="1">
      <alignment horizontal="center" vertical="center"/>
    </xf>
    <xf numFmtId="49" fontId="3" fillId="0" borderId="0" xfId="50" applyNumberFormat="1" applyAlignment="1">
      <alignment horizontal="center" vertical="center" wrapText="1"/>
    </xf>
    <xf numFmtId="49" fontId="3" fillId="38" borderId="25" xfId="50" applyNumberFormat="1" applyFill="1" applyBorder="1" applyAlignment="1">
      <alignment horizontal="center" vertical="center"/>
    </xf>
    <xf numFmtId="49" fontId="3" fillId="38" borderId="25" xfId="50" applyNumberFormat="1" applyFill="1" applyBorder="1" applyAlignment="1">
      <alignment horizontal="center" vertical="center" wrapText="1"/>
    </xf>
    <xf numFmtId="49" fontId="3" fillId="39" borderId="25" xfId="50" applyNumberFormat="1" applyFill="1" applyBorder="1" applyAlignment="1">
      <alignment horizontal="center" vertical="center"/>
    </xf>
    <xf numFmtId="49" fontId="33" fillId="39" borderId="25" xfId="50" applyNumberFormat="1" applyFont="1" applyFill="1" applyBorder="1" applyAlignment="1">
      <alignment horizontal="center" vertical="center"/>
    </xf>
    <xf numFmtId="49" fontId="34" fillId="39" borderId="25" xfId="50" applyNumberFormat="1" applyFont="1" applyFill="1" applyBorder="1" applyAlignment="1">
      <alignment horizontal="center" vertical="center"/>
    </xf>
    <xf numFmtId="49" fontId="3" fillId="0" borderId="26" xfId="50" applyNumberFormat="1" applyBorder="1" applyAlignment="1">
      <alignment horizontal="center" vertical="center"/>
    </xf>
    <xf numFmtId="49" fontId="3" fillId="0" borderId="27" xfId="50" applyNumberFormat="1" applyBorder="1" applyAlignment="1">
      <alignment horizontal="center" vertical="center"/>
    </xf>
    <xf numFmtId="49" fontId="3" fillId="0" borderId="28" xfId="50" applyNumberFormat="1" applyBorder="1" applyAlignment="1">
      <alignment horizontal="center" vertical="center"/>
    </xf>
    <xf numFmtId="49" fontId="3" fillId="0" borderId="32" xfId="50" applyNumberFormat="1" applyBorder="1" applyAlignment="1">
      <alignment horizontal="center" vertical="center"/>
    </xf>
    <xf numFmtId="49" fontId="3" fillId="0" borderId="33" xfId="50" applyNumberFormat="1" applyBorder="1" applyAlignment="1">
      <alignment horizontal="center" vertical="center"/>
    </xf>
    <xf numFmtId="49" fontId="0" fillId="0" borderId="0" xfId="0" applyNumberFormat="1" applyAlignment="1">
      <alignment horizontal="center" vertical="center"/>
    </xf>
    <xf numFmtId="169" fontId="0" fillId="0" borderId="0" xfId="10" applyNumberFormat="1" applyFont="1" applyFill="1" applyBorder="1">
      <alignment horizontal="center" vertical="center"/>
    </xf>
    <xf numFmtId="0" fontId="0" fillId="40" borderId="10" xfId="0" applyFill="1" applyBorder="1" applyAlignment="1">
      <alignment horizontal="center" vertical="center"/>
    </xf>
    <xf numFmtId="170" fontId="1" fillId="38" borderId="25" xfId="13" applyNumberFormat="1" applyFont="1" applyFill="1" applyBorder="1" applyAlignment="1">
      <alignment horizontal="center" vertical="center"/>
    </xf>
    <xf numFmtId="170" fontId="3" fillId="38" borderId="25" xfId="50" applyNumberFormat="1" applyFill="1" applyBorder="1" applyAlignment="1">
      <alignment horizontal="center" vertical="center"/>
    </xf>
    <xf numFmtId="168" fontId="10" fillId="5" borderId="34" xfId="11" applyNumberFormat="1" applyFill="1" applyBorder="1">
      <alignment horizontal="center" vertical="center"/>
    </xf>
    <xf numFmtId="0" fontId="10" fillId="5" borderId="35" xfId="0" applyFont="1" applyFill="1" applyBorder="1" applyAlignment="1">
      <alignment horizontal="center" vertical="center" shrinkToFit="1"/>
    </xf>
    <xf numFmtId="0" fontId="0" fillId="0" borderId="36" xfId="0" applyBorder="1" applyAlignment="1">
      <alignment vertical="center"/>
    </xf>
    <xf numFmtId="0" fontId="0" fillId="40" borderId="37" xfId="0" applyFill="1"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vertical="center"/>
    </xf>
    <xf numFmtId="0" fontId="0" fillId="0" borderId="39" xfId="0" applyBorder="1" applyAlignment="1">
      <alignment horizontal="center" vertical="center"/>
    </xf>
    <xf numFmtId="0" fontId="0" fillId="40" borderId="39" xfId="0" applyFill="1" applyBorder="1" applyAlignment="1">
      <alignment horizontal="center" vertical="center"/>
    </xf>
    <xf numFmtId="0" fontId="0" fillId="0" borderId="40" xfId="0" applyBorder="1" applyAlignment="1">
      <alignment horizontal="center" vertical="center"/>
    </xf>
    <xf numFmtId="168" fontId="10" fillId="5" borderId="41" xfId="11" applyNumberFormat="1" applyFill="1" applyBorder="1">
      <alignment horizontal="center" vertical="center"/>
    </xf>
    <xf numFmtId="0" fontId="10" fillId="5" borderId="42" xfId="0" applyFont="1" applyFill="1" applyBorder="1" applyAlignment="1">
      <alignment horizontal="center" vertical="center" shrinkToFit="1"/>
    </xf>
    <xf numFmtId="0" fontId="0" fillId="0" borderId="43" xfId="0" applyBorder="1" applyAlignment="1">
      <alignment vertical="center"/>
    </xf>
    <xf numFmtId="0" fontId="0" fillId="0" borderId="44" xfId="0" applyBorder="1" applyAlignment="1">
      <alignment horizontal="center" vertical="center"/>
    </xf>
    <xf numFmtId="0" fontId="0" fillId="40" borderId="44" xfId="0" applyFill="1" applyBorder="1" applyAlignment="1">
      <alignment horizontal="center" vertical="center"/>
    </xf>
    <xf numFmtId="170" fontId="0" fillId="0" borderId="0" xfId="13" applyNumberFormat="1" applyFont="1"/>
    <xf numFmtId="170" fontId="0" fillId="0" borderId="0" xfId="0" applyNumberFormat="1"/>
    <xf numFmtId="170" fontId="0" fillId="0" borderId="46" xfId="0" applyNumberFormat="1" applyBorder="1"/>
    <xf numFmtId="0" fontId="0" fillId="0" borderId="46" xfId="0" applyBorder="1"/>
    <xf numFmtId="0" fontId="0" fillId="0" borderId="47" xfId="0" applyBorder="1"/>
    <xf numFmtId="2" fontId="0" fillId="0" borderId="0" xfId="0" applyNumberFormat="1"/>
    <xf numFmtId="49" fontId="34" fillId="39" borderId="48" xfId="50" applyNumberFormat="1" applyFont="1" applyFill="1" applyBorder="1" applyAlignment="1">
      <alignment horizontal="center" vertical="center" wrapText="1"/>
    </xf>
    <xf numFmtId="49" fontId="33" fillId="39" borderId="48" xfId="50" applyNumberFormat="1" applyFont="1" applyFill="1" applyBorder="1" applyAlignment="1">
      <alignment horizontal="center" vertical="center" wrapText="1"/>
    </xf>
    <xf numFmtId="49" fontId="3" fillId="38" borderId="48" xfId="50" applyNumberFormat="1" applyFill="1" applyBorder="1" applyAlignment="1">
      <alignment horizontal="center" vertical="center" wrapText="1"/>
    </xf>
    <xf numFmtId="0" fontId="0" fillId="0" borderId="48" xfId="0" applyBorder="1" applyAlignment="1">
      <alignment horizontal="center" vertical="center" wrapText="1"/>
    </xf>
    <xf numFmtId="49" fontId="3" fillId="39" borderId="48" xfId="50" applyNumberFormat="1" applyFill="1" applyBorder="1" applyAlignment="1">
      <alignment horizontal="center" vertical="center" wrapText="1"/>
    </xf>
    <xf numFmtId="49" fontId="2" fillId="0" borderId="31" xfId="50" applyNumberFormat="1" applyFont="1" applyBorder="1" applyAlignment="1">
      <alignment horizontal="center" vertical="center"/>
    </xf>
    <xf numFmtId="49" fontId="3" fillId="0" borderId="30" xfId="50" applyNumberFormat="1" applyBorder="1" applyAlignment="1">
      <alignment horizontal="center" vertical="center"/>
    </xf>
    <xf numFmtId="49" fontId="3" fillId="0" borderId="29" xfId="50" applyNumberFormat="1" applyBorder="1" applyAlignment="1">
      <alignment horizontal="center" vertical="center"/>
    </xf>
    <xf numFmtId="49" fontId="3" fillId="0" borderId="31" xfId="50" applyNumberFormat="1" applyBorder="1" applyAlignment="1">
      <alignment horizontal="center" vertical="center"/>
    </xf>
    <xf numFmtId="49" fontId="36" fillId="39" borderId="31" xfId="50" applyNumberFormat="1" applyFont="1" applyFill="1" applyBorder="1" applyAlignment="1">
      <alignment horizontal="center" vertical="center"/>
    </xf>
    <xf numFmtId="49" fontId="35" fillId="39" borderId="30" xfId="50" applyNumberFormat="1" applyFont="1" applyFill="1" applyBorder="1" applyAlignment="1">
      <alignment horizontal="center" vertical="center"/>
    </xf>
    <xf numFmtId="49" fontId="35" fillId="39" borderId="29" xfId="50" applyNumberFormat="1" applyFont="1" applyFill="1" applyBorder="1" applyAlignment="1">
      <alignment horizontal="center" vertical="center"/>
    </xf>
    <xf numFmtId="0" fontId="35" fillId="39" borderId="31" xfId="50" applyFont="1" applyFill="1" applyBorder="1" applyAlignment="1">
      <alignment horizontal="center" vertical="center"/>
    </xf>
    <xf numFmtId="0" fontId="35" fillId="39" borderId="30" xfId="50" applyFont="1" applyFill="1" applyBorder="1" applyAlignment="1">
      <alignment horizontal="center" vertical="center"/>
    </xf>
    <xf numFmtId="0" fontId="35" fillId="39" borderId="29" xfId="50" applyFont="1" applyFill="1" applyBorder="1" applyAlignment="1">
      <alignment horizontal="center" vertical="center"/>
    </xf>
    <xf numFmtId="0" fontId="7" fillId="0" borderId="18" xfId="8" applyFont="1" applyBorder="1" applyAlignment="1">
      <alignment horizontal="center" vertical="center"/>
    </xf>
    <xf numFmtId="0" fontId="0" fillId="0" borderId="45" xfId="0" applyBorder="1" applyAlignment="1">
      <alignment horizontal="center"/>
    </xf>
    <xf numFmtId="0" fontId="0" fillId="0" borderId="46" xfId="0" applyBorder="1" applyAlignment="1">
      <alignment horizontal="center"/>
    </xf>
  </cellXfs>
  <cellStyles count="51">
    <cellStyle name="20% - Accent1" xfId="27" builtinId="30" customBuiltin="1"/>
    <cellStyle name="20% - Accent2" xfId="31"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8" builtinId="31" customBuiltin="1"/>
    <cellStyle name="40% - Accent2" xfId="32"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29" builtinId="32" customBuiltin="1"/>
    <cellStyle name="60% - Accent2" xfId="33"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3" builtinId="4" customBuiltin="1"/>
    <cellStyle name="Currency [0]" xfId="14" builtinId="7" customBuiltin="1"/>
    <cellStyle name="Date" xfId="9" xr:uid="{229918B6-DD13-4F5A-97B9-305F7E002AA3}"/>
    <cellStyle name="Explanatory Text" xfId="12"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rmal 2" xfId="50" xr:uid="{AB30663E-359A-D142-8474-4C1079B5F4C7}"/>
    <cellStyle name="Note" xfId="24" builtinId="10" customBuiltin="1"/>
    <cellStyle name="Output" xfId="19" builtinId="21" customBuiltin="1"/>
    <cellStyle name="Per cent" xfId="2" builtinId="5" customBuiltin="1"/>
    <cellStyle name="Title" xfId="5" builtinId="15" customBuiltin="1"/>
    <cellStyle name="Total" xfId="25" builtinId="25" customBuiltin="1"/>
    <cellStyle name="Warning Text" xfId="23" builtinId="11" customBuiltin="1"/>
    <cellStyle name="zHiddenText" xfId="3" xr:uid="{26E66EE6-E33F-4D77-BAE4-0FB4F5BBF673}"/>
  </cellStyles>
  <dxfs count="27">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6" tint="0.59996337778862885"/>
        </patternFill>
      </fill>
      <border>
        <left/>
        <right/>
        <top/>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font>
        <b val="0"/>
      </font>
      <fill>
        <patternFill patternType="solid">
          <fgColor indexed="64"/>
          <bgColor theme="6" tint="-0.249977111117893"/>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26"/>
      <tableStyleElement type="headerRow" dxfId="25"/>
      <tableStyleElement type="firstRowStripe" dxfId="24"/>
      <tableStyleElement type="firstColumnStripe" dxfId="23"/>
      <tableStyleElement type="secondColumnStripe" dxfId="22"/>
    </tableStyle>
    <tableStyle name="ToDoList" pivot="0" count="9"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croll" dx="39" fmlaLink="$U$5" horiz="1" max="365" page="0" val="0"/>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813CD6BE-5B86-2648-B9BA-2A2B1AF72C44}" type="doc">
      <dgm:prSet loTypeId="urn:microsoft.com/office/officeart/2008/layout/NameandTitleOrganizationalChart" loCatId="" qsTypeId="urn:microsoft.com/office/officeart/2005/8/quickstyle/simple1" qsCatId="simple" csTypeId="urn:microsoft.com/office/officeart/2005/8/colors/accent1_2" csCatId="accent1" phldr="1"/>
      <dgm:spPr/>
      <dgm:t>
        <a:bodyPr/>
        <a:lstStyle/>
        <a:p>
          <a:endParaRPr lang="en-GB"/>
        </a:p>
      </dgm:t>
    </dgm:pt>
    <dgm:pt modelId="{36E661F5-38A5-0F42-8A71-FD9CDABFAC81}">
      <dgm:prSet phldrT="[Text]" custT="1"/>
      <dgm:spPr/>
      <dgm:t>
        <a:bodyPr/>
        <a:lstStyle/>
        <a:p>
          <a:pPr algn="ctr"/>
          <a:r>
            <a:rPr lang="ka-GE" sz="900"/>
            <a:t>სახლის მცენარეებით განაშენიანება</a:t>
          </a:r>
          <a:endParaRPr lang="en-GB" sz="900"/>
        </a:p>
      </dgm:t>
    </dgm:pt>
    <dgm:pt modelId="{65F26B9B-0BE2-2548-9092-02C34B8591C5}" type="parTrans" cxnId="{8BF15BE1-474F-1D4F-8226-6ADCD20E12BC}">
      <dgm:prSet/>
      <dgm:spPr/>
      <dgm:t>
        <a:bodyPr/>
        <a:lstStyle/>
        <a:p>
          <a:endParaRPr lang="en-GB" sz="1100"/>
        </a:p>
      </dgm:t>
    </dgm:pt>
    <dgm:pt modelId="{17860CCF-631D-1F47-8296-67D6A48100B9}" type="sibTrans" cxnId="{8BF15BE1-474F-1D4F-8226-6ADCD20E12BC}">
      <dgm:prSet custT="1"/>
      <dgm:spPr/>
      <dgm:t>
        <a:bodyPr/>
        <a:lstStyle/>
        <a:p>
          <a:pPr algn="ctr"/>
          <a:r>
            <a:rPr lang="en-GB" sz="900"/>
            <a:t>0</a:t>
          </a:r>
        </a:p>
      </dgm:t>
    </dgm:pt>
    <dgm:pt modelId="{0A417AD8-EF74-B74D-9B3C-FC9B4B8011C5}">
      <dgm:prSet phldrT="[Text]" custT="1"/>
      <dgm:spPr/>
      <dgm:t>
        <a:bodyPr/>
        <a:lstStyle/>
        <a:p>
          <a:pPr algn="ctr"/>
          <a:r>
            <a:rPr lang="ka-GE" sz="900"/>
            <a:t>მცენარეების შერჩევა</a:t>
          </a:r>
          <a:endParaRPr lang="en-GB" sz="900"/>
        </a:p>
      </dgm:t>
    </dgm:pt>
    <dgm:pt modelId="{60C0FB7F-3C8C-D34A-B81D-463009C8523B}" type="parTrans" cxnId="{48B72F04-D628-A340-A81B-07BF1FE5791C}">
      <dgm:prSet/>
      <dgm:spPr/>
      <dgm:t>
        <a:bodyPr/>
        <a:lstStyle/>
        <a:p>
          <a:pPr algn="ctr"/>
          <a:endParaRPr lang="en-GB" sz="900"/>
        </a:p>
      </dgm:t>
    </dgm:pt>
    <dgm:pt modelId="{F55398C0-120F-8243-838D-B5E07B1A8CD8}" type="sibTrans" cxnId="{48B72F04-D628-A340-A81B-07BF1FE5791C}">
      <dgm:prSet custT="1"/>
      <dgm:spPr/>
      <dgm:t>
        <a:bodyPr/>
        <a:lstStyle/>
        <a:p>
          <a:pPr algn="ctr"/>
          <a:r>
            <a:rPr lang="ka-GE" sz="900"/>
            <a:t>1</a:t>
          </a:r>
          <a:endParaRPr lang="en-GB" sz="900"/>
        </a:p>
      </dgm:t>
    </dgm:pt>
    <dgm:pt modelId="{0444F6AC-C99C-D045-AF0F-7A7ADA645DE7}">
      <dgm:prSet phldrT="[Text]" custT="1"/>
      <dgm:spPr/>
      <dgm:t>
        <a:bodyPr/>
        <a:lstStyle/>
        <a:p>
          <a:pPr algn="ctr"/>
          <a:r>
            <a:rPr lang="ka-GE" sz="900"/>
            <a:t>არჭურვილობის მოწესრიგება</a:t>
          </a:r>
          <a:endParaRPr lang="en-GB" sz="900"/>
        </a:p>
      </dgm:t>
    </dgm:pt>
    <dgm:pt modelId="{41E9DFE7-1B73-2341-9928-8F439BB54436}" type="parTrans" cxnId="{558DB233-9405-F440-8C37-52656C74866D}">
      <dgm:prSet/>
      <dgm:spPr/>
      <dgm:t>
        <a:bodyPr/>
        <a:lstStyle/>
        <a:p>
          <a:pPr algn="ctr"/>
          <a:endParaRPr lang="en-GB" sz="900"/>
        </a:p>
      </dgm:t>
    </dgm:pt>
    <dgm:pt modelId="{C52CDCE2-4878-424A-950B-1C3AB62CCBC2}" type="sibTrans" cxnId="{558DB233-9405-F440-8C37-52656C74866D}">
      <dgm:prSet custT="1"/>
      <dgm:spPr/>
      <dgm:t>
        <a:bodyPr/>
        <a:lstStyle/>
        <a:p>
          <a:pPr algn="ctr"/>
          <a:r>
            <a:rPr lang="ka-GE" sz="900"/>
            <a:t>2</a:t>
          </a:r>
          <a:endParaRPr lang="en-GB" sz="900"/>
        </a:p>
      </dgm:t>
    </dgm:pt>
    <dgm:pt modelId="{42B01FFA-47B0-4346-820C-FD05CABDBB17}">
      <dgm:prSet phldrT="[Text]" custT="1"/>
      <dgm:spPr/>
      <dgm:t>
        <a:bodyPr/>
        <a:lstStyle/>
        <a:p>
          <a:pPr algn="ctr"/>
          <a:r>
            <a:rPr lang="ka-GE" sz="900"/>
            <a:t>განლაგება</a:t>
          </a:r>
          <a:endParaRPr lang="en-GB" sz="900"/>
        </a:p>
      </dgm:t>
    </dgm:pt>
    <dgm:pt modelId="{F520438A-F322-5E4F-AB26-8CBC85F6D86D}" type="parTrans" cxnId="{98814772-A65B-F24E-881A-1697E481C1F7}">
      <dgm:prSet/>
      <dgm:spPr/>
      <dgm:t>
        <a:bodyPr/>
        <a:lstStyle/>
        <a:p>
          <a:pPr algn="ctr"/>
          <a:endParaRPr lang="en-GB" sz="900"/>
        </a:p>
      </dgm:t>
    </dgm:pt>
    <dgm:pt modelId="{01FFFD1F-BE03-E74F-A8FC-F39C08F54977}" type="sibTrans" cxnId="{98814772-A65B-F24E-881A-1697E481C1F7}">
      <dgm:prSet custT="1"/>
      <dgm:spPr/>
      <dgm:t>
        <a:bodyPr/>
        <a:lstStyle/>
        <a:p>
          <a:pPr algn="ctr"/>
          <a:r>
            <a:rPr lang="ka-GE" sz="900"/>
            <a:t>3</a:t>
          </a:r>
          <a:endParaRPr lang="en-GB" sz="900"/>
        </a:p>
      </dgm:t>
    </dgm:pt>
    <dgm:pt modelId="{70FD66DD-7BDB-CA49-8BFA-89D4B142F101}">
      <dgm:prSet phldrT="[Text]" custT="1"/>
      <dgm:spPr/>
      <dgm:t>
        <a:bodyPr/>
        <a:lstStyle/>
        <a:p>
          <a:pPr algn="ctr"/>
          <a:r>
            <a:rPr lang="ka-GE" sz="900"/>
            <a:t>ნათელი ადგილების პოვნა ოთახებში</a:t>
          </a:r>
          <a:endParaRPr lang="en-GB" sz="900"/>
        </a:p>
      </dgm:t>
    </dgm:pt>
    <dgm:pt modelId="{C47A4E47-884C-7F43-9D7C-4B91927AD4D8}" type="parTrans" cxnId="{18F6A9F0-DD29-B643-8029-D585F587946D}">
      <dgm:prSet/>
      <dgm:spPr/>
      <dgm:t>
        <a:bodyPr/>
        <a:lstStyle/>
        <a:p>
          <a:pPr algn="ctr"/>
          <a:endParaRPr lang="en-GB" sz="900"/>
        </a:p>
      </dgm:t>
    </dgm:pt>
    <dgm:pt modelId="{1D57C2F0-5F7C-884D-92BE-BD643A8A65EB}" type="sibTrans" cxnId="{18F6A9F0-DD29-B643-8029-D585F587946D}">
      <dgm:prSet custT="1"/>
      <dgm:spPr/>
      <dgm:t>
        <a:bodyPr/>
        <a:lstStyle/>
        <a:p>
          <a:pPr algn="ctr"/>
          <a:r>
            <a:rPr lang="ka-GE" sz="900"/>
            <a:t>3.1</a:t>
          </a:r>
          <a:endParaRPr lang="en-GB" sz="900"/>
        </a:p>
      </dgm:t>
    </dgm:pt>
    <dgm:pt modelId="{75EC55AC-D656-E24B-835A-AD7DE9C0BA3A}">
      <dgm:prSet phldrT="[Text]" custT="1"/>
      <dgm:spPr/>
      <dgm:t>
        <a:bodyPr/>
        <a:lstStyle/>
        <a:p>
          <a:pPr algn="ctr"/>
          <a:r>
            <a:rPr lang="ka-GE" sz="900"/>
            <a:t>ინტერნეტში ინფორმაციის მოძიება</a:t>
          </a:r>
          <a:endParaRPr lang="en-GB" sz="900"/>
        </a:p>
      </dgm:t>
    </dgm:pt>
    <dgm:pt modelId="{5017B4FA-94BB-BC4E-BD37-18F86A607A54}" type="parTrans" cxnId="{9143B7E7-75A1-5B4F-9150-E421BFE126F3}">
      <dgm:prSet/>
      <dgm:spPr/>
      <dgm:t>
        <a:bodyPr/>
        <a:lstStyle/>
        <a:p>
          <a:pPr algn="ctr"/>
          <a:endParaRPr lang="en-GB" sz="900"/>
        </a:p>
      </dgm:t>
    </dgm:pt>
    <dgm:pt modelId="{44F62329-0531-CC4D-8A0B-AFC8E0AE13FE}" type="sibTrans" cxnId="{9143B7E7-75A1-5B4F-9150-E421BFE126F3}">
      <dgm:prSet custT="1"/>
      <dgm:spPr/>
      <dgm:t>
        <a:bodyPr/>
        <a:lstStyle/>
        <a:p>
          <a:pPr algn="ctr"/>
          <a:r>
            <a:rPr lang="ka-GE" sz="900"/>
            <a:t>1.1</a:t>
          </a:r>
          <a:endParaRPr lang="en-GB" sz="900"/>
        </a:p>
      </dgm:t>
    </dgm:pt>
    <dgm:pt modelId="{217E0939-FBCD-AD41-8D4F-133F0E38559E}">
      <dgm:prSet phldrT="[Text]" custT="1"/>
      <dgm:spPr/>
      <dgm:t>
        <a:bodyPr/>
        <a:lstStyle/>
        <a:p>
          <a:pPr algn="ctr"/>
          <a:r>
            <a:rPr lang="ka-GE" sz="900"/>
            <a:t>მცენარის მაღაზიის არჩევა</a:t>
          </a:r>
          <a:endParaRPr lang="en-GB" sz="900"/>
        </a:p>
      </dgm:t>
    </dgm:pt>
    <dgm:pt modelId="{AD8B85D4-04A2-4143-BBA4-65EF74C6A37F}" type="parTrans" cxnId="{C37C0D45-B167-3041-9A9D-DCC385D1611F}">
      <dgm:prSet/>
      <dgm:spPr/>
      <dgm:t>
        <a:bodyPr/>
        <a:lstStyle/>
        <a:p>
          <a:pPr algn="ctr"/>
          <a:endParaRPr lang="en-GB" sz="900"/>
        </a:p>
      </dgm:t>
    </dgm:pt>
    <dgm:pt modelId="{36D4376F-1620-5C45-989F-74959587197F}" type="sibTrans" cxnId="{C37C0D45-B167-3041-9A9D-DCC385D1611F}">
      <dgm:prSet custT="1"/>
      <dgm:spPr/>
      <dgm:t>
        <a:bodyPr/>
        <a:lstStyle/>
        <a:p>
          <a:pPr algn="ctr"/>
          <a:r>
            <a:rPr lang="ka-GE" sz="900"/>
            <a:t>1.2</a:t>
          </a:r>
          <a:endParaRPr lang="en-GB" sz="900"/>
        </a:p>
      </dgm:t>
    </dgm:pt>
    <dgm:pt modelId="{7D9DC8E3-7A83-FC49-AFBB-F616D81F4158}">
      <dgm:prSet phldrT="[Text]" custT="1"/>
      <dgm:spPr/>
      <dgm:t>
        <a:bodyPr/>
        <a:lstStyle/>
        <a:p>
          <a:pPr algn="ctr"/>
          <a:r>
            <a:rPr lang="ka-GE" sz="900"/>
            <a:t>რეკომენდაცია მაღაზიის მებაღეებისაგან</a:t>
          </a:r>
          <a:endParaRPr lang="en-GB" sz="900"/>
        </a:p>
      </dgm:t>
    </dgm:pt>
    <dgm:pt modelId="{34380700-5442-7340-B631-8FB4783F352B}" type="sibTrans" cxnId="{1220B6E5-042B-3547-BF69-8A80E1549BCD}">
      <dgm:prSet custT="1"/>
      <dgm:spPr/>
      <dgm:t>
        <a:bodyPr/>
        <a:lstStyle/>
        <a:p>
          <a:pPr algn="ctr"/>
          <a:r>
            <a:rPr lang="ka-GE" sz="900"/>
            <a:t>1.3</a:t>
          </a:r>
          <a:endParaRPr lang="en-GB" sz="900"/>
        </a:p>
      </dgm:t>
    </dgm:pt>
    <dgm:pt modelId="{A745C075-8A64-5C41-8D8C-D0DC9A1B68A6}" type="parTrans" cxnId="{1220B6E5-042B-3547-BF69-8A80E1549BCD}">
      <dgm:prSet/>
      <dgm:spPr/>
      <dgm:t>
        <a:bodyPr/>
        <a:lstStyle/>
        <a:p>
          <a:pPr algn="ctr"/>
          <a:endParaRPr lang="en-GB" sz="900"/>
        </a:p>
      </dgm:t>
    </dgm:pt>
    <dgm:pt modelId="{83DB8EE1-2379-CB4F-B9CD-B2156D023EA1}">
      <dgm:prSet phldrT="[Text]" custT="1"/>
      <dgm:spPr/>
      <dgm:t>
        <a:bodyPr/>
        <a:lstStyle/>
        <a:p>
          <a:pPr algn="ctr"/>
          <a:r>
            <a:rPr lang="ka-GE" sz="900"/>
            <a:t> მოვლისთვის აუცილებელი ნივთების სია</a:t>
          </a:r>
          <a:endParaRPr lang="en-GB" sz="900"/>
        </a:p>
      </dgm:t>
    </dgm:pt>
    <dgm:pt modelId="{6B200ED6-714A-CD40-8570-9D2C5F1DCDE9}" type="parTrans" cxnId="{78781E5F-8589-0B4D-B8C9-7493D1AD4D9C}">
      <dgm:prSet/>
      <dgm:spPr/>
      <dgm:t>
        <a:bodyPr/>
        <a:lstStyle/>
        <a:p>
          <a:pPr algn="ctr"/>
          <a:endParaRPr lang="en-GB" sz="900"/>
        </a:p>
      </dgm:t>
    </dgm:pt>
    <dgm:pt modelId="{E18061B4-2C4B-5F4F-B52C-D74EA89AAAF4}" type="sibTrans" cxnId="{78781E5F-8589-0B4D-B8C9-7493D1AD4D9C}">
      <dgm:prSet custT="1"/>
      <dgm:spPr/>
      <dgm:t>
        <a:bodyPr/>
        <a:lstStyle/>
        <a:p>
          <a:pPr algn="ctr"/>
          <a:r>
            <a:rPr lang="ka-GE" sz="900"/>
            <a:t>2.1</a:t>
          </a:r>
          <a:endParaRPr lang="en-GB" sz="900"/>
        </a:p>
      </dgm:t>
    </dgm:pt>
    <dgm:pt modelId="{069F4D0B-C19D-7A44-B104-DE84662FDD41}">
      <dgm:prSet phldrT="[Text]" custT="1"/>
      <dgm:spPr/>
      <dgm:t>
        <a:bodyPr/>
        <a:lstStyle/>
        <a:p>
          <a:pPr algn="ctr"/>
          <a:r>
            <a:rPr lang="ka-GE" sz="900"/>
            <a:t>ავღწერო რა ხელსაწყოები მაქვს და რა არ მაქვს</a:t>
          </a:r>
          <a:endParaRPr lang="en-GB" sz="900"/>
        </a:p>
      </dgm:t>
    </dgm:pt>
    <dgm:pt modelId="{D8985EBE-A258-8543-B58D-3F0809F08FE4}" type="parTrans" cxnId="{3DEFF7E8-8600-E24A-91DD-0EC360B09A0E}">
      <dgm:prSet/>
      <dgm:spPr/>
      <dgm:t>
        <a:bodyPr/>
        <a:lstStyle/>
        <a:p>
          <a:pPr algn="ctr"/>
          <a:endParaRPr lang="en-GB" sz="900"/>
        </a:p>
      </dgm:t>
    </dgm:pt>
    <dgm:pt modelId="{66BBFB8F-2F2A-C242-A94C-B74CC6BAB018}" type="sibTrans" cxnId="{3DEFF7E8-8600-E24A-91DD-0EC360B09A0E}">
      <dgm:prSet custT="1"/>
      <dgm:spPr/>
      <dgm:t>
        <a:bodyPr/>
        <a:lstStyle/>
        <a:p>
          <a:pPr algn="ctr"/>
          <a:r>
            <a:rPr lang="ka-GE" sz="900"/>
            <a:t>2.2</a:t>
          </a:r>
          <a:endParaRPr lang="en-GB" sz="900"/>
        </a:p>
      </dgm:t>
    </dgm:pt>
    <dgm:pt modelId="{19A77EF0-5423-6C49-A229-86B4A59717A0}">
      <dgm:prSet phldrT="[Text]" custT="1"/>
      <dgm:spPr/>
      <dgm:t>
        <a:bodyPr/>
        <a:lstStyle/>
        <a:p>
          <a:pPr algn="ctr"/>
          <a:r>
            <a:rPr lang="ka-GE" sz="900"/>
            <a:t>შევიძინო აუცილებელი ხელსაწყოები</a:t>
          </a:r>
        </a:p>
      </dgm:t>
    </dgm:pt>
    <dgm:pt modelId="{D3D1544C-D692-6B4E-84CE-F9E3E39A1606}" type="parTrans" cxnId="{9B03574A-5A54-8047-8184-8A9523D09143}">
      <dgm:prSet/>
      <dgm:spPr/>
      <dgm:t>
        <a:bodyPr/>
        <a:lstStyle/>
        <a:p>
          <a:pPr algn="ctr"/>
          <a:endParaRPr lang="en-GB" sz="900"/>
        </a:p>
      </dgm:t>
    </dgm:pt>
    <dgm:pt modelId="{78F7A165-C7A8-E54C-9FE9-5B85646810CA}" type="sibTrans" cxnId="{9B03574A-5A54-8047-8184-8A9523D09143}">
      <dgm:prSet custT="1"/>
      <dgm:spPr/>
      <dgm:t>
        <a:bodyPr/>
        <a:lstStyle/>
        <a:p>
          <a:pPr algn="ctr"/>
          <a:r>
            <a:rPr lang="ka-GE" sz="900"/>
            <a:t>2.3</a:t>
          </a:r>
          <a:endParaRPr lang="en-GB" sz="900"/>
        </a:p>
      </dgm:t>
    </dgm:pt>
    <dgm:pt modelId="{910F34A1-DB53-4D4A-B509-CDF148C212C5}">
      <dgm:prSet phldrT="[Text]" custT="1"/>
      <dgm:spPr/>
      <dgm:t>
        <a:bodyPr/>
        <a:lstStyle/>
        <a:p>
          <a:pPr algn="ctr"/>
          <a:r>
            <a:rPr lang="ka-GE" sz="900"/>
            <a:t>გამოვყო სახლში ადგილი მცენარის ნივთებისთვის</a:t>
          </a:r>
        </a:p>
      </dgm:t>
    </dgm:pt>
    <dgm:pt modelId="{2FC59620-4054-FD46-A380-623415C3B724}" type="parTrans" cxnId="{D18D41D5-1C60-1642-BC80-A76E71A4E113}">
      <dgm:prSet/>
      <dgm:spPr/>
      <dgm:t>
        <a:bodyPr/>
        <a:lstStyle/>
        <a:p>
          <a:pPr algn="ctr"/>
          <a:endParaRPr lang="en-GB" sz="900"/>
        </a:p>
      </dgm:t>
    </dgm:pt>
    <dgm:pt modelId="{E21C3CC5-1690-E64E-AAD4-37E321DA11ED}" type="sibTrans" cxnId="{D18D41D5-1C60-1642-BC80-A76E71A4E113}">
      <dgm:prSet custT="1"/>
      <dgm:spPr/>
      <dgm:t>
        <a:bodyPr/>
        <a:lstStyle/>
        <a:p>
          <a:pPr algn="ctr"/>
          <a:r>
            <a:rPr lang="ka-GE" sz="900"/>
            <a:t>2.4</a:t>
          </a:r>
          <a:endParaRPr lang="en-GB" sz="900"/>
        </a:p>
      </dgm:t>
    </dgm:pt>
    <dgm:pt modelId="{100967C7-DC88-3B48-A180-375F690FF568}">
      <dgm:prSet phldrT="[Text]" custT="1"/>
      <dgm:spPr/>
      <dgm:t>
        <a:bodyPr/>
        <a:lstStyle/>
        <a:p>
          <a:pPr algn="ctr"/>
          <a:r>
            <a:rPr lang="ka-GE" sz="900"/>
            <a:t>რუკაზე კარგი შეფასების მაღაზიები</a:t>
          </a:r>
          <a:endParaRPr lang="en-GB" sz="900"/>
        </a:p>
      </dgm:t>
    </dgm:pt>
    <dgm:pt modelId="{48AD0F3D-F0FB-0146-8DBB-C0825E062C1C}" type="parTrans" cxnId="{2C0C69DB-1D17-C843-B2B3-BEECB014A4DE}">
      <dgm:prSet/>
      <dgm:spPr/>
      <dgm:t>
        <a:bodyPr/>
        <a:lstStyle/>
        <a:p>
          <a:pPr algn="ctr"/>
          <a:endParaRPr lang="en-GB" sz="900"/>
        </a:p>
      </dgm:t>
    </dgm:pt>
    <dgm:pt modelId="{C1A59E95-6473-414F-A196-212C797EE4C3}" type="sibTrans" cxnId="{2C0C69DB-1D17-C843-B2B3-BEECB014A4DE}">
      <dgm:prSet custT="1"/>
      <dgm:spPr/>
      <dgm:t>
        <a:bodyPr/>
        <a:lstStyle/>
        <a:p>
          <a:pPr algn="ctr"/>
          <a:r>
            <a:rPr lang="en-GB" sz="900"/>
            <a:t>1.2.1</a:t>
          </a:r>
        </a:p>
      </dgm:t>
    </dgm:pt>
    <dgm:pt modelId="{C3767C14-99FA-8F45-9035-1BB82D527119}">
      <dgm:prSet phldrT="[Text]" custT="1"/>
      <dgm:spPr/>
      <dgm:t>
        <a:bodyPr/>
        <a:lstStyle/>
        <a:p>
          <a:pPr algn="ctr"/>
          <a:r>
            <a:rPr lang="ka-GE" sz="900"/>
            <a:t>გამოცდილ მეგობარს ვკითხო მაღაზიები</a:t>
          </a:r>
          <a:endParaRPr lang="en-GB" sz="900"/>
        </a:p>
      </dgm:t>
    </dgm:pt>
    <dgm:pt modelId="{992F3EE5-556C-8A4E-8647-4A71B22C0A9D}" type="parTrans" cxnId="{EC02174F-9CFC-964B-A41A-31A4C9D66FF9}">
      <dgm:prSet/>
      <dgm:spPr/>
      <dgm:t>
        <a:bodyPr/>
        <a:lstStyle/>
        <a:p>
          <a:pPr algn="ctr"/>
          <a:endParaRPr lang="en-GB" sz="900"/>
        </a:p>
      </dgm:t>
    </dgm:pt>
    <dgm:pt modelId="{C1A94A61-CB84-A04E-BEC2-67D487990F80}" type="sibTrans" cxnId="{EC02174F-9CFC-964B-A41A-31A4C9D66FF9}">
      <dgm:prSet custT="1"/>
      <dgm:spPr/>
      <dgm:t>
        <a:bodyPr/>
        <a:lstStyle/>
        <a:p>
          <a:pPr algn="ctr"/>
          <a:r>
            <a:rPr lang="en-GB" sz="900"/>
            <a:t>1.2.2</a:t>
          </a:r>
        </a:p>
      </dgm:t>
    </dgm:pt>
    <dgm:pt modelId="{6347D1AD-2535-4949-8CFA-717259918AA6}">
      <dgm:prSet custT="1"/>
      <dgm:spPr/>
      <dgm:t>
        <a:bodyPr/>
        <a:lstStyle/>
        <a:p>
          <a:pPr algn="ctr"/>
          <a:r>
            <a:rPr lang="ka-GE" sz="900"/>
            <a:t>მოტანა</a:t>
          </a:r>
          <a:endParaRPr lang="en-GB" sz="900"/>
        </a:p>
      </dgm:t>
    </dgm:pt>
    <dgm:pt modelId="{5AB79D78-BF78-0A42-A830-CA15678D79E9}" type="parTrans" cxnId="{83A77140-06F7-5B4E-A21F-5FF0FA6D2E04}">
      <dgm:prSet/>
      <dgm:spPr/>
      <dgm:t>
        <a:bodyPr/>
        <a:lstStyle/>
        <a:p>
          <a:pPr algn="ctr"/>
          <a:endParaRPr lang="en-GB" sz="900"/>
        </a:p>
      </dgm:t>
    </dgm:pt>
    <dgm:pt modelId="{06F46D44-82B5-4D41-AC90-DCEA944BE8C6}" type="sibTrans" cxnId="{83A77140-06F7-5B4E-A21F-5FF0FA6D2E04}">
      <dgm:prSet custT="1"/>
      <dgm:spPr/>
      <dgm:t>
        <a:bodyPr/>
        <a:lstStyle/>
        <a:p>
          <a:pPr algn="ctr"/>
          <a:r>
            <a:rPr lang="ka-GE" sz="900"/>
            <a:t>4</a:t>
          </a:r>
          <a:endParaRPr lang="en-GB" sz="900"/>
        </a:p>
      </dgm:t>
    </dgm:pt>
    <dgm:pt modelId="{C62A836C-79E5-114E-889E-478ADA38F71A}">
      <dgm:prSet custT="1"/>
      <dgm:spPr/>
      <dgm:t>
        <a:bodyPr/>
        <a:lstStyle/>
        <a:p>
          <a:pPr algn="ctr"/>
          <a:r>
            <a:rPr lang="ka-GE" sz="900"/>
            <a:t>ადგილების გათავისუფლება მცენარეებისათვის</a:t>
          </a:r>
          <a:endParaRPr lang="en-GB" sz="900"/>
        </a:p>
      </dgm:t>
    </dgm:pt>
    <dgm:pt modelId="{E24ADF9A-C10B-5846-A1A1-D89065D60CB2}" type="parTrans" cxnId="{831B7602-7D86-4D44-B0AC-017049810757}">
      <dgm:prSet/>
      <dgm:spPr/>
      <dgm:t>
        <a:bodyPr/>
        <a:lstStyle/>
        <a:p>
          <a:pPr algn="ctr"/>
          <a:endParaRPr lang="en-GB" sz="900"/>
        </a:p>
      </dgm:t>
    </dgm:pt>
    <dgm:pt modelId="{06C297F1-9C56-7547-966E-E55CDE96BCAE}" type="sibTrans" cxnId="{831B7602-7D86-4D44-B0AC-017049810757}">
      <dgm:prSet custT="1"/>
      <dgm:spPr/>
      <dgm:t>
        <a:bodyPr/>
        <a:lstStyle/>
        <a:p>
          <a:pPr algn="ctr"/>
          <a:r>
            <a:rPr lang="ka-GE" sz="900"/>
            <a:t>3.2</a:t>
          </a:r>
          <a:endParaRPr lang="en-GB" sz="900"/>
        </a:p>
      </dgm:t>
    </dgm:pt>
    <dgm:pt modelId="{255A3388-5F04-2149-B10E-086731721A28}">
      <dgm:prSet custT="1"/>
      <dgm:spPr/>
      <dgm:t>
        <a:bodyPr/>
        <a:lstStyle/>
        <a:p>
          <a:pPr algn="ctr"/>
          <a:r>
            <a:rPr lang="ka-GE" sz="900"/>
            <a:t>ტაქსის გამოძახება</a:t>
          </a:r>
          <a:endParaRPr lang="en-GB" sz="900"/>
        </a:p>
      </dgm:t>
    </dgm:pt>
    <dgm:pt modelId="{F707FC35-1DBD-4448-9EB8-B6A4BC431F0B}" type="parTrans" cxnId="{0991C3CB-4FD6-764D-A09E-1C9DA21401FD}">
      <dgm:prSet/>
      <dgm:spPr/>
      <dgm:t>
        <a:bodyPr/>
        <a:lstStyle/>
        <a:p>
          <a:pPr algn="ctr"/>
          <a:endParaRPr lang="en-GB" sz="900"/>
        </a:p>
      </dgm:t>
    </dgm:pt>
    <dgm:pt modelId="{510C5FED-BBC0-3743-97B3-EE9C47EDC38F}" type="sibTrans" cxnId="{0991C3CB-4FD6-764D-A09E-1C9DA21401FD}">
      <dgm:prSet custT="1"/>
      <dgm:spPr/>
      <dgm:t>
        <a:bodyPr/>
        <a:lstStyle/>
        <a:p>
          <a:pPr algn="ctr"/>
          <a:r>
            <a:rPr lang="en-GB" sz="900"/>
            <a:t>4.1</a:t>
          </a:r>
        </a:p>
      </dgm:t>
    </dgm:pt>
    <dgm:pt modelId="{D3580BF8-B936-EB4E-8094-6B0267CD04F8}">
      <dgm:prSet custT="1"/>
      <dgm:spPr/>
      <dgm:t>
        <a:bodyPr/>
        <a:lstStyle/>
        <a:p>
          <a:pPr algn="ctr"/>
          <a:r>
            <a:rPr lang="ka-GE" sz="900"/>
            <a:t>ყიდვა</a:t>
          </a:r>
          <a:endParaRPr lang="en-GB" sz="900"/>
        </a:p>
      </dgm:t>
    </dgm:pt>
    <dgm:pt modelId="{4B37D076-C81C-6C4F-BF9B-E2948B035F42}" type="parTrans" cxnId="{35955C30-6EF0-0145-B4B8-B725BB3E1166}">
      <dgm:prSet/>
      <dgm:spPr/>
      <dgm:t>
        <a:bodyPr/>
        <a:lstStyle/>
        <a:p>
          <a:pPr algn="ctr"/>
          <a:endParaRPr lang="en-GB" sz="900"/>
        </a:p>
      </dgm:t>
    </dgm:pt>
    <dgm:pt modelId="{0FF79CD1-7DC2-F64F-80A5-2403A362F9DB}" type="sibTrans" cxnId="{35955C30-6EF0-0145-B4B8-B725BB3E1166}">
      <dgm:prSet custT="1"/>
      <dgm:spPr/>
      <dgm:t>
        <a:bodyPr/>
        <a:lstStyle/>
        <a:p>
          <a:pPr algn="ctr"/>
          <a:r>
            <a:rPr lang="en-GB" sz="900"/>
            <a:t>4.2</a:t>
          </a:r>
        </a:p>
      </dgm:t>
    </dgm:pt>
    <dgm:pt modelId="{53A9A0DD-C026-1845-AB39-E3CFBF193D2D}">
      <dgm:prSet custT="1"/>
      <dgm:spPr/>
      <dgm:t>
        <a:bodyPr/>
        <a:lstStyle/>
        <a:p>
          <a:pPr algn="ctr"/>
          <a:r>
            <a:rPr lang="ka-GE" sz="900"/>
            <a:t>ტრანსპორტში ჩატვირთვა</a:t>
          </a:r>
          <a:endParaRPr lang="en-GB" sz="900"/>
        </a:p>
      </dgm:t>
    </dgm:pt>
    <dgm:pt modelId="{F5F44259-711B-3D4E-81DF-9A9FC29CE439}" type="parTrans" cxnId="{CA4D0780-4485-5348-81B2-0B6B195830BC}">
      <dgm:prSet/>
      <dgm:spPr/>
      <dgm:t>
        <a:bodyPr/>
        <a:lstStyle/>
        <a:p>
          <a:pPr algn="ctr"/>
          <a:endParaRPr lang="en-GB" sz="900"/>
        </a:p>
      </dgm:t>
    </dgm:pt>
    <dgm:pt modelId="{E02BE566-41A2-F044-AF50-F60C67E5F1AE}" type="sibTrans" cxnId="{CA4D0780-4485-5348-81B2-0B6B195830BC}">
      <dgm:prSet custT="1"/>
      <dgm:spPr/>
      <dgm:t>
        <a:bodyPr/>
        <a:lstStyle/>
        <a:p>
          <a:pPr algn="ctr"/>
          <a:r>
            <a:rPr lang="en-GB" sz="900"/>
            <a:t>4.3</a:t>
          </a:r>
        </a:p>
      </dgm:t>
    </dgm:pt>
    <dgm:pt modelId="{D9436442-B5AD-4B40-A907-081E57A9E831}">
      <dgm:prSet custT="1"/>
      <dgm:spPr/>
      <dgm:t>
        <a:bodyPr/>
        <a:lstStyle/>
        <a:p>
          <a:pPr algn="ctr"/>
          <a:r>
            <a:rPr lang="ka-GE" sz="900"/>
            <a:t>სახლში ამოტანა</a:t>
          </a:r>
          <a:endParaRPr lang="en-GB" sz="900"/>
        </a:p>
      </dgm:t>
    </dgm:pt>
    <dgm:pt modelId="{1E3EAA5B-2F72-4343-A3AA-5357F84D9C24}" type="parTrans" cxnId="{3A866E07-9DA9-DF4B-922A-D78374CF5C45}">
      <dgm:prSet/>
      <dgm:spPr/>
      <dgm:t>
        <a:bodyPr/>
        <a:lstStyle/>
        <a:p>
          <a:pPr algn="ctr"/>
          <a:endParaRPr lang="en-GB" sz="900"/>
        </a:p>
      </dgm:t>
    </dgm:pt>
    <dgm:pt modelId="{E5C1E93A-31D9-774A-BE36-921729338B93}" type="sibTrans" cxnId="{3A866E07-9DA9-DF4B-922A-D78374CF5C45}">
      <dgm:prSet custT="1"/>
      <dgm:spPr/>
      <dgm:t>
        <a:bodyPr/>
        <a:lstStyle/>
        <a:p>
          <a:pPr algn="ctr"/>
          <a:r>
            <a:rPr lang="en-GB" sz="900"/>
            <a:t>4.4</a:t>
          </a:r>
        </a:p>
      </dgm:t>
    </dgm:pt>
    <dgm:pt modelId="{69A82D83-F4CE-AE42-8845-7300B1C76043}">
      <dgm:prSet custT="1"/>
      <dgm:spPr/>
      <dgm:t>
        <a:bodyPr/>
        <a:lstStyle/>
        <a:p>
          <a:pPr algn="ctr"/>
          <a:r>
            <a:rPr lang="ka-GE" sz="900"/>
            <a:t>ინსტალაცია</a:t>
          </a:r>
          <a:endParaRPr lang="en-GB" sz="900"/>
        </a:p>
      </dgm:t>
    </dgm:pt>
    <dgm:pt modelId="{F24A888D-A570-324B-B29A-8253F60CD8D0}" type="parTrans" cxnId="{B98D682A-CE38-034E-9BC1-F764893EC990}">
      <dgm:prSet/>
      <dgm:spPr/>
      <dgm:t>
        <a:bodyPr/>
        <a:lstStyle/>
        <a:p>
          <a:pPr algn="ctr"/>
          <a:endParaRPr lang="en-GB" sz="900"/>
        </a:p>
      </dgm:t>
    </dgm:pt>
    <dgm:pt modelId="{2B99FB60-4CB9-8D43-962F-B5B501659E49}" type="sibTrans" cxnId="{B98D682A-CE38-034E-9BC1-F764893EC990}">
      <dgm:prSet custT="1"/>
      <dgm:spPr/>
      <dgm:t>
        <a:bodyPr/>
        <a:lstStyle/>
        <a:p>
          <a:pPr algn="ctr"/>
          <a:r>
            <a:rPr lang="ka-GE" sz="900"/>
            <a:t>5</a:t>
          </a:r>
          <a:endParaRPr lang="en-GB" sz="900"/>
        </a:p>
      </dgm:t>
    </dgm:pt>
    <dgm:pt modelId="{2E39CC93-3BE1-C94C-9A49-20CC224A5B3B}">
      <dgm:prSet custT="1"/>
      <dgm:spPr/>
      <dgm:t>
        <a:bodyPr/>
        <a:lstStyle/>
        <a:p>
          <a:pPr algn="ctr"/>
          <a:r>
            <a:rPr lang="ka-GE" sz="900"/>
            <a:t>გადარგვა</a:t>
          </a:r>
          <a:endParaRPr lang="en-GB" sz="900"/>
        </a:p>
      </dgm:t>
    </dgm:pt>
    <dgm:pt modelId="{E2954232-B863-3940-AB47-B68D77CF59F3}" type="parTrans" cxnId="{35B2E6C8-F7B4-5E4C-A0B1-799DD6CF9251}">
      <dgm:prSet/>
      <dgm:spPr/>
      <dgm:t>
        <a:bodyPr/>
        <a:lstStyle/>
        <a:p>
          <a:pPr algn="ctr"/>
          <a:endParaRPr lang="en-GB" sz="900"/>
        </a:p>
      </dgm:t>
    </dgm:pt>
    <dgm:pt modelId="{DCA52AD1-7D15-9D4D-BFCE-84BEDDB20DFF}" type="sibTrans" cxnId="{35B2E6C8-F7B4-5E4C-A0B1-799DD6CF9251}">
      <dgm:prSet custT="1"/>
      <dgm:spPr/>
      <dgm:t>
        <a:bodyPr/>
        <a:lstStyle/>
        <a:p>
          <a:pPr algn="ctr"/>
          <a:r>
            <a:rPr lang="ka-GE" sz="900"/>
            <a:t>5.1</a:t>
          </a:r>
          <a:endParaRPr lang="en-GB" sz="900"/>
        </a:p>
      </dgm:t>
    </dgm:pt>
    <dgm:pt modelId="{352D07F6-14A3-EC4C-A507-6EB3787F953B}">
      <dgm:prSet custT="1"/>
      <dgm:spPr/>
      <dgm:t>
        <a:bodyPr/>
        <a:lstStyle/>
        <a:p>
          <a:pPr algn="ctr"/>
          <a:r>
            <a:rPr lang="ka-GE" sz="900"/>
            <a:t>სასუქის ან საჭირო ნივთიერებების მიცემა</a:t>
          </a:r>
          <a:endParaRPr lang="en-GB" sz="900"/>
        </a:p>
      </dgm:t>
    </dgm:pt>
    <dgm:pt modelId="{AF2194EF-7883-F54F-8FEB-69FE1B57F66C}" type="parTrans" cxnId="{4076E8B0-3513-7E45-8F93-62B7A3EA74AE}">
      <dgm:prSet/>
      <dgm:spPr/>
      <dgm:t>
        <a:bodyPr/>
        <a:lstStyle/>
        <a:p>
          <a:pPr algn="ctr"/>
          <a:endParaRPr lang="en-GB" sz="900"/>
        </a:p>
      </dgm:t>
    </dgm:pt>
    <dgm:pt modelId="{C86C34D5-299D-FF44-ADAC-5E070FB19C83}" type="sibTrans" cxnId="{4076E8B0-3513-7E45-8F93-62B7A3EA74AE}">
      <dgm:prSet custT="1"/>
      <dgm:spPr/>
      <dgm:t>
        <a:bodyPr/>
        <a:lstStyle/>
        <a:p>
          <a:pPr algn="ctr"/>
          <a:r>
            <a:rPr lang="ka-GE" sz="900"/>
            <a:t>5.2</a:t>
          </a:r>
          <a:endParaRPr lang="en-GB" sz="900"/>
        </a:p>
      </dgm:t>
    </dgm:pt>
    <dgm:pt modelId="{5B9CD9CA-6D0A-3945-A3AB-E00F8AB8C06E}">
      <dgm:prSet custT="1"/>
      <dgm:spPr/>
      <dgm:t>
        <a:bodyPr/>
        <a:lstStyle/>
        <a:p>
          <a:pPr algn="ctr"/>
          <a:r>
            <a:rPr lang="ka-GE" sz="900"/>
            <a:t>მორწყვა</a:t>
          </a:r>
          <a:endParaRPr lang="en-GB" sz="900"/>
        </a:p>
      </dgm:t>
    </dgm:pt>
    <dgm:pt modelId="{2E188261-77BB-1C43-870E-1264844E54D2}" type="parTrans" cxnId="{01DD2191-A04B-F944-986E-93EED3B88D33}">
      <dgm:prSet/>
      <dgm:spPr/>
      <dgm:t>
        <a:bodyPr/>
        <a:lstStyle/>
        <a:p>
          <a:endParaRPr lang="en-GB"/>
        </a:p>
      </dgm:t>
    </dgm:pt>
    <dgm:pt modelId="{0E81BEA5-09C4-1849-BC62-FDB2088539C5}" type="sibTrans" cxnId="{01DD2191-A04B-F944-986E-93EED3B88D33}">
      <dgm:prSet/>
      <dgm:spPr/>
      <dgm:t>
        <a:bodyPr/>
        <a:lstStyle/>
        <a:p>
          <a:pPr algn="ctr"/>
          <a:r>
            <a:rPr lang="ka-GE"/>
            <a:t>5.3</a:t>
          </a:r>
          <a:endParaRPr lang="en-GB"/>
        </a:p>
      </dgm:t>
    </dgm:pt>
    <dgm:pt modelId="{1BD2B5CD-4701-B248-9B47-68FD736E8EB0}" type="pres">
      <dgm:prSet presAssocID="{813CD6BE-5B86-2648-B9BA-2A2B1AF72C44}" presName="hierChild1" presStyleCnt="0">
        <dgm:presLayoutVars>
          <dgm:orgChart val="1"/>
          <dgm:chPref val="1"/>
          <dgm:dir/>
          <dgm:animOne val="branch"/>
          <dgm:animLvl val="lvl"/>
          <dgm:resizeHandles/>
        </dgm:presLayoutVars>
      </dgm:prSet>
      <dgm:spPr/>
    </dgm:pt>
    <dgm:pt modelId="{BEFBC4CA-EDD3-1345-93BC-CF039C05DF1A}" type="pres">
      <dgm:prSet presAssocID="{36E661F5-38A5-0F42-8A71-FD9CDABFAC81}" presName="hierRoot1" presStyleCnt="0">
        <dgm:presLayoutVars>
          <dgm:hierBranch val="init"/>
        </dgm:presLayoutVars>
      </dgm:prSet>
      <dgm:spPr/>
    </dgm:pt>
    <dgm:pt modelId="{F1F0646B-EE78-CE4E-AEB8-917D678BF65C}" type="pres">
      <dgm:prSet presAssocID="{36E661F5-38A5-0F42-8A71-FD9CDABFAC81}" presName="rootComposite1" presStyleCnt="0"/>
      <dgm:spPr/>
    </dgm:pt>
    <dgm:pt modelId="{4D032B37-F44B-C24D-81C7-3F3D361B4928}" type="pres">
      <dgm:prSet presAssocID="{36E661F5-38A5-0F42-8A71-FD9CDABFAC81}" presName="rootText1" presStyleLbl="node0" presStyleIdx="0" presStyleCnt="1">
        <dgm:presLayoutVars>
          <dgm:chMax/>
          <dgm:chPref val="3"/>
        </dgm:presLayoutVars>
      </dgm:prSet>
      <dgm:spPr/>
    </dgm:pt>
    <dgm:pt modelId="{B6DF42DF-3BA7-7646-9F26-CF1C0A0F29E3}" type="pres">
      <dgm:prSet presAssocID="{36E661F5-38A5-0F42-8A71-FD9CDABFAC81}" presName="titleText1" presStyleLbl="fgAcc0" presStyleIdx="0" presStyleCnt="1">
        <dgm:presLayoutVars>
          <dgm:chMax val="0"/>
          <dgm:chPref val="0"/>
        </dgm:presLayoutVars>
      </dgm:prSet>
      <dgm:spPr/>
    </dgm:pt>
    <dgm:pt modelId="{4C4661BB-A775-4D44-AE1E-B701CF525737}" type="pres">
      <dgm:prSet presAssocID="{36E661F5-38A5-0F42-8A71-FD9CDABFAC81}" presName="rootConnector1" presStyleLbl="node1" presStyleIdx="0" presStyleCnt="23"/>
      <dgm:spPr/>
    </dgm:pt>
    <dgm:pt modelId="{F080F674-9CC3-334C-9E80-15C52C03A5F0}" type="pres">
      <dgm:prSet presAssocID="{36E661F5-38A5-0F42-8A71-FD9CDABFAC81}" presName="hierChild2" presStyleCnt="0"/>
      <dgm:spPr/>
    </dgm:pt>
    <dgm:pt modelId="{9FFD6DAF-1040-2A4B-A56F-16A1D1AC937A}" type="pres">
      <dgm:prSet presAssocID="{60C0FB7F-3C8C-D34A-B81D-463009C8523B}" presName="Name37" presStyleLbl="parChTrans1D2" presStyleIdx="0" presStyleCnt="5"/>
      <dgm:spPr/>
    </dgm:pt>
    <dgm:pt modelId="{F575C101-557D-FE42-9438-122E625973DD}" type="pres">
      <dgm:prSet presAssocID="{0A417AD8-EF74-B74D-9B3C-FC9B4B8011C5}" presName="hierRoot2" presStyleCnt="0">
        <dgm:presLayoutVars>
          <dgm:hierBranch val="init"/>
        </dgm:presLayoutVars>
      </dgm:prSet>
      <dgm:spPr/>
    </dgm:pt>
    <dgm:pt modelId="{DE420A3E-3029-CC44-B688-AECE7032A678}" type="pres">
      <dgm:prSet presAssocID="{0A417AD8-EF74-B74D-9B3C-FC9B4B8011C5}" presName="rootComposite" presStyleCnt="0"/>
      <dgm:spPr/>
    </dgm:pt>
    <dgm:pt modelId="{5C5F3596-C70A-5146-9EDE-855CAAEF72AC}" type="pres">
      <dgm:prSet presAssocID="{0A417AD8-EF74-B74D-9B3C-FC9B4B8011C5}" presName="rootText" presStyleLbl="node1" presStyleIdx="0" presStyleCnt="23">
        <dgm:presLayoutVars>
          <dgm:chMax/>
          <dgm:chPref val="3"/>
        </dgm:presLayoutVars>
      </dgm:prSet>
      <dgm:spPr/>
    </dgm:pt>
    <dgm:pt modelId="{10C72D44-EB84-D248-96BA-C72AE1627112}" type="pres">
      <dgm:prSet presAssocID="{0A417AD8-EF74-B74D-9B3C-FC9B4B8011C5}" presName="titleText2" presStyleLbl="fgAcc1" presStyleIdx="0" presStyleCnt="23">
        <dgm:presLayoutVars>
          <dgm:chMax val="0"/>
          <dgm:chPref val="0"/>
        </dgm:presLayoutVars>
      </dgm:prSet>
      <dgm:spPr/>
    </dgm:pt>
    <dgm:pt modelId="{4794D66F-77E5-5543-92AB-59D979A6705F}" type="pres">
      <dgm:prSet presAssocID="{0A417AD8-EF74-B74D-9B3C-FC9B4B8011C5}" presName="rootConnector" presStyleLbl="node2" presStyleIdx="0" presStyleCnt="0"/>
      <dgm:spPr/>
    </dgm:pt>
    <dgm:pt modelId="{49EC511C-4A5A-3949-86E3-FD12A2A425E8}" type="pres">
      <dgm:prSet presAssocID="{0A417AD8-EF74-B74D-9B3C-FC9B4B8011C5}" presName="hierChild4" presStyleCnt="0"/>
      <dgm:spPr/>
    </dgm:pt>
    <dgm:pt modelId="{A22FFD92-1933-2748-80AB-130BEA4D4D63}" type="pres">
      <dgm:prSet presAssocID="{5017B4FA-94BB-BC4E-BD37-18F86A607A54}" presName="Name37" presStyleLbl="parChTrans1D3" presStyleIdx="0" presStyleCnt="16"/>
      <dgm:spPr/>
    </dgm:pt>
    <dgm:pt modelId="{86D54A90-0F43-5246-9378-BA9C2ECA5256}" type="pres">
      <dgm:prSet presAssocID="{75EC55AC-D656-E24B-835A-AD7DE9C0BA3A}" presName="hierRoot2" presStyleCnt="0">
        <dgm:presLayoutVars>
          <dgm:hierBranch val="init"/>
        </dgm:presLayoutVars>
      </dgm:prSet>
      <dgm:spPr/>
    </dgm:pt>
    <dgm:pt modelId="{F8D0C568-C49B-7149-AA11-A6760FC5CF70}" type="pres">
      <dgm:prSet presAssocID="{75EC55AC-D656-E24B-835A-AD7DE9C0BA3A}" presName="rootComposite" presStyleCnt="0"/>
      <dgm:spPr/>
    </dgm:pt>
    <dgm:pt modelId="{8CFF12FB-DECF-7C4C-BD2D-97FCB5C72CB8}" type="pres">
      <dgm:prSet presAssocID="{75EC55AC-D656-E24B-835A-AD7DE9C0BA3A}" presName="rootText" presStyleLbl="node1" presStyleIdx="1" presStyleCnt="23">
        <dgm:presLayoutVars>
          <dgm:chMax/>
          <dgm:chPref val="3"/>
        </dgm:presLayoutVars>
      </dgm:prSet>
      <dgm:spPr/>
    </dgm:pt>
    <dgm:pt modelId="{72875503-AFBB-0444-8262-89173DCF9D3E}" type="pres">
      <dgm:prSet presAssocID="{75EC55AC-D656-E24B-835A-AD7DE9C0BA3A}" presName="titleText2" presStyleLbl="fgAcc1" presStyleIdx="1" presStyleCnt="23">
        <dgm:presLayoutVars>
          <dgm:chMax val="0"/>
          <dgm:chPref val="0"/>
        </dgm:presLayoutVars>
      </dgm:prSet>
      <dgm:spPr/>
    </dgm:pt>
    <dgm:pt modelId="{CA19EFFF-2846-EF44-A80C-CFABECB49504}" type="pres">
      <dgm:prSet presAssocID="{75EC55AC-D656-E24B-835A-AD7DE9C0BA3A}" presName="rootConnector" presStyleLbl="node3" presStyleIdx="0" presStyleCnt="0"/>
      <dgm:spPr/>
    </dgm:pt>
    <dgm:pt modelId="{7320B4EA-2BA1-7246-B92E-21A8102EF2D2}" type="pres">
      <dgm:prSet presAssocID="{75EC55AC-D656-E24B-835A-AD7DE9C0BA3A}" presName="hierChild4" presStyleCnt="0"/>
      <dgm:spPr/>
    </dgm:pt>
    <dgm:pt modelId="{D900A7B5-599B-A84C-8B5B-A67F3853859B}" type="pres">
      <dgm:prSet presAssocID="{75EC55AC-D656-E24B-835A-AD7DE9C0BA3A}" presName="hierChild5" presStyleCnt="0"/>
      <dgm:spPr/>
    </dgm:pt>
    <dgm:pt modelId="{E2C8874B-3143-794C-9471-C117A0C096C1}" type="pres">
      <dgm:prSet presAssocID="{AD8B85D4-04A2-4143-BBA4-65EF74C6A37F}" presName="Name37" presStyleLbl="parChTrans1D3" presStyleIdx="1" presStyleCnt="16"/>
      <dgm:spPr/>
    </dgm:pt>
    <dgm:pt modelId="{598F5C89-B6C0-F943-84C1-77094CC4B7C4}" type="pres">
      <dgm:prSet presAssocID="{217E0939-FBCD-AD41-8D4F-133F0E38559E}" presName="hierRoot2" presStyleCnt="0">
        <dgm:presLayoutVars>
          <dgm:hierBranch val="init"/>
        </dgm:presLayoutVars>
      </dgm:prSet>
      <dgm:spPr/>
    </dgm:pt>
    <dgm:pt modelId="{A61D47AB-99F1-3B41-A6C6-6A79001EB46D}" type="pres">
      <dgm:prSet presAssocID="{217E0939-FBCD-AD41-8D4F-133F0E38559E}" presName="rootComposite" presStyleCnt="0"/>
      <dgm:spPr/>
    </dgm:pt>
    <dgm:pt modelId="{EF03568A-580D-1C4C-BC7E-A9B5A4B67A95}" type="pres">
      <dgm:prSet presAssocID="{217E0939-FBCD-AD41-8D4F-133F0E38559E}" presName="rootText" presStyleLbl="node1" presStyleIdx="2" presStyleCnt="23">
        <dgm:presLayoutVars>
          <dgm:chMax/>
          <dgm:chPref val="3"/>
        </dgm:presLayoutVars>
      </dgm:prSet>
      <dgm:spPr/>
    </dgm:pt>
    <dgm:pt modelId="{DC7AD291-BEB9-D44A-AA49-29A3F962DDDB}" type="pres">
      <dgm:prSet presAssocID="{217E0939-FBCD-AD41-8D4F-133F0E38559E}" presName="titleText2" presStyleLbl="fgAcc1" presStyleIdx="2" presStyleCnt="23">
        <dgm:presLayoutVars>
          <dgm:chMax val="0"/>
          <dgm:chPref val="0"/>
        </dgm:presLayoutVars>
      </dgm:prSet>
      <dgm:spPr/>
    </dgm:pt>
    <dgm:pt modelId="{55DB8576-2F0C-1E42-8022-6555376C90FF}" type="pres">
      <dgm:prSet presAssocID="{217E0939-FBCD-AD41-8D4F-133F0E38559E}" presName="rootConnector" presStyleLbl="node3" presStyleIdx="0" presStyleCnt="0"/>
      <dgm:spPr/>
    </dgm:pt>
    <dgm:pt modelId="{DAA6B296-7BC1-7A4F-B645-46A58C9C1071}" type="pres">
      <dgm:prSet presAssocID="{217E0939-FBCD-AD41-8D4F-133F0E38559E}" presName="hierChild4" presStyleCnt="0"/>
      <dgm:spPr/>
    </dgm:pt>
    <dgm:pt modelId="{7AE24980-4313-604B-A1D9-4F6856F5F2FF}" type="pres">
      <dgm:prSet presAssocID="{48AD0F3D-F0FB-0146-8DBB-C0825E062C1C}" presName="Name37" presStyleLbl="parChTrans1D4" presStyleIdx="0" presStyleCnt="2"/>
      <dgm:spPr/>
    </dgm:pt>
    <dgm:pt modelId="{9C907274-7113-5A46-A82F-E4BD10CCD18E}" type="pres">
      <dgm:prSet presAssocID="{100967C7-DC88-3B48-A180-375F690FF568}" presName="hierRoot2" presStyleCnt="0">
        <dgm:presLayoutVars>
          <dgm:hierBranch val="init"/>
        </dgm:presLayoutVars>
      </dgm:prSet>
      <dgm:spPr/>
    </dgm:pt>
    <dgm:pt modelId="{6B2E46FD-B729-A94C-ADA2-BF16E5EE316C}" type="pres">
      <dgm:prSet presAssocID="{100967C7-DC88-3B48-A180-375F690FF568}" presName="rootComposite" presStyleCnt="0"/>
      <dgm:spPr/>
    </dgm:pt>
    <dgm:pt modelId="{638EC387-F803-F74D-BBDD-9B155872E8AE}" type="pres">
      <dgm:prSet presAssocID="{100967C7-DC88-3B48-A180-375F690FF568}" presName="rootText" presStyleLbl="node1" presStyleIdx="3" presStyleCnt="23">
        <dgm:presLayoutVars>
          <dgm:chMax/>
          <dgm:chPref val="3"/>
        </dgm:presLayoutVars>
      </dgm:prSet>
      <dgm:spPr/>
    </dgm:pt>
    <dgm:pt modelId="{AEBD72DE-43A5-1A49-BA0A-9BCB2971FA7E}" type="pres">
      <dgm:prSet presAssocID="{100967C7-DC88-3B48-A180-375F690FF568}" presName="titleText2" presStyleLbl="fgAcc1" presStyleIdx="3" presStyleCnt="23">
        <dgm:presLayoutVars>
          <dgm:chMax val="0"/>
          <dgm:chPref val="0"/>
        </dgm:presLayoutVars>
      </dgm:prSet>
      <dgm:spPr/>
    </dgm:pt>
    <dgm:pt modelId="{739F7E5A-BCF4-E046-A814-5285E79784DA}" type="pres">
      <dgm:prSet presAssocID="{100967C7-DC88-3B48-A180-375F690FF568}" presName="rootConnector" presStyleLbl="node4" presStyleIdx="0" presStyleCnt="0"/>
      <dgm:spPr/>
    </dgm:pt>
    <dgm:pt modelId="{446F3F95-867C-E045-BE86-0A81EBA9C021}" type="pres">
      <dgm:prSet presAssocID="{100967C7-DC88-3B48-A180-375F690FF568}" presName="hierChild4" presStyleCnt="0"/>
      <dgm:spPr/>
    </dgm:pt>
    <dgm:pt modelId="{875FC4BD-E032-1245-A146-2E932B72A098}" type="pres">
      <dgm:prSet presAssocID="{100967C7-DC88-3B48-A180-375F690FF568}" presName="hierChild5" presStyleCnt="0"/>
      <dgm:spPr/>
    </dgm:pt>
    <dgm:pt modelId="{E1FFA60E-1751-1C43-828E-2664BAA38CA7}" type="pres">
      <dgm:prSet presAssocID="{992F3EE5-556C-8A4E-8647-4A71B22C0A9D}" presName="Name37" presStyleLbl="parChTrans1D4" presStyleIdx="1" presStyleCnt="2"/>
      <dgm:spPr/>
    </dgm:pt>
    <dgm:pt modelId="{BE08B4C1-852B-ED4A-AB0C-EB730C3F6203}" type="pres">
      <dgm:prSet presAssocID="{C3767C14-99FA-8F45-9035-1BB82D527119}" presName="hierRoot2" presStyleCnt="0">
        <dgm:presLayoutVars>
          <dgm:hierBranch val="init"/>
        </dgm:presLayoutVars>
      </dgm:prSet>
      <dgm:spPr/>
    </dgm:pt>
    <dgm:pt modelId="{637A8C08-6103-8F48-B2D7-291E7768229D}" type="pres">
      <dgm:prSet presAssocID="{C3767C14-99FA-8F45-9035-1BB82D527119}" presName="rootComposite" presStyleCnt="0"/>
      <dgm:spPr/>
    </dgm:pt>
    <dgm:pt modelId="{A8F6B1C8-77BB-5F49-972B-6EA68C5F21FD}" type="pres">
      <dgm:prSet presAssocID="{C3767C14-99FA-8F45-9035-1BB82D527119}" presName="rootText" presStyleLbl="node1" presStyleIdx="4" presStyleCnt="23">
        <dgm:presLayoutVars>
          <dgm:chMax/>
          <dgm:chPref val="3"/>
        </dgm:presLayoutVars>
      </dgm:prSet>
      <dgm:spPr/>
    </dgm:pt>
    <dgm:pt modelId="{B397C46F-9011-F848-BA60-6AC8F293AFFF}" type="pres">
      <dgm:prSet presAssocID="{C3767C14-99FA-8F45-9035-1BB82D527119}" presName="titleText2" presStyleLbl="fgAcc1" presStyleIdx="4" presStyleCnt="23">
        <dgm:presLayoutVars>
          <dgm:chMax val="0"/>
          <dgm:chPref val="0"/>
        </dgm:presLayoutVars>
      </dgm:prSet>
      <dgm:spPr/>
    </dgm:pt>
    <dgm:pt modelId="{BFC16478-BC64-8844-8B4B-853131FBE3E2}" type="pres">
      <dgm:prSet presAssocID="{C3767C14-99FA-8F45-9035-1BB82D527119}" presName="rootConnector" presStyleLbl="node4" presStyleIdx="0" presStyleCnt="0"/>
      <dgm:spPr/>
    </dgm:pt>
    <dgm:pt modelId="{BC1B53A7-FBFF-2F47-A9C0-F6900862AD53}" type="pres">
      <dgm:prSet presAssocID="{C3767C14-99FA-8F45-9035-1BB82D527119}" presName="hierChild4" presStyleCnt="0"/>
      <dgm:spPr/>
    </dgm:pt>
    <dgm:pt modelId="{23B28639-0466-C741-B6D8-59AE47C713CB}" type="pres">
      <dgm:prSet presAssocID="{C3767C14-99FA-8F45-9035-1BB82D527119}" presName="hierChild5" presStyleCnt="0"/>
      <dgm:spPr/>
    </dgm:pt>
    <dgm:pt modelId="{668246FD-76E0-FA41-95FF-51E4157D0F5B}" type="pres">
      <dgm:prSet presAssocID="{217E0939-FBCD-AD41-8D4F-133F0E38559E}" presName="hierChild5" presStyleCnt="0"/>
      <dgm:spPr/>
    </dgm:pt>
    <dgm:pt modelId="{BD22DDE0-2D9A-C24E-AB06-156E00C5336E}" type="pres">
      <dgm:prSet presAssocID="{A745C075-8A64-5C41-8D8C-D0DC9A1B68A6}" presName="Name37" presStyleLbl="parChTrans1D3" presStyleIdx="2" presStyleCnt="16"/>
      <dgm:spPr/>
    </dgm:pt>
    <dgm:pt modelId="{659492FF-4B59-9047-96B8-4B9A2F3E0F4C}" type="pres">
      <dgm:prSet presAssocID="{7D9DC8E3-7A83-FC49-AFBB-F616D81F4158}" presName="hierRoot2" presStyleCnt="0">
        <dgm:presLayoutVars>
          <dgm:hierBranch val="init"/>
        </dgm:presLayoutVars>
      </dgm:prSet>
      <dgm:spPr/>
    </dgm:pt>
    <dgm:pt modelId="{7EC2508C-0B37-E94B-B96D-C956C808F627}" type="pres">
      <dgm:prSet presAssocID="{7D9DC8E3-7A83-FC49-AFBB-F616D81F4158}" presName="rootComposite" presStyleCnt="0"/>
      <dgm:spPr/>
    </dgm:pt>
    <dgm:pt modelId="{796F95A9-07F9-3048-B585-64393E61C627}" type="pres">
      <dgm:prSet presAssocID="{7D9DC8E3-7A83-FC49-AFBB-F616D81F4158}" presName="rootText" presStyleLbl="node1" presStyleIdx="5" presStyleCnt="23">
        <dgm:presLayoutVars>
          <dgm:chMax/>
          <dgm:chPref val="3"/>
        </dgm:presLayoutVars>
      </dgm:prSet>
      <dgm:spPr/>
    </dgm:pt>
    <dgm:pt modelId="{0DE8BC9F-D521-8D4E-8B67-DE6CE9AD1DCA}" type="pres">
      <dgm:prSet presAssocID="{7D9DC8E3-7A83-FC49-AFBB-F616D81F4158}" presName="titleText2" presStyleLbl="fgAcc1" presStyleIdx="5" presStyleCnt="23">
        <dgm:presLayoutVars>
          <dgm:chMax val="0"/>
          <dgm:chPref val="0"/>
        </dgm:presLayoutVars>
      </dgm:prSet>
      <dgm:spPr/>
    </dgm:pt>
    <dgm:pt modelId="{F29526BC-8966-B24E-8D3C-8D13CA634634}" type="pres">
      <dgm:prSet presAssocID="{7D9DC8E3-7A83-FC49-AFBB-F616D81F4158}" presName="rootConnector" presStyleLbl="node3" presStyleIdx="0" presStyleCnt="0"/>
      <dgm:spPr/>
    </dgm:pt>
    <dgm:pt modelId="{3DB8A48F-C6E7-4340-9D2D-08CF7E1222E3}" type="pres">
      <dgm:prSet presAssocID="{7D9DC8E3-7A83-FC49-AFBB-F616D81F4158}" presName="hierChild4" presStyleCnt="0"/>
      <dgm:spPr/>
    </dgm:pt>
    <dgm:pt modelId="{0B89E96C-5848-9A48-809F-0AFBA60DC62E}" type="pres">
      <dgm:prSet presAssocID="{7D9DC8E3-7A83-FC49-AFBB-F616D81F4158}" presName="hierChild5" presStyleCnt="0"/>
      <dgm:spPr/>
    </dgm:pt>
    <dgm:pt modelId="{F77D5ECA-79C5-AC4A-85A0-F6E03CB4CB38}" type="pres">
      <dgm:prSet presAssocID="{0A417AD8-EF74-B74D-9B3C-FC9B4B8011C5}" presName="hierChild5" presStyleCnt="0"/>
      <dgm:spPr/>
    </dgm:pt>
    <dgm:pt modelId="{3EF16093-4B18-1B48-A6AA-1B8DDFDE2D48}" type="pres">
      <dgm:prSet presAssocID="{41E9DFE7-1B73-2341-9928-8F439BB54436}" presName="Name37" presStyleLbl="parChTrans1D2" presStyleIdx="1" presStyleCnt="5"/>
      <dgm:spPr/>
    </dgm:pt>
    <dgm:pt modelId="{2F0728F9-2177-4E4F-9737-BD7E7881C7C6}" type="pres">
      <dgm:prSet presAssocID="{0444F6AC-C99C-D045-AF0F-7A7ADA645DE7}" presName="hierRoot2" presStyleCnt="0">
        <dgm:presLayoutVars>
          <dgm:hierBranch val="init"/>
        </dgm:presLayoutVars>
      </dgm:prSet>
      <dgm:spPr/>
    </dgm:pt>
    <dgm:pt modelId="{ED477D5E-2C75-6040-985E-2C5101827F69}" type="pres">
      <dgm:prSet presAssocID="{0444F6AC-C99C-D045-AF0F-7A7ADA645DE7}" presName="rootComposite" presStyleCnt="0"/>
      <dgm:spPr/>
    </dgm:pt>
    <dgm:pt modelId="{7E0B2939-80F3-BA49-A1CE-0CBCB07934B6}" type="pres">
      <dgm:prSet presAssocID="{0444F6AC-C99C-D045-AF0F-7A7ADA645DE7}" presName="rootText" presStyleLbl="node1" presStyleIdx="6" presStyleCnt="23">
        <dgm:presLayoutVars>
          <dgm:chMax/>
          <dgm:chPref val="3"/>
        </dgm:presLayoutVars>
      </dgm:prSet>
      <dgm:spPr/>
    </dgm:pt>
    <dgm:pt modelId="{AE7FB18A-5112-084C-81D9-6751B59FFEA2}" type="pres">
      <dgm:prSet presAssocID="{0444F6AC-C99C-D045-AF0F-7A7ADA645DE7}" presName="titleText2" presStyleLbl="fgAcc1" presStyleIdx="6" presStyleCnt="23">
        <dgm:presLayoutVars>
          <dgm:chMax val="0"/>
          <dgm:chPref val="0"/>
        </dgm:presLayoutVars>
      </dgm:prSet>
      <dgm:spPr/>
    </dgm:pt>
    <dgm:pt modelId="{14311C5E-16BA-FB44-A9ED-5E505D71822B}" type="pres">
      <dgm:prSet presAssocID="{0444F6AC-C99C-D045-AF0F-7A7ADA645DE7}" presName="rootConnector" presStyleLbl="node2" presStyleIdx="0" presStyleCnt="0"/>
      <dgm:spPr/>
    </dgm:pt>
    <dgm:pt modelId="{F412DA6A-50DF-9E48-B3B8-6C6CA9F1A69A}" type="pres">
      <dgm:prSet presAssocID="{0444F6AC-C99C-D045-AF0F-7A7ADA645DE7}" presName="hierChild4" presStyleCnt="0"/>
      <dgm:spPr/>
    </dgm:pt>
    <dgm:pt modelId="{D9F2939B-49EE-3A4F-8DC2-680D5E40F27B}" type="pres">
      <dgm:prSet presAssocID="{6B200ED6-714A-CD40-8570-9D2C5F1DCDE9}" presName="Name37" presStyleLbl="parChTrans1D3" presStyleIdx="3" presStyleCnt="16"/>
      <dgm:spPr/>
    </dgm:pt>
    <dgm:pt modelId="{C12995F1-87C0-F84F-9623-FA521B099601}" type="pres">
      <dgm:prSet presAssocID="{83DB8EE1-2379-CB4F-B9CD-B2156D023EA1}" presName="hierRoot2" presStyleCnt="0">
        <dgm:presLayoutVars>
          <dgm:hierBranch val="init"/>
        </dgm:presLayoutVars>
      </dgm:prSet>
      <dgm:spPr/>
    </dgm:pt>
    <dgm:pt modelId="{97F93CD3-342A-8F4E-A39E-001226F79DF9}" type="pres">
      <dgm:prSet presAssocID="{83DB8EE1-2379-CB4F-B9CD-B2156D023EA1}" presName="rootComposite" presStyleCnt="0"/>
      <dgm:spPr/>
    </dgm:pt>
    <dgm:pt modelId="{4581445F-2A79-E042-B7F2-36ED6F7CC3F4}" type="pres">
      <dgm:prSet presAssocID="{83DB8EE1-2379-CB4F-B9CD-B2156D023EA1}" presName="rootText" presStyleLbl="node1" presStyleIdx="7" presStyleCnt="23">
        <dgm:presLayoutVars>
          <dgm:chMax/>
          <dgm:chPref val="3"/>
        </dgm:presLayoutVars>
      </dgm:prSet>
      <dgm:spPr/>
    </dgm:pt>
    <dgm:pt modelId="{75B7E556-7B38-074F-8A9D-F870CD28C068}" type="pres">
      <dgm:prSet presAssocID="{83DB8EE1-2379-CB4F-B9CD-B2156D023EA1}" presName="titleText2" presStyleLbl="fgAcc1" presStyleIdx="7" presStyleCnt="23">
        <dgm:presLayoutVars>
          <dgm:chMax val="0"/>
          <dgm:chPref val="0"/>
        </dgm:presLayoutVars>
      </dgm:prSet>
      <dgm:spPr/>
    </dgm:pt>
    <dgm:pt modelId="{0106F2A1-EC2D-3740-91D2-822D588CDA5B}" type="pres">
      <dgm:prSet presAssocID="{83DB8EE1-2379-CB4F-B9CD-B2156D023EA1}" presName="rootConnector" presStyleLbl="node3" presStyleIdx="0" presStyleCnt="0"/>
      <dgm:spPr/>
    </dgm:pt>
    <dgm:pt modelId="{7EE55321-B9C2-CA4D-8C83-AA1833481CA9}" type="pres">
      <dgm:prSet presAssocID="{83DB8EE1-2379-CB4F-B9CD-B2156D023EA1}" presName="hierChild4" presStyleCnt="0"/>
      <dgm:spPr/>
    </dgm:pt>
    <dgm:pt modelId="{05C3871E-347E-7A4B-9862-1AFDEBA98578}" type="pres">
      <dgm:prSet presAssocID="{83DB8EE1-2379-CB4F-B9CD-B2156D023EA1}" presName="hierChild5" presStyleCnt="0"/>
      <dgm:spPr/>
    </dgm:pt>
    <dgm:pt modelId="{85330C36-B2FB-9040-A1F1-FCDB687E0C13}" type="pres">
      <dgm:prSet presAssocID="{D8985EBE-A258-8543-B58D-3F0809F08FE4}" presName="Name37" presStyleLbl="parChTrans1D3" presStyleIdx="4" presStyleCnt="16"/>
      <dgm:spPr/>
    </dgm:pt>
    <dgm:pt modelId="{23F0AE86-17DF-9545-AC97-219DCC4E2705}" type="pres">
      <dgm:prSet presAssocID="{069F4D0B-C19D-7A44-B104-DE84662FDD41}" presName="hierRoot2" presStyleCnt="0">
        <dgm:presLayoutVars>
          <dgm:hierBranch val="init"/>
        </dgm:presLayoutVars>
      </dgm:prSet>
      <dgm:spPr/>
    </dgm:pt>
    <dgm:pt modelId="{EF309C1F-F895-9841-9E44-2431BD6DE0E9}" type="pres">
      <dgm:prSet presAssocID="{069F4D0B-C19D-7A44-B104-DE84662FDD41}" presName="rootComposite" presStyleCnt="0"/>
      <dgm:spPr/>
    </dgm:pt>
    <dgm:pt modelId="{F4720ED7-32F2-C740-A4AE-B29CE0F9E4DB}" type="pres">
      <dgm:prSet presAssocID="{069F4D0B-C19D-7A44-B104-DE84662FDD41}" presName="rootText" presStyleLbl="node1" presStyleIdx="8" presStyleCnt="23">
        <dgm:presLayoutVars>
          <dgm:chMax/>
          <dgm:chPref val="3"/>
        </dgm:presLayoutVars>
      </dgm:prSet>
      <dgm:spPr/>
    </dgm:pt>
    <dgm:pt modelId="{2D204D32-66EB-7947-BFD2-7271882BACDF}" type="pres">
      <dgm:prSet presAssocID="{069F4D0B-C19D-7A44-B104-DE84662FDD41}" presName="titleText2" presStyleLbl="fgAcc1" presStyleIdx="8" presStyleCnt="23">
        <dgm:presLayoutVars>
          <dgm:chMax val="0"/>
          <dgm:chPref val="0"/>
        </dgm:presLayoutVars>
      </dgm:prSet>
      <dgm:spPr/>
    </dgm:pt>
    <dgm:pt modelId="{87459BED-F513-954E-98C9-767DE3AFD6F5}" type="pres">
      <dgm:prSet presAssocID="{069F4D0B-C19D-7A44-B104-DE84662FDD41}" presName="rootConnector" presStyleLbl="node3" presStyleIdx="0" presStyleCnt="0"/>
      <dgm:spPr/>
    </dgm:pt>
    <dgm:pt modelId="{A54E0024-DE8B-6145-8EC4-C8FEBA40626C}" type="pres">
      <dgm:prSet presAssocID="{069F4D0B-C19D-7A44-B104-DE84662FDD41}" presName="hierChild4" presStyleCnt="0"/>
      <dgm:spPr/>
    </dgm:pt>
    <dgm:pt modelId="{27A0F389-D3EE-A047-B341-EE483DCD6FF8}" type="pres">
      <dgm:prSet presAssocID="{069F4D0B-C19D-7A44-B104-DE84662FDD41}" presName="hierChild5" presStyleCnt="0"/>
      <dgm:spPr/>
    </dgm:pt>
    <dgm:pt modelId="{E1C3BB30-9181-D04E-BC72-BCE9A8328C9C}" type="pres">
      <dgm:prSet presAssocID="{D3D1544C-D692-6B4E-84CE-F9E3E39A1606}" presName="Name37" presStyleLbl="parChTrans1D3" presStyleIdx="5" presStyleCnt="16"/>
      <dgm:spPr/>
    </dgm:pt>
    <dgm:pt modelId="{2BCE5A67-A58C-A041-B2EB-52CA099085EC}" type="pres">
      <dgm:prSet presAssocID="{19A77EF0-5423-6C49-A229-86B4A59717A0}" presName="hierRoot2" presStyleCnt="0">
        <dgm:presLayoutVars>
          <dgm:hierBranch val="init"/>
        </dgm:presLayoutVars>
      </dgm:prSet>
      <dgm:spPr/>
    </dgm:pt>
    <dgm:pt modelId="{A80C0E24-A2C3-DC43-B051-7CB5C8449875}" type="pres">
      <dgm:prSet presAssocID="{19A77EF0-5423-6C49-A229-86B4A59717A0}" presName="rootComposite" presStyleCnt="0"/>
      <dgm:spPr/>
    </dgm:pt>
    <dgm:pt modelId="{270FC88E-8E6F-C840-83F8-17ECD26F2FA2}" type="pres">
      <dgm:prSet presAssocID="{19A77EF0-5423-6C49-A229-86B4A59717A0}" presName="rootText" presStyleLbl="node1" presStyleIdx="9" presStyleCnt="23">
        <dgm:presLayoutVars>
          <dgm:chMax/>
          <dgm:chPref val="3"/>
        </dgm:presLayoutVars>
      </dgm:prSet>
      <dgm:spPr/>
    </dgm:pt>
    <dgm:pt modelId="{3E229D43-4480-AA43-9DFC-C1B9881C85E5}" type="pres">
      <dgm:prSet presAssocID="{19A77EF0-5423-6C49-A229-86B4A59717A0}" presName="titleText2" presStyleLbl="fgAcc1" presStyleIdx="9" presStyleCnt="23">
        <dgm:presLayoutVars>
          <dgm:chMax val="0"/>
          <dgm:chPref val="0"/>
        </dgm:presLayoutVars>
      </dgm:prSet>
      <dgm:spPr/>
    </dgm:pt>
    <dgm:pt modelId="{12C43603-CB7F-114A-86E6-71BF2CC7F6EA}" type="pres">
      <dgm:prSet presAssocID="{19A77EF0-5423-6C49-A229-86B4A59717A0}" presName="rootConnector" presStyleLbl="node3" presStyleIdx="0" presStyleCnt="0"/>
      <dgm:spPr/>
    </dgm:pt>
    <dgm:pt modelId="{B40D0690-0AE5-0340-99B6-169EE0742708}" type="pres">
      <dgm:prSet presAssocID="{19A77EF0-5423-6C49-A229-86B4A59717A0}" presName="hierChild4" presStyleCnt="0"/>
      <dgm:spPr/>
    </dgm:pt>
    <dgm:pt modelId="{F3F9CD40-0FBE-434C-AD5E-95AF848F15DC}" type="pres">
      <dgm:prSet presAssocID="{19A77EF0-5423-6C49-A229-86B4A59717A0}" presName="hierChild5" presStyleCnt="0"/>
      <dgm:spPr/>
    </dgm:pt>
    <dgm:pt modelId="{9C3195B6-763E-8C42-B4C7-563AA36D4D6F}" type="pres">
      <dgm:prSet presAssocID="{2FC59620-4054-FD46-A380-623415C3B724}" presName="Name37" presStyleLbl="parChTrans1D3" presStyleIdx="6" presStyleCnt="16"/>
      <dgm:spPr/>
    </dgm:pt>
    <dgm:pt modelId="{0991428B-B52E-954E-9B08-954E6DD052A7}" type="pres">
      <dgm:prSet presAssocID="{910F34A1-DB53-4D4A-B509-CDF148C212C5}" presName="hierRoot2" presStyleCnt="0">
        <dgm:presLayoutVars>
          <dgm:hierBranch val="init"/>
        </dgm:presLayoutVars>
      </dgm:prSet>
      <dgm:spPr/>
    </dgm:pt>
    <dgm:pt modelId="{D47CD250-289F-8E48-9446-35C46BE49432}" type="pres">
      <dgm:prSet presAssocID="{910F34A1-DB53-4D4A-B509-CDF148C212C5}" presName="rootComposite" presStyleCnt="0"/>
      <dgm:spPr/>
    </dgm:pt>
    <dgm:pt modelId="{64DA1A26-7232-6145-8090-DA077C6B3030}" type="pres">
      <dgm:prSet presAssocID="{910F34A1-DB53-4D4A-B509-CDF148C212C5}" presName="rootText" presStyleLbl="node1" presStyleIdx="10" presStyleCnt="23">
        <dgm:presLayoutVars>
          <dgm:chMax/>
          <dgm:chPref val="3"/>
        </dgm:presLayoutVars>
      </dgm:prSet>
      <dgm:spPr/>
    </dgm:pt>
    <dgm:pt modelId="{940B543A-C86D-AF44-9617-A9A89C142FE5}" type="pres">
      <dgm:prSet presAssocID="{910F34A1-DB53-4D4A-B509-CDF148C212C5}" presName="titleText2" presStyleLbl="fgAcc1" presStyleIdx="10" presStyleCnt="23">
        <dgm:presLayoutVars>
          <dgm:chMax val="0"/>
          <dgm:chPref val="0"/>
        </dgm:presLayoutVars>
      </dgm:prSet>
      <dgm:spPr/>
    </dgm:pt>
    <dgm:pt modelId="{7B0C006C-8550-644D-ACAF-8ED7F5CF8B7B}" type="pres">
      <dgm:prSet presAssocID="{910F34A1-DB53-4D4A-B509-CDF148C212C5}" presName="rootConnector" presStyleLbl="node3" presStyleIdx="0" presStyleCnt="0"/>
      <dgm:spPr/>
    </dgm:pt>
    <dgm:pt modelId="{0258D961-55EB-2A48-B746-846F092DDA9F}" type="pres">
      <dgm:prSet presAssocID="{910F34A1-DB53-4D4A-B509-CDF148C212C5}" presName="hierChild4" presStyleCnt="0"/>
      <dgm:spPr/>
    </dgm:pt>
    <dgm:pt modelId="{3DB701E1-8172-BC41-8A70-BD5C720FF2EB}" type="pres">
      <dgm:prSet presAssocID="{910F34A1-DB53-4D4A-B509-CDF148C212C5}" presName="hierChild5" presStyleCnt="0"/>
      <dgm:spPr/>
    </dgm:pt>
    <dgm:pt modelId="{F348D983-1EDB-2940-BA68-1728C5B08B86}" type="pres">
      <dgm:prSet presAssocID="{0444F6AC-C99C-D045-AF0F-7A7ADA645DE7}" presName="hierChild5" presStyleCnt="0"/>
      <dgm:spPr/>
    </dgm:pt>
    <dgm:pt modelId="{293D14A9-B399-0549-A0AC-7DBB1B4240F9}" type="pres">
      <dgm:prSet presAssocID="{F520438A-F322-5E4F-AB26-8CBC85F6D86D}" presName="Name37" presStyleLbl="parChTrans1D2" presStyleIdx="2" presStyleCnt="5"/>
      <dgm:spPr/>
    </dgm:pt>
    <dgm:pt modelId="{1ED8A1D0-EE58-3C43-9712-1CE6C8E2025D}" type="pres">
      <dgm:prSet presAssocID="{42B01FFA-47B0-4346-820C-FD05CABDBB17}" presName="hierRoot2" presStyleCnt="0">
        <dgm:presLayoutVars>
          <dgm:hierBranch val="init"/>
        </dgm:presLayoutVars>
      </dgm:prSet>
      <dgm:spPr/>
    </dgm:pt>
    <dgm:pt modelId="{00C87D0F-8F11-3A4E-9B6F-241BDD8F7329}" type="pres">
      <dgm:prSet presAssocID="{42B01FFA-47B0-4346-820C-FD05CABDBB17}" presName="rootComposite" presStyleCnt="0"/>
      <dgm:spPr/>
    </dgm:pt>
    <dgm:pt modelId="{765525DB-8BD4-514B-9313-92DDB59C136C}" type="pres">
      <dgm:prSet presAssocID="{42B01FFA-47B0-4346-820C-FD05CABDBB17}" presName="rootText" presStyleLbl="node1" presStyleIdx="11" presStyleCnt="23">
        <dgm:presLayoutVars>
          <dgm:chMax/>
          <dgm:chPref val="3"/>
        </dgm:presLayoutVars>
      </dgm:prSet>
      <dgm:spPr/>
    </dgm:pt>
    <dgm:pt modelId="{785886E7-B4F3-6946-B92A-DDEDB1A41922}" type="pres">
      <dgm:prSet presAssocID="{42B01FFA-47B0-4346-820C-FD05CABDBB17}" presName="titleText2" presStyleLbl="fgAcc1" presStyleIdx="11" presStyleCnt="23">
        <dgm:presLayoutVars>
          <dgm:chMax val="0"/>
          <dgm:chPref val="0"/>
        </dgm:presLayoutVars>
      </dgm:prSet>
      <dgm:spPr/>
    </dgm:pt>
    <dgm:pt modelId="{B89BB67E-5F98-304A-A0E1-D920FA22C7D7}" type="pres">
      <dgm:prSet presAssocID="{42B01FFA-47B0-4346-820C-FD05CABDBB17}" presName="rootConnector" presStyleLbl="node2" presStyleIdx="0" presStyleCnt="0"/>
      <dgm:spPr/>
    </dgm:pt>
    <dgm:pt modelId="{625BC1FF-8195-5041-B4BF-3D4BCF5D8589}" type="pres">
      <dgm:prSet presAssocID="{42B01FFA-47B0-4346-820C-FD05CABDBB17}" presName="hierChild4" presStyleCnt="0"/>
      <dgm:spPr/>
    </dgm:pt>
    <dgm:pt modelId="{C0351D86-904F-2C4E-AF31-5E3125ECE6EC}" type="pres">
      <dgm:prSet presAssocID="{C47A4E47-884C-7F43-9D7C-4B91927AD4D8}" presName="Name37" presStyleLbl="parChTrans1D3" presStyleIdx="7" presStyleCnt="16"/>
      <dgm:spPr/>
    </dgm:pt>
    <dgm:pt modelId="{E71EEBD7-54C5-7443-B208-CD41692074B0}" type="pres">
      <dgm:prSet presAssocID="{70FD66DD-7BDB-CA49-8BFA-89D4B142F101}" presName="hierRoot2" presStyleCnt="0">
        <dgm:presLayoutVars>
          <dgm:hierBranch val="init"/>
        </dgm:presLayoutVars>
      </dgm:prSet>
      <dgm:spPr/>
    </dgm:pt>
    <dgm:pt modelId="{122076FB-3010-8248-ADA5-6A212B50FC0A}" type="pres">
      <dgm:prSet presAssocID="{70FD66DD-7BDB-CA49-8BFA-89D4B142F101}" presName="rootComposite" presStyleCnt="0"/>
      <dgm:spPr/>
    </dgm:pt>
    <dgm:pt modelId="{4ADA6EAD-432E-A24B-863F-99D50E1B29CB}" type="pres">
      <dgm:prSet presAssocID="{70FD66DD-7BDB-CA49-8BFA-89D4B142F101}" presName="rootText" presStyleLbl="node1" presStyleIdx="12" presStyleCnt="23">
        <dgm:presLayoutVars>
          <dgm:chMax/>
          <dgm:chPref val="3"/>
        </dgm:presLayoutVars>
      </dgm:prSet>
      <dgm:spPr/>
    </dgm:pt>
    <dgm:pt modelId="{D32D3BE8-6345-7846-9619-0BAA40C2A14B}" type="pres">
      <dgm:prSet presAssocID="{70FD66DD-7BDB-CA49-8BFA-89D4B142F101}" presName="titleText2" presStyleLbl="fgAcc1" presStyleIdx="12" presStyleCnt="23">
        <dgm:presLayoutVars>
          <dgm:chMax val="0"/>
          <dgm:chPref val="0"/>
        </dgm:presLayoutVars>
      </dgm:prSet>
      <dgm:spPr/>
    </dgm:pt>
    <dgm:pt modelId="{5E1263DB-0D63-EB4A-9252-412A5836E9E8}" type="pres">
      <dgm:prSet presAssocID="{70FD66DD-7BDB-CA49-8BFA-89D4B142F101}" presName="rootConnector" presStyleLbl="node3" presStyleIdx="0" presStyleCnt="0"/>
      <dgm:spPr/>
    </dgm:pt>
    <dgm:pt modelId="{AFE875C6-0AE5-D741-88D5-FA966664D658}" type="pres">
      <dgm:prSet presAssocID="{70FD66DD-7BDB-CA49-8BFA-89D4B142F101}" presName="hierChild4" presStyleCnt="0"/>
      <dgm:spPr/>
    </dgm:pt>
    <dgm:pt modelId="{BE325789-992E-BF46-98FB-E05F3C62B366}" type="pres">
      <dgm:prSet presAssocID="{70FD66DD-7BDB-CA49-8BFA-89D4B142F101}" presName="hierChild5" presStyleCnt="0"/>
      <dgm:spPr/>
    </dgm:pt>
    <dgm:pt modelId="{44109BE0-156C-D943-83F4-11B75F842983}" type="pres">
      <dgm:prSet presAssocID="{E24ADF9A-C10B-5846-A1A1-D89065D60CB2}" presName="Name37" presStyleLbl="parChTrans1D3" presStyleIdx="8" presStyleCnt="16"/>
      <dgm:spPr/>
    </dgm:pt>
    <dgm:pt modelId="{CC92CFD4-251F-004E-99FD-6F387CDE8D8D}" type="pres">
      <dgm:prSet presAssocID="{C62A836C-79E5-114E-889E-478ADA38F71A}" presName="hierRoot2" presStyleCnt="0">
        <dgm:presLayoutVars>
          <dgm:hierBranch val="init"/>
        </dgm:presLayoutVars>
      </dgm:prSet>
      <dgm:spPr/>
    </dgm:pt>
    <dgm:pt modelId="{1802BD8A-F249-C24F-880E-C3DEDE9C4620}" type="pres">
      <dgm:prSet presAssocID="{C62A836C-79E5-114E-889E-478ADA38F71A}" presName="rootComposite" presStyleCnt="0"/>
      <dgm:spPr/>
    </dgm:pt>
    <dgm:pt modelId="{0330F505-63DE-8042-99D6-4CF36B786541}" type="pres">
      <dgm:prSet presAssocID="{C62A836C-79E5-114E-889E-478ADA38F71A}" presName="rootText" presStyleLbl="node1" presStyleIdx="13" presStyleCnt="23">
        <dgm:presLayoutVars>
          <dgm:chMax/>
          <dgm:chPref val="3"/>
        </dgm:presLayoutVars>
      </dgm:prSet>
      <dgm:spPr/>
    </dgm:pt>
    <dgm:pt modelId="{70ED3475-1B5B-CD46-BCE6-67306CEC7C49}" type="pres">
      <dgm:prSet presAssocID="{C62A836C-79E5-114E-889E-478ADA38F71A}" presName="titleText2" presStyleLbl="fgAcc1" presStyleIdx="13" presStyleCnt="23">
        <dgm:presLayoutVars>
          <dgm:chMax val="0"/>
          <dgm:chPref val="0"/>
        </dgm:presLayoutVars>
      </dgm:prSet>
      <dgm:spPr/>
    </dgm:pt>
    <dgm:pt modelId="{C67F8484-3BCB-1640-871C-083A9E1A678A}" type="pres">
      <dgm:prSet presAssocID="{C62A836C-79E5-114E-889E-478ADA38F71A}" presName="rootConnector" presStyleLbl="node3" presStyleIdx="0" presStyleCnt="0"/>
      <dgm:spPr/>
    </dgm:pt>
    <dgm:pt modelId="{67F46EDA-5487-C649-A470-2278ACC7B75D}" type="pres">
      <dgm:prSet presAssocID="{C62A836C-79E5-114E-889E-478ADA38F71A}" presName="hierChild4" presStyleCnt="0"/>
      <dgm:spPr/>
    </dgm:pt>
    <dgm:pt modelId="{C4A9CDA8-3991-CB49-9A5D-FBF66E35E8BC}" type="pres">
      <dgm:prSet presAssocID="{C62A836C-79E5-114E-889E-478ADA38F71A}" presName="hierChild5" presStyleCnt="0"/>
      <dgm:spPr/>
    </dgm:pt>
    <dgm:pt modelId="{1B413127-4C2F-8F43-B7E7-F22E4EC37C12}" type="pres">
      <dgm:prSet presAssocID="{42B01FFA-47B0-4346-820C-FD05CABDBB17}" presName="hierChild5" presStyleCnt="0"/>
      <dgm:spPr/>
    </dgm:pt>
    <dgm:pt modelId="{1302FACB-8970-5C4A-8B88-2379D4B5BFE5}" type="pres">
      <dgm:prSet presAssocID="{5AB79D78-BF78-0A42-A830-CA15678D79E9}" presName="Name37" presStyleLbl="parChTrans1D2" presStyleIdx="3" presStyleCnt="5"/>
      <dgm:spPr/>
    </dgm:pt>
    <dgm:pt modelId="{F74C99FC-F483-4144-9884-F8F40948732A}" type="pres">
      <dgm:prSet presAssocID="{6347D1AD-2535-4949-8CFA-717259918AA6}" presName="hierRoot2" presStyleCnt="0">
        <dgm:presLayoutVars>
          <dgm:hierBranch val="init"/>
        </dgm:presLayoutVars>
      </dgm:prSet>
      <dgm:spPr/>
    </dgm:pt>
    <dgm:pt modelId="{D2A63F81-6920-2E42-9316-F80578E2E46C}" type="pres">
      <dgm:prSet presAssocID="{6347D1AD-2535-4949-8CFA-717259918AA6}" presName="rootComposite" presStyleCnt="0"/>
      <dgm:spPr/>
    </dgm:pt>
    <dgm:pt modelId="{AF11A3FB-183A-C54B-973B-E8212F82B895}" type="pres">
      <dgm:prSet presAssocID="{6347D1AD-2535-4949-8CFA-717259918AA6}" presName="rootText" presStyleLbl="node1" presStyleIdx="14" presStyleCnt="23">
        <dgm:presLayoutVars>
          <dgm:chMax/>
          <dgm:chPref val="3"/>
        </dgm:presLayoutVars>
      </dgm:prSet>
      <dgm:spPr/>
    </dgm:pt>
    <dgm:pt modelId="{BB372A53-5A0B-2342-BCC6-4E258DC698E2}" type="pres">
      <dgm:prSet presAssocID="{6347D1AD-2535-4949-8CFA-717259918AA6}" presName="titleText2" presStyleLbl="fgAcc1" presStyleIdx="14" presStyleCnt="23">
        <dgm:presLayoutVars>
          <dgm:chMax val="0"/>
          <dgm:chPref val="0"/>
        </dgm:presLayoutVars>
      </dgm:prSet>
      <dgm:spPr/>
    </dgm:pt>
    <dgm:pt modelId="{06A0E247-690A-F84E-AC8E-3BB894FA5A0D}" type="pres">
      <dgm:prSet presAssocID="{6347D1AD-2535-4949-8CFA-717259918AA6}" presName="rootConnector" presStyleLbl="node2" presStyleIdx="0" presStyleCnt="0"/>
      <dgm:spPr/>
    </dgm:pt>
    <dgm:pt modelId="{2A465999-E70F-BB44-9429-1722A5E960BB}" type="pres">
      <dgm:prSet presAssocID="{6347D1AD-2535-4949-8CFA-717259918AA6}" presName="hierChild4" presStyleCnt="0"/>
      <dgm:spPr/>
    </dgm:pt>
    <dgm:pt modelId="{AA22DD98-CD92-5443-8701-F6553064BF66}" type="pres">
      <dgm:prSet presAssocID="{F707FC35-1DBD-4448-9EB8-B6A4BC431F0B}" presName="Name37" presStyleLbl="parChTrans1D3" presStyleIdx="9" presStyleCnt="16"/>
      <dgm:spPr/>
    </dgm:pt>
    <dgm:pt modelId="{42169CF0-8CB8-D04D-A62E-AE72C84A49AD}" type="pres">
      <dgm:prSet presAssocID="{255A3388-5F04-2149-B10E-086731721A28}" presName="hierRoot2" presStyleCnt="0">
        <dgm:presLayoutVars>
          <dgm:hierBranch val="init"/>
        </dgm:presLayoutVars>
      </dgm:prSet>
      <dgm:spPr/>
    </dgm:pt>
    <dgm:pt modelId="{7312653C-CEA6-FA48-9CC3-03F4CA7630E5}" type="pres">
      <dgm:prSet presAssocID="{255A3388-5F04-2149-B10E-086731721A28}" presName="rootComposite" presStyleCnt="0"/>
      <dgm:spPr/>
    </dgm:pt>
    <dgm:pt modelId="{3D921705-668E-AE46-9437-B5C2643DA17B}" type="pres">
      <dgm:prSet presAssocID="{255A3388-5F04-2149-B10E-086731721A28}" presName="rootText" presStyleLbl="node1" presStyleIdx="15" presStyleCnt="23">
        <dgm:presLayoutVars>
          <dgm:chMax/>
          <dgm:chPref val="3"/>
        </dgm:presLayoutVars>
      </dgm:prSet>
      <dgm:spPr/>
    </dgm:pt>
    <dgm:pt modelId="{38B06BC8-A830-F04D-81B5-962D53BAF544}" type="pres">
      <dgm:prSet presAssocID="{255A3388-5F04-2149-B10E-086731721A28}" presName="titleText2" presStyleLbl="fgAcc1" presStyleIdx="15" presStyleCnt="23">
        <dgm:presLayoutVars>
          <dgm:chMax val="0"/>
          <dgm:chPref val="0"/>
        </dgm:presLayoutVars>
      </dgm:prSet>
      <dgm:spPr/>
    </dgm:pt>
    <dgm:pt modelId="{0E38C25A-DF31-D149-BFBA-80AA2BA13050}" type="pres">
      <dgm:prSet presAssocID="{255A3388-5F04-2149-B10E-086731721A28}" presName="rootConnector" presStyleLbl="node3" presStyleIdx="0" presStyleCnt="0"/>
      <dgm:spPr/>
    </dgm:pt>
    <dgm:pt modelId="{F2AE2D38-1579-CE41-919C-EE781AC5FCC6}" type="pres">
      <dgm:prSet presAssocID="{255A3388-5F04-2149-B10E-086731721A28}" presName="hierChild4" presStyleCnt="0"/>
      <dgm:spPr/>
    </dgm:pt>
    <dgm:pt modelId="{6594E4BC-36E1-164F-B211-B8BC6C047E02}" type="pres">
      <dgm:prSet presAssocID="{255A3388-5F04-2149-B10E-086731721A28}" presName="hierChild5" presStyleCnt="0"/>
      <dgm:spPr/>
    </dgm:pt>
    <dgm:pt modelId="{C2F86373-E8A4-8243-BBCA-A7D3C6381635}" type="pres">
      <dgm:prSet presAssocID="{4B37D076-C81C-6C4F-BF9B-E2948B035F42}" presName="Name37" presStyleLbl="parChTrans1D3" presStyleIdx="10" presStyleCnt="16"/>
      <dgm:spPr/>
    </dgm:pt>
    <dgm:pt modelId="{55CC0CA4-E08B-F845-8AEC-8CA374F85BA7}" type="pres">
      <dgm:prSet presAssocID="{D3580BF8-B936-EB4E-8094-6B0267CD04F8}" presName="hierRoot2" presStyleCnt="0">
        <dgm:presLayoutVars>
          <dgm:hierBranch val="init"/>
        </dgm:presLayoutVars>
      </dgm:prSet>
      <dgm:spPr/>
    </dgm:pt>
    <dgm:pt modelId="{A1519708-D26C-444A-B66B-B4AD352453DC}" type="pres">
      <dgm:prSet presAssocID="{D3580BF8-B936-EB4E-8094-6B0267CD04F8}" presName="rootComposite" presStyleCnt="0"/>
      <dgm:spPr/>
    </dgm:pt>
    <dgm:pt modelId="{D0B8169E-68C4-6D45-A87F-6285417B81B9}" type="pres">
      <dgm:prSet presAssocID="{D3580BF8-B936-EB4E-8094-6B0267CD04F8}" presName="rootText" presStyleLbl="node1" presStyleIdx="16" presStyleCnt="23">
        <dgm:presLayoutVars>
          <dgm:chMax/>
          <dgm:chPref val="3"/>
        </dgm:presLayoutVars>
      </dgm:prSet>
      <dgm:spPr/>
    </dgm:pt>
    <dgm:pt modelId="{9077CDAF-4E02-D44F-BBB1-700A3B789D5C}" type="pres">
      <dgm:prSet presAssocID="{D3580BF8-B936-EB4E-8094-6B0267CD04F8}" presName="titleText2" presStyleLbl="fgAcc1" presStyleIdx="16" presStyleCnt="23">
        <dgm:presLayoutVars>
          <dgm:chMax val="0"/>
          <dgm:chPref val="0"/>
        </dgm:presLayoutVars>
      </dgm:prSet>
      <dgm:spPr/>
    </dgm:pt>
    <dgm:pt modelId="{42ACF531-3465-3747-B7B7-75131D80F1F0}" type="pres">
      <dgm:prSet presAssocID="{D3580BF8-B936-EB4E-8094-6B0267CD04F8}" presName="rootConnector" presStyleLbl="node3" presStyleIdx="0" presStyleCnt="0"/>
      <dgm:spPr/>
    </dgm:pt>
    <dgm:pt modelId="{660BC971-D813-D746-8BE1-685E422C4B40}" type="pres">
      <dgm:prSet presAssocID="{D3580BF8-B936-EB4E-8094-6B0267CD04F8}" presName="hierChild4" presStyleCnt="0"/>
      <dgm:spPr/>
    </dgm:pt>
    <dgm:pt modelId="{89885955-F8D9-764E-BE08-65307EA382B8}" type="pres">
      <dgm:prSet presAssocID="{D3580BF8-B936-EB4E-8094-6B0267CD04F8}" presName="hierChild5" presStyleCnt="0"/>
      <dgm:spPr/>
    </dgm:pt>
    <dgm:pt modelId="{C943A62E-8F78-B740-8FF9-3C09EED87E1E}" type="pres">
      <dgm:prSet presAssocID="{F5F44259-711B-3D4E-81DF-9A9FC29CE439}" presName="Name37" presStyleLbl="parChTrans1D3" presStyleIdx="11" presStyleCnt="16"/>
      <dgm:spPr/>
    </dgm:pt>
    <dgm:pt modelId="{21A49E5B-6E55-EF47-908E-BA5CCDA3C67F}" type="pres">
      <dgm:prSet presAssocID="{53A9A0DD-C026-1845-AB39-E3CFBF193D2D}" presName="hierRoot2" presStyleCnt="0">
        <dgm:presLayoutVars>
          <dgm:hierBranch val="init"/>
        </dgm:presLayoutVars>
      </dgm:prSet>
      <dgm:spPr/>
    </dgm:pt>
    <dgm:pt modelId="{560554F3-DE3F-FA46-A695-87CC3154CB2B}" type="pres">
      <dgm:prSet presAssocID="{53A9A0DD-C026-1845-AB39-E3CFBF193D2D}" presName="rootComposite" presStyleCnt="0"/>
      <dgm:spPr/>
    </dgm:pt>
    <dgm:pt modelId="{3EA0C72D-4885-E94D-A4C3-5D6D830DB87E}" type="pres">
      <dgm:prSet presAssocID="{53A9A0DD-C026-1845-AB39-E3CFBF193D2D}" presName="rootText" presStyleLbl="node1" presStyleIdx="17" presStyleCnt="23">
        <dgm:presLayoutVars>
          <dgm:chMax/>
          <dgm:chPref val="3"/>
        </dgm:presLayoutVars>
      </dgm:prSet>
      <dgm:spPr/>
    </dgm:pt>
    <dgm:pt modelId="{3B8CD85F-4DEC-C348-859C-BF0AE8F1C1AB}" type="pres">
      <dgm:prSet presAssocID="{53A9A0DD-C026-1845-AB39-E3CFBF193D2D}" presName="titleText2" presStyleLbl="fgAcc1" presStyleIdx="17" presStyleCnt="23">
        <dgm:presLayoutVars>
          <dgm:chMax val="0"/>
          <dgm:chPref val="0"/>
        </dgm:presLayoutVars>
      </dgm:prSet>
      <dgm:spPr/>
    </dgm:pt>
    <dgm:pt modelId="{36746A5D-BBFF-C540-ABDF-54DE9D9D7A1E}" type="pres">
      <dgm:prSet presAssocID="{53A9A0DD-C026-1845-AB39-E3CFBF193D2D}" presName="rootConnector" presStyleLbl="node3" presStyleIdx="0" presStyleCnt="0"/>
      <dgm:spPr/>
    </dgm:pt>
    <dgm:pt modelId="{90957F00-8F33-9F48-BA78-3473668EDC19}" type="pres">
      <dgm:prSet presAssocID="{53A9A0DD-C026-1845-AB39-E3CFBF193D2D}" presName="hierChild4" presStyleCnt="0"/>
      <dgm:spPr/>
    </dgm:pt>
    <dgm:pt modelId="{DD5D3CED-F251-9A4B-A1D9-B4C409A59753}" type="pres">
      <dgm:prSet presAssocID="{53A9A0DD-C026-1845-AB39-E3CFBF193D2D}" presName="hierChild5" presStyleCnt="0"/>
      <dgm:spPr/>
    </dgm:pt>
    <dgm:pt modelId="{C6A31CFA-D9BF-AC43-8ED4-45F0DDBB8260}" type="pres">
      <dgm:prSet presAssocID="{1E3EAA5B-2F72-4343-A3AA-5357F84D9C24}" presName="Name37" presStyleLbl="parChTrans1D3" presStyleIdx="12" presStyleCnt="16"/>
      <dgm:spPr/>
    </dgm:pt>
    <dgm:pt modelId="{272D0B5D-B0DF-E049-9491-C72D7D9F0C05}" type="pres">
      <dgm:prSet presAssocID="{D9436442-B5AD-4B40-A907-081E57A9E831}" presName="hierRoot2" presStyleCnt="0">
        <dgm:presLayoutVars>
          <dgm:hierBranch val="init"/>
        </dgm:presLayoutVars>
      </dgm:prSet>
      <dgm:spPr/>
    </dgm:pt>
    <dgm:pt modelId="{0359F982-46A0-0348-8B3F-760B3332F0EC}" type="pres">
      <dgm:prSet presAssocID="{D9436442-B5AD-4B40-A907-081E57A9E831}" presName="rootComposite" presStyleCnt="0"/>
      <dgm:spPr/>
    </dgm:pt>
    <dgm:pt modelId="{483656A7-2E42-264C-B449-F7F413CAA18C}" type="pres">
      <dgm:prSet presAssocID="{D9436442-B5AD-4B40-A907-081E57A9E831}" presName="rootText" presStyleLbl="node1" presStyleIdx="18" presStyleCnt="23">
        <dgm:presLayoutVars>
          <dgm:chMax/>
          <dgm:chPref val="3"/>
        </dgm:presLayoutVars>
      </dgm:prSet>
      <dgm:spPr/>
    </dgm:pt>
    <dgm:pt modelId="{362A8C3A-E0FF-E14D-9DF0-3B9158D01BB8}" type="pres">
      <dgm:prSet presAssocID="{D9436442-B5AD-4B40-A907-081E57A9E831}" presName="titleText2" presStyleLbl="fgAcc1" presStyleIdx="18" presStyleCnt="23">
        <dgm:presLayoutVars>
          <dgm:chMax val="0"/>
          <dgm:chPref val="0"/>
        </dgm:presLayoutVars>
      </dgm:prSet>
      <dgm:spPr/>
    </dgm:pt>
    <dgm:pt modelId="{BEBF7B00-77B3-6D43-AFFB-441E30AD8AB7}" type="pres">
      <dgm:prSet presAssocID="{D9436442-B5AD-4B40-A907-081E57A9E831}" presName="rootConnector" presStyleLbl="node3" presStyleIdx="0" presStyleCnt="0"/>
      <dgm:spPr/>
    </dgm:pt>
    <dgm:pt modelId="{9E123973-B46E-DC47-971C-C1DB4DCC166F}" type="pres">
      <dgm:prSet presAssocID="{D9436442-B5AD-4B40-A907-081E57A9E831}" presName="hierChild4" presStyleCnt="0"/>
      <dgm:spPr/>
    </dgm:pt>
    <dgm:pt modelId="{89647122-7544-194F-B972-591FBD843650}" type="pres">
      <dgm:prSet presAssocID="{D9436442-B5AD-4B40-A907-081E57A9E831}" presName="hierChild5" presStyleCnt="0"/>
      <dgm:spPr/>
    </dgm:pt>
    <dgm:pt modelId="{7DA94715-B4E0-1744-92AF-4627CBFA44F5}" type="pres">
      <dgm:prSet presAssocID="{6347D1AD-2535-4949-8CFA-717259918AA6}" presName="hierChild5" presStyleCnt="0"/>
      <dgm:spPr/>
    </dgm:pt>
    <dgm:pt modelId="{46ACE12D-CC2E-B54F-B788-A168F6798A70}" type="pres">
      <dgm:prSet presAssocID="{F24A888D-A570-324B-B29A-8253F60CD8D0}" presName="Name37" presStyleLbl="parChTrans1D2" presStyleIdx="4" presStyleCnt="5"/>
      <dgm:spPr/>
    </dgm:pt>
    <dgm:pt modelId="{0DD1BFE9-106B-D340-854C-BF666DF10918}" type="pres">
      <dgm:prSet presAssocID="{69A82D83-F4CE-AE42-8845-7300B1C76043}" presName="hierRoot2" presStyleCnt="0">
        <dgm:presLayoutVars>
          <dgm:hierBranch val="init"/>
        </dgm:presLayoutVars>
      </dgm:prSet>
      <dgm:spPr/>
    </dgm:pt>
    <dgm:pt modelId="{022B59AA-76FF-824C-9CCB-DBF5D6F0FCDD}" type="pres">
      <dgm:prSet presAssocID="{69A82D83-F4CE-AE42-8845-7300B1C76043}" presName="rootComposite" presStyleCnt="0"/>
      <dgm:spPr/>
    </dgm:pt>
    <dgm:pt modelId="{045726CA-53D9-9C4C-91E2-F76D7A921FC8}" type="pres">
      <dgm:prSet presAssocID="{69A82D83-F4CE-AE42-8845-7300B1C76043}" presName="rootText" presStyleLbl="node1" presStyleIdx="19" presStyleCnt="23">
        <dgm:presLayoutVars>
          <dgm:chMax/>
          <dgm:chPref val="3"/>
        </dgm:presLayoutVars>
      </dgm:prSet>
      <dgm:spPr/>
    </dgm:pt>
    <dgm:pt modelId="{28A7BF9C-7E4A-8245-A951-807B547C5A1D}" type="pres">
      <dgm:prSet presAssocID="{69A82D83-F4CE-AE42-8845-7300B1C76043}" presName="titleText2" presStyleLbl="fgAcc1" presStyleIdx="19" presStyleCnt="23">
        <dgm:presLayoutVars>
          <dgm:chMax val="0"/>
          <dgm:chPref val="0"/>
        </dgm:presLayoutVars>
      </dgm:prSet>
      <dgm:spPr/>
    </dgm:pt>
    <dgm:pt modelId="{28B57386-97E8-8643-BCA0-2D2CAA204C33}" type="pres">
      <dgm:prSet presAssocID="{69A82D83-F4CE-AE42-8845-7300B1C76043}" presName="rootConnector" presStyleLbl="node2" presStyleIdx="0" presStyleCnt="0"/>
      <dgm:spPr/>
    </dgm:pt>
    <dgm:pt modelId="{B083B4F1-1F3F-274F-95CB-1DFF3D90ECFC}" type="pres">
      <dgm:prSet presAssocID="{69A82D83-F4CE-AE42-8845-7300B1C76043}" presName="hierChild4" presStyleCnt="0"/>
      <dgm:spPr/>
    </dgm:pt>
    <dgm:pt modelId="{6A7ADDC6-0160-AA43-B59E-251B9670C14B}" type="pres">
      <dgm:prSet presAssocID="{E2954232-B863-3940-AB47-B68D77CF59F3}" presName="Name37" presStyleLbl="parChTrans1D3" presStyleIdx="13" presStyleCnt="16"/>
      <dgm:spPr/>
    </dgm:pt>
    <dgm:pt modelId="{3B54B9D7-0F28-7D46-A811-B1C15C0B06C5}" type="pres">
      <dgm:prSet presAssocID="{2E39CC93-3BE1-C94C-9A49-20CC224A5B3B}" presName="hierRoot2" presStyleCnt="0">
        <dgm:presLayoutVars>
          <dgm:hierBranch val="init"/>
        </dgm:presLayoutVars>
      </dgm:prSet>
      <dgm:spPr/>
    </dgm:pt>
    <dgm:pt modelId="{6A1CA2D5-516F-AF42-90AD-034FBD9CB888}" type="pres">
      <dgm:prSet presAssocID="{2E39CC93-3BE1-C94C-9A49-20CC224A5B3B}" presName="rootComposite" presStyleCnt="0"/>
      <dgm:spPr/>
    </dgm:pt>
    <dgm:pt modelId="{CD3947E9-2CA4-9348-948D-C0CF9A65369C}" type="pres">
      <dgm:prSet presAssocID="{2E39CC93-3BE1-C94C-9A49-20CC224A5B3B}" presName="rootText" presStyleLbl="node1" presStyleIdx="20" presStyleCnt="23">
        <dgm:presLayoutVars>
          <dgm:chMax/>
          <dgm:chPref val="3"/>
        </dgm:presLayoutVars>
      </dgm:prSet>
      <dgm:spPr/>
    </dgm:pt>
    <dgm:pt modelId="{9B7E99EE-F1BE-1D49-A6E7-60519B7CA647}" type="pres">
      <dgm:prSet presAssocID="{2E39CC93-3BE1-C94C-9A49-20CC224A5B3B}" presName="titleText2" presStyleLbl="fgAcc1" presStyleIdx="20" presStyleCnt="23">
        <dgm:presLayoutVars>
          <dgm:chMax val="0"/>
          <dgm:chPref val="0"/>
        </dgm:presLayoutVars>
      </dgm:prSet>
      <dgm:spPr/>
    </dgm:pt>
    <dgm:pt modelId="{D0B92006-9FAE-C04F-A23E-A3FE8DA44471}" type="pres">
      <dgm:prSet presAssocID="{2E39CC93-3BE1-C94C-9A49-20CC224A5B3B}" presName="rootConnector" presStyleLbl="node3" presStyleIdx="0" presStyleCnt="0"/>
      <dgm:spPr/>
    </dgm:pt>
    <dgm:pt modelId="{EA6FBABC-4FD0-504B-9600-072AB9F5D75A}" type="pres">
      <dgm:prSet presAssocID="{2E39CC93-3BE1-C94C-9A49-20CC224A5B3B}" presName="hierChild4" presStyleCnt="0"/>
      <dgm:spPr/>
    </dgm:pt>
    <dgm:pt modelId="{5E9B5BB5-EB98-3D41-9BC9-309F7F40910D}" type="pres">
      <dgm:prSet presAssocID="{2E39CC93-3BE1-C94C-9A49-20CC224A5B3B}" presName="hierChild5" presStyleCnt="0"/>
      <dgm:spPr/>
    </dgm:pt>
    <dgm:pt modelId="{25005713-C8CB-2D47-8DC9-3BCC6CB4E846}" type="pres">
      <dgm:prSet presAssocID="{AF2194EF-7883-F54F-8FEB-69FE1B57F66C}" presName="Name37" presStyleLbl="parChTrans1D3" presStyleIdx="14" presStyleCnt="16"/>
      <dgm:spPr/>
    </dgm:pt>
    <dgm:pt modelId="{7367427F-8550-2440-B90A-89ACADE90B90}" type="pres">
      <dgm:prSet presAssocID="{352D07F6-14A3-EC4C-A507-6EB3787F953B}" presName="hierRoot2" presStyleCnt="0">
        <dgm:presLayoutVars>
          <dgm:hierBranch val="init"/>
        </dgm:presLayoutVars>
      </dgm:prSet>
      <dgm:spPr/>
    </dgm:pt>
    <dgm:pt modelId="{A7061FF9-039A-3A4E-A1EE-EB3B8517D528}" type="pres">
      <dgm:prSet presAssocID="{352D07F6-14A3-EC4C-A507-6EB3787F953B}" presName="rootComposite" presStyleCnt="0"/>
      <dgm:spPr/>
    </dgm:pt>
    <dgm:pt modelId="{7E8EFDF7-F25F-2F44-AB46-63B0339B13BD}" type="pres">
      <dgm:prSet presAssocID="{352D07F6-14A3-EC4C-A507-6EB3787F953B}" presName="rootText" presStyleLbl="node1" presStyleIdx="21" presStyleCnt="23">
        <dgm:presLayoutVars>
          <dgm:chMax/>
          <dgm:chPref val="3"/>
        </dgm:presLayoutVars>
      </dgm:prSet>
      <dgm:spPr/>
    </dgm:pt>
    <dgm:pt modelId="{FF37D831-2ECB-6447-904E-38DDA9F63DC4}" type="pres">
      <dgm:prSet presAssocID="{352D07F6-14A3-EC4C-A507-6EB3787F953B}" presName="titleText2" presStyleLbl="fgAcc1" presStyleIdx="21" presStyleCnt="23">
        <dgm:presLayoutVars>
          <dgm:chMax val="0"/>
          <dgm:chPref val="0"/>
        </dgm:presLayoutVars>
      </dgm:prSet>
      <dgm:spPr/>
    </dgm:pt>
    <dgm:pt modelId="{A6765EAB-E455-0748-95DD-54B40535EAE5}" type="pres">
      <dgm:prSet presAssocID="{352D07F6-14A3-EC4C-A507-6EB3787F953B}" presName="rootConnector" presStyleLbl="node3" presStyleIdx="0" presStyleCnt="0"/>
      <dgm:spPr/>
    </dgm:pt>
    <dgm:pt modelId="{1B831760-BDAC-E344-A6BC-59AE818AA4D8}" type="pres">
      <dgm:prSet presAssocID="{352D07F6-14A3-EC4C-A507-6EB3787F953B}" presName="hierChild4" presStyleCnt="0"/>
      <dgm:spPr/>
    </dgm:pt>
    <dgm:pt modelId="{7AE25AD3-B3B2-F347-B2F4-09F9D50F2DD5}" type="pres">
      <dgm:prSet presAssocID="{352D07F6-14A3-EC4C-A507-6EB3787F953B}" presName="hierChild5" presStyleCnt="0"/>
      <dgm:spPr/>
    </dgm:pt>
    <dgm:pt modelId="{4BA84BB3-205C-3146-934C-85677C7CFD6C}" type="pres">
      <dgm:prSet presAssocID="{2E188261-77BB-1C43-870E-1264844E54D2}" presName="Name37" presStyleLbl="parChTrans1D3" presStyleIdx="15" presStyleCnt="16"/>
      <dgm:spPr/>
    </dgm:pt>
    <dgm:pt modelId="{4D607760-78B6-BD41-AFE7-0F51503CA841}" type="pres">
      <dgm:prSet presAssocID="{5B9CD9CA-6D0A-3945-A3AB-E00F8AB8C06E}" presName="hierRoot2" presStyleCnt="0">
        <dgm:presLayoutVars>
          <dgm:hierBranch val="init"/>
        </dgm:presLayoutVars>
      </dgm:prSet>
      <dgm:spPr/>
    </dgm:pt>
    <dgm:pt modelId="{6F4EBB0D-E52D-F742-99FA-71219B228887}" type="pres">
      <dgm:prSet presAssocID="{5B9CD9CA-6D0A-3945-A3AB-E00F8AB8C06E}" presName="rootComposite" presStyleCnt="0"/>
      <dgm:spPr/>
    </dgm:pt>
    <dgm:pt modelId="{B41AD470-B4BE-984B-B83E-82B6AB44E5ED}" type="pres">
      <dgm:prSet presAssocID="{5B9CD9CA-6D0A-3945-A3AB-E00F8AB8C06E}" presName="rootText" presStyleLbl="node1" presStyleIdx="22" presStyleCnt="23">
        <dgm:presLayoutVars>
          <dgm:chMax/>
          <dgm:chPref val="3"/>
        </dgm:presLayoutVars>
      </dgm:prSet>
      <dgm:spPr/>
    </dgm:pt>
    <dgm:pt modelId="{1FC9D268-78B8-E349-941C-62EE9144F3EB}" type="pres">
      <dgm:prSet presAssocID="{5B9CD9CA-6D0A-3945-A3AB-E00F8AB8C06E}" presName="titleText2" presStyleLbl="fgAcc1" presStyleIdx="22" presStyleCnt="23">
        <dgm:presLayoutVars>
          <dgm:chMax val="0"/>
          <dgm:chPref val="0"/>
        </dgm:presLayoutVars>
      </dgm:prSet>
      <dgm:spPr/>
    </dgm:pt>
    <dgm:pt modelId="{2D4807EA-9518-294A-B87A-2F309C9E9FFA}" type="pres">
      <dgm:prSet presAssocID="{5B9CD9CA-6D0A-3945-A3AB-E00F8AB8C06E}" presName="rootConnector" presStyleLbl="node3" presStyleIdx="0" presStyleCnt="0"/>
      <dgm:spPr/>
    </dgm:pt>
    <dgm:pt modelId="{C7C2475A-CD1A-F046-B77F-A6FB27316654}" type="pres">
      <dgm:prSet presAssocID="{5B9CD9CA-6D0A-3945-A3AB-E00F8AB8C06E}" presName="hierChild4" presStyleCnt="0"/>
      <dgm:spPr/>
    </dgm:pt>
    <dgm:pt modelId="{3E0E5823-C1EE-6240-BA9A-A99C63670688}" type="pres">
      <dgm:prSet presAssocID="{5B9CD9CA-6D0A-3945-A3AB-E00F8AB8C06E}" presName="hierChild5" presStyleCnt="0"/>
      <dgm:spPr/>
    </dgm:pt>
    <dgm:pt modelId="{E5DAFAE7-08C6-9E4B-BA1F-4760B8B834CB}" type="pres">
      <dgm:prSet presAssocID="{69A82D83-F4CE-AE42-8845-7300B1C76043}" presName="hierChild5" presStyleCnt="0"/>
      <dgm:spPr/>
    </dgm:pt>
    <dgm:pt modelId="{2DE40DC6-567F-A647-BE51-D916675B983F}" type="pres">
      <dgm:prSet presAssocID="{36E661F5-38A5-0F42-8A71-FD9CDABFAC81}" presName="hierChild3" presStyleCnt="0"/>
      <dgm:spPr/>
    </dgm:pt>
  </dgm:ptLst>
  <dgm:cxnLst>
    <dgm:cxn modelId="{831B7602-7D86-4D44-B0AC-017049810757}" srcId="{42B01FFA-47B0-4346-820C-FD05CABDBB17}" destId="{C62A836C-79E5-114E-889E-478ADA38F71A}" srcOrd="1" destOrd="0" parTransId="{E24ADF9A-C10B-5846-A1A1-D89065D60CB2}" sibTransId="{06C297F1-9C56-7547-966E-E55CDE96BCAE}"/>
    <dgm:cxn modelId="{48B72F04-D628-A340-A81B-07BF1FE5791C}" srcId="{36E661F5-38A5-0F42-8A71-FD9CDABFAC81}" destId="{0A417AD8-EF74-B74D-9B3C-FC9B4B8011C5}" srcOrd="0" destOrd="0" parTransId="{60C0FB7F-3C8C-D34A-B81D-463009C8523B}" sibTransId="{F55398C0-120F-8243-838D-B5E07B1A8CD8}"/>
    <dgm:cxn modelId="{3A866E07-9DA9-DF4B-922A-D78374CF5C45}" srcId="{6347D1AD-2535-4949-8CFA-717259918AA6}" destId="{D9436442-B5AD-4B40-A907-081E57A9E831}" srcOrd="3" destOrd="0" parTransId="{1E3EAA5B-2F72-4343-A3AA-5357F84D9C24}" sibTransId="{E5C1E93A-31D9-774A-BE36-921729338B93}"/>
    <dgm:cxn modelId="{2188D90A-7BF3-DE4B-A56F-2EDF2D20643C}" type="presOf" srcId="{E21C3CC5-1690-E64E-AAD4-37E321DA11ED}" destId="{940B543A-C86D-AF44-9617-A9A89C142FE5}" srcOrd="0" destOrd="0" presId="urn:microsoft.com/office/officeart/2008/layout/NameandTitleOrganizationalChart"/>
    <dgm:cxn modelId="{1FF2B00D-E529-3346-B579-C0ED829590E8}" type="presOf" srcId="{5017B4FA-94BB-BC4E-BD37-18F86A607A54}" destId="{A22FFD92-1933-2748-80AB-130BEA4D4D63}" srcOrd="0" destOrd="0" presId="urn:microsoft.com/office/officeart/2008/layout/NameandTitleOrganizationalChart"/>
    <dgm:cxn modelId="{5DEC430E-8CF3-3A44-A818-0CEEEBD572DF}" type="presOf" srcId="{69A82D83-F4CE-AE42-8845-7300B1C76043}" destId="{045726CA-53D9-9C4C-91E2-F76D7A921FC8}" srcOrd="0" destOrd="0" presId="urn:microsoft.com/office/officeart/2008/layout/NameandTitleOrganizationalChart"/>
    <dgm:cxn modelId="{A497FF0E-5F0D-4447-BFC1-B2FE8DEA1B31}" type="presOf" srcId="{7D9DC8E3-7A83-FC49-AFBB-F616D81F4158}" destId="{F29526BC-8966-B24E-8D3C-8D13CA634634}" srcOrd="1" destOrd="0" presId="urn:microsoft.com/office/officeart/2008/layout/NameandTitleOrganizationalChart"/>
    <dgm:cxn modelId="{B4210B0F-0F3D-CF4C-A0BC-E8D84EDC4E49}" type="presOf" srcId="{352D07F6-14A3-EC4C-A507-6EB3787F953B}" destId="{7E8EFDF7-F25F-2F44-AB46-63B0339B13BD}" srcOrd="0" destOrd="0" presId="urn:microsoft.com/office/officeart/2008/layout/NameandTitleOrganizationalChart"/>
    <dgm:cxn modelId="{77D31F11-E8C9-A642-ABEA-21CA50C9C353}" type="presOf" srcId="{41E9DFE7-1B73-2341-9928-8F439BB54436}" destId="{3EF16093-4B18-1B48-A6AA-1B8DDFDE2D48}" srcOrd="0" destOrd="0" presId="urn:microsoft.com/office/officeart/2008/layout/NameandTitleOrganizationalChart"/>
    <dgm:cxn modelId="{68046B11-523A-EE46-B504-B7D70B6441D1}" type="presOf" srcId="{83DB8EE1-2379-CB4F-B9CD-B2156D023EA1}" destId="{0106F2A1-EC2D-3740-91D2-822D588CDA5B}" srcOrd="1" destOrd="0" presId="urn:microsoft.com/office/officeart/2008/layout/NameandTitleOrganizationalChart"/>
    <dgm:cxn modelId="{C043A215-F340-4141-8666-4C9C3481965B}" type="presOf" srcId="{AF2194EF-7883-F54F-8FEB-69FE1B57F66C}" destId="{25005713-C8CB-2D47-8DC9-3BCC6CB4E846}" srcOrd="0" destOrd="0" presId="urn:microsoft.com/office/officeart/2008/layout/NameandTitleOrganizationalChart"/>
    <dgm:cxn modelId="{D10B7216-BA07-984D-9417-5F5144CD04D2}" type="presOf" srcId="{0E81BEA5-09C4-1849-BC62-FDB2088539C5}" destId="{1FC9D268-78B8-E349-941C-62EE9144F3EB}" srcOrd="0" destOrd="0" presId="urn:microsoft.com/office/officeart/2008/layout/NameandTitleOrganizationalChart"/>
    <dgm:cxn modelId="{9F937E1E-8C7F-B846-B9EA-1C4EE6704A8A}" type="presOf" srcId="{36D4376F-1620-5C45-989F-74959587197F}" destId="{DC7AD291-BEB9-D44A-AA49-29A3F962DDDB}" srcOrd="0" destOrd="0" presId="urn:microsoft.com/office/officeart/2008/layout/NameandTitleOrganizationalChart"/>
    <dgm:cxn modelId="{9F72A122-1313-C946-ADF9-3F6F36ACD490}" type="presOf" srcId="{70FD66DD-7BDB-CA49-8BFA-89D4B142F101}" destId="{5E1263DB-0D63-EB4A-9252-412A5836E9E8}" srcOrd="1" destOrd="0" presId="urn:microsoft.com/office/officeart/2008/layout/NameandTitleOrganizationalChart"/>
    <dgm:cxn modelId="{D37E9629-B5D6-3548-BA2F-5222F675728B}" type="presOf" srcId="{78F7A165-C7A8-E54C-9FE9-5B85646810CA}" destId="{3E229D43-4480-AA43-9DFC-C1B9881C85E5}" srcOrd="0" destOrd="0" presId="urn:microsoft.com/office/officeart/2008/layout/NameandTitleOrganizationalChart"/>
    <dgm:cxn modelId="{B98D682A-CE38-034E-9BC1-F764893EC990}" srcId="{36E661F5-38A5-0F42-8A71-FD9CDABFAC81}" destId="{69A82D83-F4CE-AE42-8845-7300B1C76043}" srcOrd="4" destOrd="0" parTransId="{F24A888D-A570-324B-B29A-8253F60CD8D0}" sibTransId="{2B99FB60-4CB9-8D43-962F-B5B501659E49}"/>
    <dgm:cxn modelId="{35955C30-6EF0-0145-B4B8-B725BB3E1166}" srcId="{6347D1AD-2535-4949-8CFA-717259918AA6}" destId="{D3580BF8-B936-EB4E-8094-6B0267CD04F8}" srcOrd="1" destOrd="0" parTransId="{4B37D076-C81C-6C4F-BF9B-E2948B035F42}" sibTransId="{0FF79CD1-7DC2-F64F-80A5-2403A362F9DB}"/>
    <dgm:cxn modelId="{9B9AF130-3711-724C-9621-7A630008C26E}" type="presOf" srcId="{992F3EE5-556C-8A4E-8647-4A71B22C0A9D}" destId="{E1FFA60E-1751-1C43-828E-2664BAA38CA7}" srcOrd="0" destOrd="0" presId="urn:microsoft.com/office/officeart/2008/layout/NameandTitleOrganizationalChart"/>
    <dgm:cxn modelId="{558DB233-9405-F440-8C37-52656C74866D}" srcId="{36E661F5-38A5-0F42-8A71-FD9CDABFAC81}" destId="{0444F6AC-C99C-D045-AF0F-7A7ADA645DE7}" srcOrd="1" destOrd="0" parTransId="{41E9DFE7-1B73-2341-9928-8F439BB54436}" sibTransId="{C52CDCE2-4878-424A-950B-1C3AB62CCBC2}"/>
    <dgm:cxn modelId="{611B1834-A535-4C46-B1A7-8387D470F69C}" type="presOf" srcId="{C86C34D5-299D-FF44-ADAC-5E070FB19C83}" destId="{FF37D831-2ECB-6447-904E-38DDA9F63DC4}" srcOrd="0" destOrd="0" presId="urn:microsoft.com/office/officeart/2008/layout/NameandTitleOrganizationalChart"/>
    <dgm:cxn modelId="{EEC3B136-0142-D745-A8F3-E2CD0761A806}" type="presOf" srcId="{06C297F1-9C56-7547-966E-E55CDE96BCAE}" destId="{70ED3475-1B5B-CD46-BCE6-67306CEC7C49}" srcOrd="0" destOrd="0" presId="urn:microsoft.com/office/officeart/2008/layout/NameandTitleOrganizationalChart"/>
    <dgm:cxn modelId="{93B1133C-ECE2-2440-9B98-104BF1E0F52B}" type="presOf" srcId="{100967C7-DC88-3B48-A180-375F690FF568}" destId="{739F7E5A-BCF4-E046-A814-5285E79784DA}" srcOrd="1" destOrd="0" presId="urn:microsoft.com/office/officeart/2008/layout/NameandTitleOrganizationalChart"/>
    <dgm:cxn modelId="{489A973C-D707-DD4E-9205-972B834FD7C3}" type="presOf" srcId="{36E661F5-38A5-0F42-8A71-FD9CDABFAC81}" destId="{4C4661BB-A775-4D44-AE1E-B701CF525737}" srcOrd="1" destOrd="0" presId="urn:microsoft.com/office/officeart/2008/layout/NameandTitleOrganizationalChart"/>
    <dgm:cxn modelId="{B8AB573F-FCA1-4442-8D9F-60E4086AF623}" type="presOf" srcId="{19A77EF0-5423-6C49-A229-86B4A59717A0}" destId="{270FC88E-8E6F-C840-83F8-17ECD26F2FA2}" srcOrd="0" destOrd="0" presId="urn:microsoft.com/office/officeart/2008/layout/NameandTitleOrganizationalChart"/>
    <dgm:cxn modelId="{83A77140-06F7-5B4E-A21F-5FF0FA6D2E04}" srcId="{36E661F5-38A5-0F42-8A71-FD9CDABFAC81}" destId="{6347D1AD-2535-4949-8CFA-717259918AA6}" srcOrd="3" destOrd="0" parTransId="{5AB79D78-BF78-0A42-A830-CA15678D79E9}" sibTransId="{06F46D44-82B5-4D41-AC90-DCEA944BE8C6}"/>
    <dgm:cxn modelId="{E5C1AC40-27FD-E441-865A-16C4901F8B08}" type="presOf" srcId="{E02BE566-41A2-F044-AF50-F60C67E5F1AE}" destId="{3B8CD85F-4DEC-C348-859C-BF0AE8F1C1AB}" srcOrd="0" destOrd="0" presId="urn:microsoft.com/office/officeart/2008/layout/NameandTitleOrganizationalChart"/>
    <dgm:cxn modelId="{AB56DA41-04E4-4C47-8DCE-FB992188236B}" type="presOf" srcId="{910F34A1-DB53-4D4A-B509-CDF148C212C5}" destId="{7B0C006C-8550-644D-ACAF-8ED7F5CF8B7B}" srcOrd="1" destOrd="0" presId="urn:microsoft.com/office/officeart/2008/layout/NameandTitleOrganizationalChart"/>
    <dgm:cxn modelId="{6C8D4D43-F852-C048-A652-8145F4705818}" type="presOf" srcId="{E5C1E93A-31D9-774A-BE36-921729338B93}" destId="{362A8C3A-E0FF-E14D-9DF0-3B9158D01BB8}" srcOrd="0" destOrd="0" presId="urn:microsoft.com/office/officeart/2008/layout/NameandTitleOrganizationalChart"/>
    <dgm:cxn modelId="{DE8D0245-DF67-2742-BD82-AFA0F8DBAE0F}" type="presOf" srcId="{069F4D0B-C19D-7A44-B104-DE84662FDD41}" destId="{F4720ED7-32F2-C740-A4AE-B29CE0F9E4DB}" srcOrd="0" destOrd="0" presId="urn:microsoft.com/office/officeart/2008/layout/NameandTitleOrganizationalChart"/>
    <dgm:cxn modelId="{C37C0D45-B167-3041-9A9D-DCC385D1611F}" srcId="{0A417AD8-EF74-B74D-9B3C-FC9B4B8011C5}" destId="{217E0939-FBCD-AD41-8D4F-133F0E38559E}" srcOrd="1" destOrd="0" parTransId="{AD8B85D4-04A2-4143-BBA4-65EF74C6A37F}" sibTransId="{36D4376F-1620-5C45-989F-74959587197F}"/>
    <dgm:cxn modelId="{EFEC8448-B3BF-B743-9DFF-D9ECFA1D5DA2}" type="presOf" srcId="{217E0939-FBCD-AD41-8D4F-133F0E38559E}" destId="{55DB8576-2F0C-1E42-8022-6555376C90FF}" srcOrd="1" destOrd="0" presId="urn:microsoft.com/office/officeart/2008/layout/NameandTitleOrganizationalChart"/>
    <dgm:cxn modelId="{D6C14449-A90F-C84C-8829-E4318E8DD9E1}" type="presOf" srcId="{53A9A0DD-C026-1845-AB39-E3CFBF193D2D}" destId="{36746A5D-BBFF-C540-ABDF-54DE9D9D7A1E}" srcOrd="1" destOrd="0" presId="urn:microsoft.com/office/officeart/2008/layout/NameandTitleOrganizationalChart"/>
    <dgm:cxn modelId="{C1B10F4A-5424-1544-AB61-976683431EC5}" type="presOf" srcId="{D8985EBE-A258-8543-B58D-3F0809F08FE4}" destId="{85330C36-B2FB-9040-A1F1-FCDB687E0C13}" srcOrd="0" destOrd="0" presId="urn:microsoft.com/office/officeart/2008/layout/NameandTitleOrganizationalChart"/>
    <dgm:cxn modelId="{9B03574A-5A54-8047-8184-8A9523D09143}" srcId="{0444F6AC-C99C-D045-AF0F-7A7ADA645DE7}" destId="{19A77EF0-5423-6C49-A229-86B4A59717A0}" srcOrd="2" destOrd="0" parTransId="{D3D1544C-D692-6B4E-84CE-F9E3E39A1606}" sibTransId="{78F7A165-C7A8-E54C-9FE9-5B85646810CA}"/>
    <dgm:cxn modelId="{F4DA274C-4A3D-3247-A930-E5447BDA222A}" type="presOf" srcId="{D3580BF8-B936-EB4E-8094-6B0267CD04F8}" destId="{D0B8169E-68C4-6D45-A87F-6285417B81B9}" srcOrd="0" destOrd="0" presId="urn:microsoft.com/office/officeart/2008/layout/NameandTitleOrganizationalChart"/>
    <dgm:cxn modelId="{E066444D-5444-9E4F-87DF-CD44C25A5ACE}" type="presOf" srcId="{C3767C14-99FA-8F45-9035-1BB82D527119}" destId="{BFC16478-BC64-8844-8B4B-853131FBE3E2}" srcOrd="1" destOrd="0" presId="urn:microsoft.com/office/officeart/2008/layout/NameandTitleOrganizationalChart"/>
    <dgm:cxn modelId="{88F0E44E-5739-7744-ADED-A53D08FB16AE}" type="presOf" srcId="{C47A4E47-884C-7F43-9D7C-4B91927AD4D8}" destId="{C0351D86-904F-2C4E-AF31-5E3125ECE6EC}" srcOrd="0" destOrd="0" presId="urn:microsoft.com/office/officeart/2008/layout/NameandTitleOrganizationalChart"/>
    <dgm:cxn modelId="{E91C0A4F-990F-B544-8B90-A3DBDBEB0A02}" type="presOf" srcId="{2E39CC93-3BE1-C94C-9A49-20CC224A5B3B}" destId="{D0B92006-9FAE-C04F-A23E-A3FE8DA44471}" srcOrd="1" destOrd="0" presId="urn:microsoft.com/office/officeart/2008/layout/NameandTitleOrganizationalChart"/>
    <dgm:cxn modelId="{EC02174F-9CFC-964B-A41A-31A4C9D66FF9}" srcId="{217E0939-FBCD-AD41-8D4F-133F0E38559E}" destId="{C3767C14-99FA-8F45-9035-1BB82D527119}" srcOrd="1" destOrd="0" parTransId="{992F3EE5-556C-8A4E-8647-4A71B22C0A9D}" sibTransId="{C1A94A61-CB84-A04E-BEC2-67D487990F80}"/>
    <dgm:cxn modelId="{C3DD354F-1461-0045-9DD9-82D67BBF77DF}" type="presOf" srcId="{0444F6AC-C99C-D045-AF0F-7A7ADA645DE7}" destId="{14311C5E-16BA-FB44-A9ED-5E505D71822B}" srcOrd="1" destOrd="0" presId="urn:microsoft.com/office/officeart/2008/layout/NameandTitleOrganizationalChart"/>
    <dgm:cxn modelId="{F6DB5D53-C079-0D43-AD9D-D11BCBF08E44}" type="presOf" srcId="{44F62329-0531-CC4D-8A0B-AFC8E0AE13FE}" destId="{72875503-AFBB-0444-8262-89173DCF9D3E}" srcOrd="0" destOrd="0" presId="urn:microsoft.com/office/officeart/2008/layout/NameandTitleOrganizationalChart"/>
    <dgm:cxn modelId="{48C89B56-2FD9-E543-B620-5DE3C701B598}" type="presOf" srcId="{75EC55AC-D656-E24B-835A-AD7DE9C0BA3A}" destId="{CA19EFFF-2846-EF44-A80C-CFABECB49504}" srcOrd="1" destOrd="0" presId="urn:microsoft.com/office/officeart/2008/layout/NameandTitleOrganizationalChart"/>
    <dgm:cxn modelId="{88C0EC59-FB67-8D41-A60C-BAA1121ACD1C}" type="presOf" srcId="{2E39CC93-3BE1-C94C-9A49-20CC224A5B3B}" destId="{CD3947E9-2CA4-9348-948D-C0CF9A65369C}" srcOrd="0" destOrd="0" presId="urn:microsoft.com/office/officeart/2008/layout/NameandTitleOrganizationalChart"/>
    <dgm:cxn modelId="{72EA405A-7A11-7A45-9396-BCDFDE07993E}" type="presOf" srcId="{19A77EF0-5423-6C49-A229-86B4A59717A0}" destId="{12C43603-CB7F-114A-86E6-71BF2CC7F6EA}" srcOrd="1" destOrd="0" presId="urn:microsoft.com/office/officeart/2008/layout/NameandTitleOrganizationalChart"/>
    <dgm:cxn modelId="{A1BBA15A-72BE-2F4B-9C86-6CC6F1E80B77}" type="presOf" srcId="{C1A59E95-6473-414F-A196-212C797EE4C3}" destId="{AEBD72DE-43A5-1A49-BA0A-9BCB2971FA7E}" srcOrd="0" destOrd="0" presId="urn:microsoft.com/office/officeart/2008/layout/NameandTitleOrganizationalChart"/>
    <dgm:cxn modelId="{7A7BB45A-8F90-2244-986E-28D79722EE13}" type="presOf" srcId="{0444F6AC-C99C-D045-AF0F-7A7ADA645DE7}" destId="{7E0B2939-80F3-BA49-A1CE-0CBCB07934B6}" srcOrd="0" destOrd="0" presId="urn:microsoft.com/office/officeart/2008/layout/NameandTitleOrganizationalChart"/>
    <dgm:cxn modelId="{A854B55E-FC26-A64B-A4C3-B0571CD4A29E}" type="presOf" srcId="{70FD66DD-7BDB-CA49-8BFA-89D4B142F101}" destId="{4ADA6EAD-432E-A24B-863F-99D50E1B29CB}" srcOrd="0" destOrd="0" presId="urn:microsoft.com/office/officeart/2008/layout/NameandTitleOrganizationalChart"/>
    <dgm:cxn modelId="{78781E5F-8589-0B4D-B8C9-7493D1AD4D9C}" srcId="{0444F6AC-C99C-D045-AF0F-7A7ADA645DE7}" destId="{83DB8EE1-2379-CB4F-B9CD-B2156D023EA1}" srcOrd="0" destOrd="0" parTransId="{6B200ED6-714A-CD40-8570-9D2C5F1DCDE9}" sibTransId="{E18061B4-2C4B-5F4F-B52C-D74EA89AAAF4}"/>
    <dgm:cxn modelId="{BDABA260-4D06-E142-B069-EA7F84F87584}" type="presOf" srcId="{0FF79CD1-7DC2-F64F-80A5-2403A362F9DB}" destId="{9077CDAF-4E02-D44F-BBB1-700A3B789D5C}" srcOrd="0" destOrd="0" presId="urn:microsoft.com/office/officeart/2008/layout/NameandTitleOrganizationalChart"/>
    <dgm:cxn modelId="{587C7D63-7EDD-6241-A3E5-0F4C4BFF4DC8}" type="presOf" srcId="{352D07F6-14A3-EC4C-A507-6EB3787F953B}" destId="{A6765EAB-E455-0748-95DD-54B40535EAE5}" srcOrd="1" destOrd="0" presId="urn:microsoft.com/office/officeart/2008/layout/NameandTitleOrganizationalChart"/>
    <dgm:cxn modelId="{6ABE1E65-420B-EB44-A314-6BB0949E2483}" type="presOf" srcId="{AD8B85D4-04A2-4143-BBA4-65EF74C6A37F}" destId="{E2C8874B-3143-794C-9471-C117A0C096C1}" srcOrd="0" destOrd="0" presId="urn:microsoft.com/office/officeart/2008/layout/NameandTitleOrganizationalChart"/>
    <dgm:cxn modelId="{6C020966-8E51-D448-926A-383E665EDF9D}" type="presOf" srcId="{6347D1AD-2535-4949-8CFA-717259918AA6}" destId="{AF11A3FB-183A-C54B-973B-E8212F82B895}" srcOrd="0" destOrd="0" presId="urn:microsoft.com/office/officeart/2008/layout/NameandTitleOrganizationalChart"/>
    <dgm:cxn modelId="{481A9368-9046-EB46-BE02-5EEF72EA691F}" type="presOf" srcId="{66BBFB8F-2F2A-C242-A94C-B74CC6BAB018}" destId="{2D204D32-66EB-7947-BFD2-7271882BACDF}" srcOrd="0" destOrd="0" presId="urn:microsoft.com/office/officeart/2008/layout/NameandTitleOrganizationalChart"/>
    <dgm:cxn modelId="{2F994670-E7BF-D54A-9945-6ED796150ECC}" type="presOf" srcId="{83DB8EE1-2379-CB4F-B9CD-B2156D023EA1}" destId="{4581445F-2A79-E042-B7F2-36ED6F7CC3F4}" srcOrd="0" destOrd="0" presId="urn:microsoft.com/office/officeart/2008/layout/NameandTitleOrganizationalChart"/>
    <dgm:cxn modelId="{98814772-A65B-F24E-881A-1697E481C1F7}" srcId="{36E661F5-38A5-0F42-8A71-FD9CDABFAC81}" destId="{42B01FFA-47B0-4346-820C-FD05CABDBB17}" srcOrd="2" destOrd="0" parTransId="{F520438A-F322-5E4F-AB26-8CBC85F6D86D}" sibTransId="{01FFFD1F-BE03-E74F-A8FC-F39C08F54977}"/>
    <dgm:cxn modelId="{5C5CD174-B5C5-224D-A803-957C730A867B}" type="presOf" srcId="{255A3388-5F04-2149-B10E-086731721A28}" destId="{3D921705-668E-AE46-9437-B5C2643DA17B}" srcOrd="0" destOrd="0" presId="urn:microsoft.com/office/officeart/2008/layout/NameandTitleOrganizationalChart"/>
    <dgm:cxn modelId="{DC5C0678-7C47-4F41-8ECC-1F111F55A156}" type="presOf" srcId="{D3D1544C-D692-6B4E-84CE-F9E3E39A1606}" destId="{E1C3BB30-9181-D04E-BC72-BCE9A8328C9C}" srcOrd="0" destOrd="0" presId="urn:microsoft.com/office/officeart/2008/layout/NameandTitleOrganizationalChart"/>
    <dgm:cxn modelId="{6EA85A79-40EE-9140-9AF2-092537D12FD3}" type="presOf" srcId="{42B01FFA-47B0-4346-820C-FD05CABDBB17}" destId="{765525DB-8BD4-514B-9313-92DDB59C136C}" srcOrd="0" destOrd="0" presId="urn:microsoft.com/office/officeart/2008/layout/NameandTitleOrganizationalChart"/>
    <dgm:cxn modelId="{3C98BA7C-6C83-6247-A892-1573E4273CC5}" type="presOf" srcId="{5AB79D78-BF78-0A42-A830-CA15678D79E9}" destId="{1302FACB-8970-5C4A-8B88-2379D4B5BFE5}" srcOrd="0" destOrd="0" presId="urn:microsoft.com/office/officeart/2008/layout/NameandTitleOrganizationalChart"/>
    <dgm:cxn modelId="{30B5BA7D-D6B0-1342-8572-A9B6F795BB6A}" type="presOf" srcId="{5B9CD9CA-6D0A-3945-A3AB-E00F8AB8C06E}" destId="{B41AD470-B4BE-984B-B83E-82B6AB44E5ED}" srcOrd="0" destOrd="0" presId="urn:microsoft.com/office/officeart/2008/layout/NameandTitleOrganizationalChart"/>
    <dgm:cxn modelId="{CA4D0780-4485-5348-81B2-0B6B195830BC}" srcId="{6347D1AD-2535-4949-8CFA-717259918AA6}" destId="{53A9A0DD-C026-1845-AB39-E3CFBF193D2D}" srcOrd="2" destOrd="0" parTransId="{F5F44259-711B-3D4E-81DF-9A9FC29CE439}" sibTransId="{E02BE566-41A2-F044-AF50-F60C67E5F1AE}"/>
    <dgm:cxn modelId="{73656783-E3E8-4546-A709-6A3C1C5C5538}" type="presOf" srcId="{910F34A1-DB53-4D4A-B509-CDF148C212C5}" destId="{64DA1A26-7232-6145-8090-DA077C6B3030}" srcOrd="0" destOrd="0" presId="urn:microsoft.com/office/officeart/2008/layout/NameandTitleOrganizationalChart"/>
    <dgm:cxn modelId="{2503CA84-DA5C-7042-9114-B62485D06A64}" type="presOf" srcId="{6B200ED6-714A-CD40-8570-9D2C5F1DCDE9}" destId="{D9F2939B-49EE-3A4F-8DC2-680D5E40F27B}" srcOrd="0" destOrd="0" presId="urn:microsoft.com/office/officeart/2008/layout/NameandTitleOrganizationalChart"/>
    <dgm:cxn modelId="{31EE4485-1461-BF47-8497-EB67775542BF}" type="presOf" srcId="{06F46D44-82B5-4D41-AC90-DCEA944BE8C6}" destId="{BB372A53-5A0B-2342-BCC6-4E258DC698E2}" srcOrd="0" destOrd="0" presId="urn:microsoft.com/office/officeart/2008/layout/NameandTitleOrganizationalChart"/>
    <dgm:cxn modelId="{2C20ED85-0C75-F843-90A6-E1C5562AA762}" type="presOf" srcId="{F707FC35-1DBD-4448-9EB8-B6A4BC431F0B}" destId="{AA22DD98-CD92-5443-8701-F6553064BF66}" srcOrd="0" destOrd="0" presId="urn:microsoft.com/office/officeart/2008/layout/NameandTitleOrganizationalChart"/>
    <dgm:cxn modelId="{EAB0298C-1021-0B4D-ABC2-9952A358D674}" type="presOf" srcId="{C62A836C-79E5-114E-889E-478ADA38F71A}" destId="{0330F505-63DE-8042-99D6-4CF36B786541}" srcOrd="0" destOrd="0" presId="urn:microsoft.com/office/officeart/2008/layout/NameandTitleOrganizationalChart"/>
    <dgm:cxn modelId="{7A771B8E-5FE3-BA40-8B6B-B595CDEC93B8}" type="presOf" srcId="{F520438A-F322-5E4F-AB26-8CBC85F6D86D}" destId="{293D14A9-B399-0549-A0AC-7DBB1B4240F9}" srcOrd="0" destOrd="0" presId="urn:microsoft.com/office/officeart/2008/layout/NameandTitleOrganizationalChart"/>
    <dgm:cxn modelId="{01DD2191-A04B-F944-986E-93EED3B88D33}" srcId="{69A82D83-F4CE-AE42-8845-7300B1C76043}" destId="{5B9CD9CA-6D0A-3945-A3AB-E00F8AB8C06E}" srcOrd="2" destOrd="0" parTransId="{2E188261-77BB-1C43-870E-1264844E54D2}" sibTransId="{0E81BEA5-09C4-1849-BC62-FDB2088539C5}"/>
    <dgm:cxn modelId="{4BCBD691-EBEE-6345-9720-B662977E6F7D}" type="presOf" srcId="{48AD0F3D-F0FB-0146-8DBB-C0825E062C1C}" destId="{7AE24980-4313-604B-A1D9-4F6856F5F2FF}" srcOrd="0" destOrd="0" presId="urn:microsoft.com/office/officeart/2008/layout/NameandTitleOrganizationalChart"/>
    <dgm:cxn modelId="{DC774494-F364-1041-9B81-7A1D28010D5D}" type="presOf" srcId="{C62A836C-79E5-114E-889E-478ADA38F71A}" destId="{C67F8484-3BCB-1640-871C-083A9E1A678A}" srcOrd="1" destOrd="0" presId="urn:microsoft.com/office/officeart/2008/layout/NameandTitleOrganizationalChart"/>
    <dgm:cxn modelId="{F1572F96-D1E2-DD49-95EA-256F8B0C7B44}" type="presOf" srcId="{01FFFD1F-BE03-E74F-A8FC-F39C08F54977}" destId="{785886E7-B4F3-6946-B92A-DDEDB1A41922}" srcOrd="0" destOrd="0" presId="urn:microsoft.com/office/officeart/2008/layout/NameandTitleOrganizationalChart"/>
    <dgm:cxn modelId="{FB847BA0-BED5-434A-937D-4E65C2007851}" type="presOf" srcId="{2B99FB60-4CB9-8D43-962F-B5B501659E49}" destId="{28A7BF9C-7E4A-8245-A951-807B547C5A1D}" srcOrd="0" destOrd="0" presId="urn:microsoft.com/office/officeart/2008/layout/NameandTitleOrganizationalChart"/>
    <dgm:cxn modelId="{95FC97A3-FB7D-7C4E-870C-BC07DBB20FA8}" type="presOf" srcId="{36E661F5-38A5-0F42-8A71-FD9CDABFAC81}" destId="{4D032B37-F44B-C24D-81C7-3F3D361B4928}" srcOrd="0" destOrd="0" presId="urn:microsoft.com/office/officeart/2008/layout/NameandTitleOrganizationalChart"/>
    <dgm:cxn modelId="{287B2FA8-617C-C14E-A076-09451D2282A7}" type="presOf" srcId="{1D57C2F0-5F7C-884D-92BE-BD643A8A65EB}" destId="{D32D3BE8-6345-7846-9619-0BAA40C2A14B}" srcOrd="0" destOrd="0" presId="urn:microsoft.com/office/officeart/2008/layout/NameandTitleOrganizationalChart"/>
    <dgm:cxn modelId="{A34358A8-909B-134F-97B0-74A4232ED9F5}" type="presOf" srcId="{255A3388-5F04-2149-B10E-086731721A28}" destId="{0E38C25A-DF31-D149-BFBA-80AA2BA13050}" srcOrd="1" destOrd="0" presId="urn:microsoft.com/office/officeart/2008/layout/NameandTitleOrganizationalChart"/>
    <dgm:cxn modelId="{92CC10AB-F598-2044-90F0-DE728D3B2D08}" type="presOf" srcId="{E24ADF9A-C10B-5846-A1A1-D89065D60CB2}" destId="{44109BE0-156C-D943-83F4-11B75F842983}" srcOrd="0" destOrd="0" presId="urn:microsoft.com/office/officeart/2008/layout/NameandTitleOrganizationalChart"/>
    <dgm:cxn modelId="{B5B1C2AF-3FD5-0544-9189-D2D2AC7701CE}" type="presOf" srcId="{42B01FFA-47B0-4346-820C-FD05CABDBB17}" destId="{B89BB67E-5F98-304A-A0E1-D920FA22C7D7}" srcOrd="1" destOrd="0" presId="urn:microsoft.com/office/officeart/2008/layout/NameandTitleOrganizationalChart"/>
    <dgm:cxn modelId="{4076E8B0-3513-7E45-8F93-62B7A3EA74AE}" srcId="{69A82D83-F4CE-AE42-8845-7300B1C76043}" destId="{352D07F6-14A3-EC4C-A507-6EB3787F953B}" srcOrd="1" destOrd="0" parTransId="{AF2194EF-7883-F54F-8FEB-69FE1B57F66C}" sibTransId="{C86C34D5-299D-FF44-ADAC-5E070FB19C83}"/>
    <dgm:cxn modelId="{6BB810BA-8706-3C4D-A336-2284D62E8B26}" type="presOf" srcId="{DCA52AD1-7D15-9D4D-BFCE-84BEDDB20DFF}" destId="{9B7E99EE-F1BE-1D49-A6E7-60519B7CA647}" srcOrd="0" destOrd="0" presId="urn:microsoft.com/office/officeart/2008/layout/NameandTitleOrganizationalChart"/>
    <dgm:cxn modelId="{001DA2C0-FC30-2F43-9612-D47E954D0AE7}" type="presOf" srcId="{0A417AD8-EF74-B74D-9B3C-FC9B4B8011C5}" destId="{5C5F3596-C70A-5146-9EDE-855CAAEF72AC}" srcOrd="0" destOrd="0" presId="urn:microsoft.com/office/officeart/2008/layout/NameandTitleOrganizationalChart"/>
    <dgm:cxn modelId="{0A0A00C2-8222-DB47-A8C5-62CA2B0D6C6C}" type="presOf" srcId="{1E3EAA5B-2F72-4343-A3AA-5357F84D9C24}" destId="{C6A31CFA-D9BF-AC43-8ED4-45F0DDBB8260}" srcOrd="0" destOrd="0" presId="urn:microsoft.com/office/officeart/2008/layout/NameandTitleOrganizationalChart"/>
    <dgm:cxn modelId="{AA064AC2-A8B7-0248-9CEF-93EEC8192C7F}" type="presOf" srcId="{69A82D83-F4CE-AE42-8845-7300B1C76043}" destId="{28B57386-97E8-8643-BCA0-2D2CAA204C33}" srcOrd="1" destOrd="0" presId="urn:microsoft.com/office/officeart/2008/layout/NameandTitleOrganizationalChart"/>
    <dgm:cxn modelId="{D7CD06C3-B8EC-014F-BD93-0875C39FB6AA}" type="presOf" srcId="{D9436442-B5AD-4B40-A907-081E57A9E831}" destId="{483656A7-2E42-264C-B449-F7F413CAA18C}" srcOrd="0" destOrd="0" presId="urn:microsoft.com/office/officeart/2008/layout/NameandTitleOrganizationalChart"/>
    <dgm:cxn modelId="{000F36C8-73E6-1D45-A428-1E2B0D0614CF}" type="presOf" srcId="{100967C7-DC88-3B48-A180-375F690FF568}" destId="{638EC387-F803-F74D-BBDD-9B155872E8AE}" srcOrd="0" destOrd="0" presId="urn:microsoft.com/office/officeart/2008/layout/NameandTitleOrganizationalChart"/>
    <dgm:cxn modelId="{35B2E6C8-F7B4-5E4C-A0B1-799DD6CF9251}" srcId="{69A82D83-F4CE-AE42-8845-7300B1C76043}" destId="{2E39CC93-3BE1-C94C-9A49-20CC224A5B3B}" srcOrd="0" destOrd="0" parTransId="{E2954232-B863-3940-AB47-B68D77CF59F3}" sibTransId="{DCA52AD1-7D15-9D4D-BFCE-84BEDDB20DFF}"/>
    <dgm:cxn modelId="{72E7C1C9-CA83-004B-AB5F-E215E46D852A}" type="presOf" srcId="{34380700-5442-7340-B631-8FB4783F352B}" destId="{0DE8BC9F-D521-8D4E-8B67-DE6CE9AD1DCA}" srcOrd="0" destOrd="0" presId="urn:microsoft.com/office/officeart/2008/layout/NameandTitleOrganizationalChart"/>
    <dgm:cxn modelId="{D41DA8CA-76A4-2849-AB96-72686D40CE34}" type="presOf" srcId="{C1A94A61-CB84-A04E-BEC2-67D487990F80}" destId="{B397C46F-9011-F848-BA60-6AC8F293AFFF}" srcOrd="0" destOrd="0" presId="urn:microsoft.com/office/officeart/2008/layout/NameandTitleOrganizationalChart"/>
    <dgm:cxn modelId="{0991C3CB-4FD6-764D-A09E-1C9DA21401FD}" srcId="{6347D1AD-2535-4949-8CFA-717259918AA6}" destId="{255A3388-5F04-2149-B10E-086731721A28}" srcOrd="0" destOrd="0" parTransId="{F707FC35-1DBD-4448-9EB8-B6A4BC431F0B}" sibTransId="{510C5FED-BBC0-3743-97B3-EE9C47EDC38F}"/>
    <dgm:cxn modelId="{7F0815CD-5BFD-9148-A034-32A068D7C3DD}" type="presOf" srcId="{510C5FED-BBC0-3743-97B3-EE9C47EDC38F}" destId="{38B06BC8-A830-F04D-81B5-962D53BAF544}" srcOrd="0" destOrd="0" presId="urn:microsoft.com/office/officeart/2008/layout/NameandTitleOrganizationalChart"/>
    <dgm:cxn modelId="{850A64CD-2A0B-E349-92A7-E63AEE0A170A}" type="presOf" srcId="{813CD6BE-5B86-2648-B9BA-2A2B1AF72C44}" destId="{1BD2B5CD-4701-B248-9B47-68FD736E8EB0}" srcOrd="0" destOrd="0" presId="urn:microsoft.com/office/officeart/2008/layout/NameandTitleOrganizationalChart"/>
    <dgm:cxn modelId="{692769D4-51F1-8F48-A16F-DF42664CEE58}" type="presOf" srcId="{D3580BF8-B936-EB4E-8094-6B0267CD04F8}" destId="{42ACF531-3465-3747-B7B7-75131D80F1F0}" srcOrd="1" destOrd="0" presId="urn:microsoft.com/office/officeart/2008/layout/NameandTitleOrganizationalChart"/>
    <dgm:cxn modelId="{D18D41D5-1C60-1642-BC80-A76E71A4E113}" srcId="{0444F6AC-C99C-D045-AF0F-7A7ADA645DE7}" destId="{910F34A1-DB53-4D4A-B509-CDF148C212C5}" srcOrd="3" destOrd="0" parTransId="{2FC59620-4054-FD46-A380-623415C3B724}" sibTransId="{E21C3CC5-1690-E64E-AAD4-37E321DA11ED}"/>
    <dgm:cxn modelId="{EF57B1D5-85B1-DE43-9C26-CAFF8FCC5BFD}" type="presOf" srcId="{F55398C0-120F-8243-838D-B5E07B1A8CD8}" destId="{10C72D44-EB84-D248-96BA-C72AE1627112}" srcOrd="0" destOrd="0" presId="urn:microsoft.com/office/officeart/2008/layout/NameandTitleOrganizationalChart"/>
    <dgm:cxn modelId="{90DD8DD8-90AB-4141-90F9-AED9315A63F3}" type="presOf" srcId="{75EC55AC-D656-E24B-835A-AD7DE9C0BA3A}" destId="{8CFF12FB-DECF-7C4C-BD2D-97FCB5C72CB8}" srcOrd="0" destOrd="0" presId="urn:microsoft.com/office/officeart/2008/layout/NameandTitleOrganizationalChart"/>
    <dgm:cxn modelId="{83EE48D9-31C7-9F47-AF0C-E020C0FD00B8}" type="presOf" srcId="{C52CDCE2-4878-424A-950B-1C3AB62CCBC2}" destId="{AE7FB18A-5112-084C-81D9-6751B59FFEA2}" srcOrd="0" destOrd="0" presId="urn:microsoft.com/office/officeart/2008/layout/NameandTitleOrganizationalChart"/>
    <dgm:cxn modelId="{040094DA-05D4-F54E-A0FE-A4143FADD8A0}" type="presOf" srcId="{F5F44259-711B-3D4E-81DF-9A9FC29CE439}" destId="{C943A62E-8F78-B740-8FF9-3C09EED87E1E}" srcOrd="0" destOrd="0" presId="urn:microsoft.com/office/officeart/2008/layout/NameandTitleOrganizationalChart"/>
    <dgm:cxn modelId="{2C0C69DB-1D17-C843-B2B3-BEECB014A4DE}" srcId="{217E0939-FBCD-AD41-8D4F-133F0E38559E}" destId="{100967C7-DC88-3B48-A180-375F690FF568}" srcOrd="0" destOrd="0" parTransId="{48AD0F3D-F0FB-0146-8DBB-C0825E062C1C}" sibTransId="{C1A59E95-6473-414F-A196-212C797EE4C3}"/>
    <dgm:cxn modelId="{1E09D4DC-4ABD-734A-81D4-2B10467AC552}" type="presOf" srcId="{E2954232-B863-3940-AB47-B68D77CF59F3}" destId="{6A7ADDC6-0160-AA43-B59E-251B9670C14B}" srcOrd="0" destOrd="0" presId="urn:microsoft.com/office/officeart/2008/layout/NameandTitleOrganizationalChart"/>
    <dgm:cxn modelId="{8902E2DC-9B3A-4446-B501-CE8BA6C56B53}" type="presOf" srcId="{E18061B4-2C4B-5F4F-B52C-D74EA89AAAF4}" destId="{75B7E556-7B38-074F-8A9D-F870CD28C068}" srcOrd="0" destOrd="0" presId="urn:microsoft.com/office/officeart/2008/layout/NameandTitleOrganizationalChart"/>
    <dgm:cxn modelId="{6DF472DD-4FBE-854E-A401-B487ACFC8C0C}" type="presOf" srcId="{D9436442-B5AD-4B40-A907-081E57A9E831}" destId="{BEBF7B00-77B3-6D43-AFFB-441E30AD8AB7}" srcOrd="1" destOrd="0" presId="urn:microsoft.com/office/officeart/2008/layout/NameandTitleOrganizationalChart"/>
    <dgm:cxn modelId="{B928CCDD-F2E2-C049-812E-BF7F305270F7}" type="presOf" srcId="{4B37D076-C81C-6C4F-BF9B-E2948B035F42}" destId="{C2F86373-E8A4-8243-BBCA-A7D3C6381635}" srcOrd="0" destOrd="0" presId="urn:microsoft.com/office/officeart/2008/layout/NameandTitleOrganizationalChart"/>
    <dgm:cxn modelId="{8E0892E0-821C-9449-BB50-44BCC264DDEF}" type="presOf" srcId="{069F4D0B-C19D-7A44-B104-DE84662FDD41}" destId="{87459BED-F513-954E-98C9-767DE3AFD6F5}" srcOrd="1" destOrd="0" presId="urn:microsoft.com/office/officeart/2008/layout/NameandTitleOrganizationalChart"/>
    <dgm:cxn modelId="{8BF15BE1-474F-1D4F-8226-6ADCD20E12BC}" srcId="{813CD6BE-5B86-2648-B9BA-2A2B1AF72C44}" destId="{36E661F5-38A5-0F42-8A71-FD9CDABFAC81}" srcOrd="0" destOrd="0" parTransId="{65F26B9B-0BE2-2548-9092-02C34B8591C5}" sibTransId="{17860CCF-631D-1F47-8296-67D6A48100B9}"/>
    <dgm:cxn modelId="{1220B6E5-042B-3547-BF69-8A80E1549BCD}" srcId="{0A417AD8-EF74-B74D-9B3C-FC9B4B8011C5}" destId="{7D9DC8E3-7A83-FC49-AFBB-F616D81F4158}" srcOrd="2" destOrd="0" parTransId="{A745C075-8A64-5C41-8D8C-D0DC9A1B68A6}" sibTransId="{34380700-5442-7340-B631-8FB4783F352B}"/>
    <dgm:cxn modelId="{6FD33FE6-63C6-E44E-BFA4-2AEB5871C915}" type="presOf" srcId="{A745C075-8A64-5C41-8D8C-D0DC9A1B68A6}" destId="{BD22DDE0-2D9A-C24E-AB06-156E00C5336E}" srcOrd="0" destOrd="0" presId="urn:microsoft.com/office/officeart/2008/layout/NameandTitleOrganizationalChart"/>
    <dgm:cxn modelId="{942D74E7-FE64-4C4D-BFD8-2D2A471D9CD0}" type="presOf" srcId="{217E0939-FBCD-AD41-8D4F-133F0E38559E}" destId="{EF03568A-580D-1C4C-BC7E-A9B5A4B67A95}" srcOrd="0" destOrd="0" presId="urn:microsoft.com/office/officeart/2008/layout/NameandTitleOrganizationalChart"/>
    <dgm:cxn modelId="{9143B7E7-75A1-5B4F-9150-E421BFE126F3}" srcId="{0A417AD8-EF74-B74D-9B3C-FC9B4B8011C5}" destId="{75EC55AC-D656-E24B-835A-AD7DE9C0BA3A}" srcOrd="0" destOrd="0" parTransId="{5017B4FA-94BB-BC4E-BD37-18F86A607A54}" sibTransId="{44F62329-0531-CC4D-8A0B-AFC8E0AE13FE}"/>
    <dgm:cxn modelId="{E4366CE8-5B98-814A-BCDD-10548A5CECB3}" type="presOf" srcId="{C3767C14-99FA-8F45-9035-1BB82D527119}" destId="{A8F6B1C8-77BB-5F49-972B-6EA68C5F21FD}" srcOrd="0" destOrd="0" presId="urn:microsoft.com/office/officeart/2008/layout/NameandTitleOrganizationalChart"/>
    <dgm:cxn modelId="{3DEFF7E8-8600-E24A-91DD-0EC360B09A0E}" srcId="{0444F6AC-C99C-D045-AF0F-7A7ADA645DE7}" destId="{069F4D0B-C19D-7A44-B104-DE84662FDD41}" srcOrd="1" destOrd="0" parTransId="{D8985EBE-A258-8543-B58D-3F0809F08FE4}" sibTransId="{66BBFB8F-2F2A-C242-A94C-B74CC6BAB018}"/>
    <dgm:cxn modelId="{005ED5E9-0B11-A84D-8BDE-BB536A8E658E}" type="presOf" srcId="{17860CCF-631D-1F47-8296-67D6A48100B9}" destId="{B6DF42DF-3BA7-7646-9F26-CF1C0A0F29E3}" srcOrd="0" destOrd="0" presId="urn:microsoft.com/office/officeart/2008/layout/NameandTitleOrganizationalChart"/>
    <dgm:cxn modelId="{89F839EC-DB10-D94C-8938-81D8B3BF34EA}" type="presOf" srcId="{0A417AD8-EF74-B74D-9B3C-FC9B4B8011C5}" destId="{4794D66F-77E5-5543-92AB-59D979A6705F}" srcOrd="1" destOrd="0" presId="urn:microsoft.com/office/officeart/2008/layout/NameandTitleOrganizationalChart"/>
    <dgm:cxn modelId="{EAB2DDEF-B153-D74C-95E1-DD921DB79F61}" type="presOf" srcId="{2E188261-77BB-1C43-870E-1264844E54D2}" destId="{4BA84BB3-205C-3146-934C-85677C7CFD6C}" srcOrd="0" destOrd="0" presId="urn:microsoft.com/office/officeart/2008/layout/NameandTitleOrganizationalChart"/>
    <dgm:cxn modelId="{18F6A9F0-DD29-B643-8029-D585F587946D}" srcId="{42B01FFA-47B0-4346-820C-FD05CABDBB17}" destId="{70FD66DD-7BDB-CA49-8BFA-89D4B142F101}" srcOrd="0" destOrd="0" parTransId="{C47A4E47-884C-7F43-9D7C-4B91927AD4D8}" sibTransId="{1D57C2F0-5F7C-884D-92BE-BD643A8A65EB}"/>
    <dgm:cxn modelId="{6B8D3AF2-7910-BC48-8767-FDC487B91129}" type="presOf" srcId="{5B9CD9CA-6D0A-3945-A3AB-E00F8AB8C06E}" destId="{2D4807EA-9518-294A-B87A-2F309C9E9FFA}" srcOrd="1" destOrd="0" presId="urn:microsoft.com/office/officeart/2008/layout/NameandTitleOrganizationalChart"/>
    <dgm:cxn modelId="{DDD738F3-B553-1E49-AF65-45122EDABFAB}" type="presOf" srcId="{60C0FB7F-3C8C-D34A-B81D-463009C8523B}" destId="{9FFD6DAF-1040-2A4B-A56F-16A1D1AC937A}" srcOrd="0" destOrd="0" presId="urn:microsoft.com/office/officeart/2008/layout/NameandTitleOrganizationalChart"/>
    <dgm:cxn modelId="{DC9A5BF8-833E-AE4B-A1D4-BFDBBC18B8B5}" type="presOf" srcId="{7D9DC8E3-7A83-FC49-AFBB-F616D81F4158}" destId="{796F95A9-07F9-3048-B585-64393E61C627}" srcOrd="0" destOrd="0" presId="urn:microsoft.com/office/officeart/2008/layout/NameandTitleOrganizationalChart"/>
    <dgm:cxn modelId="{555BC8FB-03CE-D94B-914C-CF0BD83B00CF}" type="presOf" srcId="{6347D1AD-2535-4949-8CFA-717259918AA6}" destId="{06A0E247-690A-F84E-AC8E-3BB894FA5A0D}" srcOrd="1" destOrd="0" presId="urn:microsoft.com/office/officeart/2008/layout/NameandTitleOrganizationalChart"/>
    <dgm:cxn modelId="{A26D21FE-899F-0F42-A49C-B59D0D29950D}" type="presOf" srcId="{F24A888D-A570-324B-B29A-8253F60CD8D0}" destId="{46ACE12D-CC2E-B54F-B788-A168F6798A70}" srcOrd="0" destOrd="0" presId="urn:microsoft.com/office/officeart/2008/layout/NameandTitleOrganizationalChart"/>
    <dgm:cxn modelId="{95B75FFF-DF0E-D042-9739-E2C8BBF41068}" type="presOf" srcId="{2FC59620-4054-FD46-A380-623415C3B724}" destId="{9C3195B6-763E-8C42-B4C7-563AA36D4D6F}" srcOrd="0" destOrd="0" presId="urn:microsoft.com/office/officeart/2008/layout/NameandTitleOrganizationalChart"/>
    <dgm:cxn modelId="{40C669FF-65B3-0E43-A64C-B0AD7385F5A3}" type="presOf" srcId="{53A9A0DD-C026-1845-AB39-E3CFBF193D2D}" destId="{3EA0C72D-4885-E94D-A4C3-5D6D830DB87E}" srcOrd="0" destOrd="0" presId="urn:microsoft.com/office/officeart/2008/layout/NameandTitleOrganizationalChart"/>
    <dgm:cxn modelId="{3233DE56-6B62-EA4F-BE9E-87F8ECB25BA6}" type="presParOf" srcId="{1BD2B5CD-4701-B248-9B47-68FD736E8EB0}" destId="{BEFBC4CA-EDD3-1345-93BC-CF039C05DF1A}" srcOrd="0" destOrd="0" presId="urn:microsoft.com/office/officeart/2008/layout/NameandTitleOrganizationalChart"/>
    <dgm:cxn modelId="{165FD298-581A-EE4C-8400-5A89AC58301F}" type="presParOf" srcId="{BEFBC4CA-EDD3-1345-93BC-CF039C05DF1A}" destId="{F1F0646B-EE78-CE4E-AEB8-917D678BF65C}" srcOrd="0" destOrd="0" presId="urn:microsoft.com/office/officeart/2008/layout/NameandTitleOrganizationalChart"/>
    <dgm:cxn modelId="{DDC9F509-7B86-F54B-A535-51C6866A7689}" type="presParOf" srcId="{F1F0646B-EE78-CE4E-AEB8-917D678BF65C}" destId="{4D032B37-F44B-C24D-81C7-3F3D361B4928}" srcOrd="0" destOrd="0" presId="urn:microsoft.com/office/officeart/2008/layout/NameandTitleOrganizationalChart"/>
    <dgm:cxn modelId="{FE286995-C95B-2946-80AF-A2964522CC9D}" type="presParOf" srcId="{F1F0646B-EE78-CE4E-AEB8-917D678BF65C}" destId="{B6DF42DF-3BA7-7646-9F26-CF1C0A0F29E3}" srcOrd="1" destOrd="0" presId="urn:microsoft.com/office/officeart/2008/layout/NameandTitleOrganizationalChart"/>
    <dgm:cxn modelId="{74130DEF-25BC-A044-A2FE-84B07B2B79BD}" type="presParOf" srcId="{F1F0646B-EE78-CE4E-AEB8-917D678BF65C}" destId="{4C4661BB-A775-4D44-AE1E-B701CF525737}" srcOrd="2" destOrd="0" presId="urn:microsoft.com/office/officeart/2008/layout/NameandTitleOrganizationalChart"/>
    <dgm:cxn modelId="{A5D5527B-42E7-6D44-AB1C-A7C2689498EA}" type="presParOf" srcId="{BEFBC4CA-EDD3-1345-93BC-CF039C05DF1A}" destId="{F080F674-9CC3-334C-9E80-15C52C03A5F0}" srcOrd="1" destOrd="0" presId="urn:microsoft.com/office/officeart/2008/layout/NameandTitleOrganizationalChart"/>
    <dgm:cxn modelId="{2845623D-DA12-9147-BC93-6E3E1DD4479B}" type="presParOf" srcId="{F080F674-9CC3-334C-9E80-15C52C03A5F0}" destId="{9FFD6DAF-1040-2A4B-A56F-16A1D1AC937A}" srcOrd="0" destOrd="0" presId="urn:microsoft.com/office/officeart/2008/layout/NameandTitleOrganizationalChart"/>
    <dgm:cxn modelId="{75D5E767-D5DF-6A42-AEE0-F138F96870CB}" type="presParOf" srcId="{F080F674-9CC3-334C-9E80-15C52C03A5F0}" destId="{F575C101-557D-FE42-9438-122E625973DD}" srcOrd="1" destOrd="0" presId="urn:microsoft.com/office/officeart/2008/layout/NameandTitleOrganizationalChart"/>
    <dgm:cxn modelId="{2BD08459-5541-104F-ABC5-1A008E2383B0}" type="presParOf" srcId="{F575C101-557D-FE42-9438-122E625973DD}" destId="{DE420A3E-3029-CC44-B688-AECE7032A678}" srcOrd="0" destOrd="0" presId="urn:microsoft.com/office/officeart/2008/layout/NameandTitleOrganizationalChart"/>
    <dgm:cxn modelId="{00741FCF-8928-7249-A2DB-908B1AE0A5E7}" type="presParOf" srcId="{DE420A3E-3029-CC44-B688-AECE7032A678}" destId="{5C5F3596-C70A-5146-9EDE-855CAAEF72AC}" srcOrd="0" destOrd="0" presId="urn:microsoft.com/office/officeart/2008/layout/NameandTitleOrganizationalChart"/>
    <dgm:cxn modelId="{2FF8D28D-63F6-9842-8823-3943822F6704}" type="presParOf" srcId="{DE420A3E-3029-CC44-B688-AECE7032A678}" destId="{10C72D44-EB84-D248-96BA-C72AE1627112}" srcOrd="1" destOrd="0" presId="urn:microsoft.com/office/officeart/2008/layout/NameandTitleOrganizationalChart"/>
    <dgm:cxn modelId="{11495553-1530-1C48-AD74-6E4AB79EC5EB}" type="presParOf" srcId="{DE420A3E-3029-CC44-B688-AECE7032A678}" destId="{4794D66F-77E5-5543-92AB-59D979A6705F}" srcOrd="2" destOrd="0" presId="urn:microsoft.com/office/officeart/2008/layout/NameandTitleOrganizationalChart"/>
    <dgm:cxn modelId="{110BB2B6-0FD0-A44A-A4B6-BA0B930984A2}" type="presParOf" srcId="{F575C101-557D-FE42-9438-122E625973DD}" destId="{49EC511C-4A5A-3949-86E3-FD12A2A425E8}" srcOrd="1" destOrd="0" presId="urn:microsoft.com/office/officeart/2008/layout/NameandTitleOrganizationalChart"/>
    <dgm:cxn modelId="{C3CF74D4-6B5F-5A4E-8C72-4C392E14571D}" type="presParOf" srcId="{49EC511C-4A5A-3949-86E3-FD12A2A425E8}" destId="{A22FFD92-1933-2748-80AB-130BEA4D4D63}" srcOrd="0" destOrd="0" presId="urn:microsoft.com/office/officeart/2008/layout/NameandTitleOrganizationalChart"/>
    <dgm:cxn modelId="{734731D9-D82D-004D-84E3-40F10818CDFC}" type="presParOf" srcId="{49EC511C-4A5A-3949-86E3-FD12A2A425E8}" destId="{86D54A90-0F43-5246-9378-BA9C2ECA5256}" srcOrd="1" destOrd="0" presId="urn:microsoft.com/office/officeart/2008/layout/NameandTitleOrganizationalChart"/>
    <dgm:cxn modelId="{1EFC954F-AE2C-DB4B-B25F-7BA6371DE150}" type="presParOf" srcId="{86D54A90-0F43-5246-9378-BA9C2ECA5256}" destId="{F8D0C568-C49B-7149-AA11-A6760FC5CF70}" srcOrd="0" destOrd="0" presId="urn:microsoft.com/office/officeart/2008/layout/NameandTitleOrganizationalChart"/>
    <dgm:cxn modelId="{3A998599-6899-6A41-A3A0-EAE1754211E1}" type="presParOf" srcId="{F8D0C568-C49B-7149-AA11-A6760FC5CF70}" destId="{8CFF12FB-DECF-7C4C-BD2D-97FCB5C72CB8}" srcOrd="0" destOrd="0" presId="urn:microsoft.com/office/officeart/2008/layout/NameandTitleOrganizationalChart"/>
    <dgm:cxn modelId="{5FACAA18-93AE-F243-A9CB-BD01B0D22FAD}" type="presParOf" srcId="{F8D0C568-C49B-7149-AA11-A6760FC5CF70}" destId="{72875503-AFBB-0444-8262-89173DCF9D3E}" srcOrd="1" destOrd="0" presId="urn:microsoft.com/office/officeart/2008/layout/NameandTitleOrganizationalChart"/>
    <dgm:cxn modelId="{F27F52FE-DAB5-FD49-8C13-4D0ECDDA08C7}" type="presParOf" srcId="{F8D0C568-C49B-7149-AA11-A6760FC5CF70}" destId="{CA19EFFF-2846-EF44-A80C-CFABECB49504}" srcOrd="2" destOrd="0" presId="urn:microsoft.com/office/officeart/2008/layout/NameandTitleOrganizationalChart"/>
    <dgm:cxn modelId="{D0C6DAD6-3934-2F4B-9013-018FF49AE41F}" type="presParOf" srcId="{86D54A90-0F43-5246-9378-BA9C2ECA5256}" destId="{7320B4EA-2BA1-7246-B92E-21A8102EF2D2}" srcOrd="1" destOrd="0" presId="urn:microsoft.com/office/officeart/2008/layout/NameandTitleOrganizationalChart"/>
    <dgm:cxn modelId="{D4D606E8-4D61-7240-8B26-765A45D0F11A}" type="presParOf" srcId="{86D54A90-0F43-5246-9378-BA9C2ECA5256}" destId="{D900A7B5-599B-A84C-8B5B-A67F3853859B}" srcOrd="2" destOrd="0" presId="urn:microsoft.com/office/officeart/2008/layout/NameandTitleOrganizationalChart"/>
    <dgm:cxn modelId="{97AB416B-3ECD-0041-A791-98802568688C}" type="presParOf" srcId="{49EC511C-4A5A-3949-86E3-FD12A2A425E8}" destId="{E2C8874B-3143-794C-9471-C117A0C096C1}" srcOrd="2" destOrd="0" presId="urn:microsoft.com/office/officeart/2008/layout/NameandTitleOrganizationalChart"/>
    <dgm:cxn modelId="{375692FF-3403-3841-80EA-2A4B4F2E5BDD}" type="presParOf" srcId="{49EC511C-4A5A-3949-86E3-FD12A2A425E8}" destId="{598F5C89-B6C0-F943-84C1-77094CC4B7C4}" srcOrd="3" destOrd="0" presId="urn:microsoft.com/office/officeart/2008/layout/NameandTitleOrganizationalChart"/>
    <dgm:cxn modelId="{E05304D8-5897-5F40-9ADC-F5C18D7972A2}" type="presParOf" srcId="{598F5C89-B6C0-F943-84C1-77094CC4B7C4}" destId="{A61D47AB-99F1-3B41-A6C6-6A79001EB46D}" srcOrd="0" destOrd="0" presId="urn:microsoft.com/office/officeart/2008/layout/NameandTitleOrganizationalChart"/>
    <dgm:cxn modelId="{9FD9BB3B-FFC9-6E45-AADB-01016DA76CDD}" type="presParOf" srcId="{A61D47AB-99F1-3B41-A6C6-6A79001EB46D}" destId="{EF03568A-580D-1C4C-BC7E-A9B5A4B67A95}" srcOrd="0" destOrd="0" presId="urn:microsoft.com/office/officeart/2008/layout/NameandTitleOrganizationalChart"/>
    <dgm:cxn modelId="{5AC65719-9B3A-3143-8711-5D4E848971F7}" type="presParOf" srcId="{A61D47AB-99F1-3B41-A6C6-6A79001EB46D}" destId="{DC7AD291-BEB9-D44A-AA49-29A3F962DDDB}" srcOrd="1" destOrd="0" presId="urn:microsoft.com/office/officeart/2008/layout/NameandTitleOrganizationalChart"/>
    <dgm:cxn modelId="{ED47585C-7456-6C40-BADE-BD523574170D}" type="presParOf" srcId="{A61D47AB-99F1-3B41-A6C6-6A79001EB46D}" destId="{55DB8576-2F0C-1E42-8022-6555376C90FF}" srcOrd="2" destOrd="0" presId="urn:microsoft.com/office/officeart/2008/layout/NameandTitleOrganizationalChart"/>
    <dgm:cxn modelId="{E7A339AC-E36C-854A-A379-33EC94830292}" type="presParOf" srcId="{598F5C89-B6C0-F943-84C1-77094CC4B7C4}" destId="{DAA6B296-7BC1-7A4F-B645-46A58C9C1071}" srcOrd="1" destOrd="0" presId="urn:microsoft.com/office/officeart/2008/layout/NameandTitleOrganizationalChart"/>
    <dgm:cxn modelId="{69121851-543C-B547-8F31-DADCBE194D77}" type="presParOf" srcId="{DAA6B296-7BC1-7A4F-B645-46A58C9C1071}" destId="{7AE24980-4313-604B-A1D9-4F6856F5F2FF}" srcOrd="0" destOrd="0" presId="urn:microsoft.com/office/officeart/2008/layout/NameandTitleOrganizationalChart"/>
    <dgm:cxn modelId="{09B4AF93-BD98-8A41-98BB-34777E8445B9}" type="presParOf" srcId="{DAA6B296-7BC1-7A4F-B645-46A58C9C1071}" destId="{9C907274-7113-5A46-A82F-E4BD10CCD18E}" srcOrd="1" destOrd="0" presId="urn:microsoft.com/office/officeart/2008/layout/NameandTitleOrganizationalChart"/>
    <dgm:cxn modelId="{8983B919-6B1B-544B-8D42-C65AF4EF1E88}" type="presParOf" srcId="{9C907274-7113-5A46-A82F-E4BD10CCD18E}" destId="{6B2E46FD-B729-A94C-ADA2-BF16E5EE316C}" srcOrd="0" destOrd="0" presId="urn:microsoft.com/office/officeart/2008/layout/NameandTitleOrganizationalChart"/>
    <dgm:cxn modelId="{1F7C790E-C162-3F46-A746-2EBE97506517}" type="presParOf" srcId="{6B2E46FD-B729-A94C-ADA2-BF16E5EE316C}" destId="{638EC387-F803-F74D-BBDD-9B155872E8AE}" srcOrd="0" destOrd="0" presId="urn:microsoft.com/office/officeart/2008/layout/NameandTitleOrganizationalChart"/>
    <dgm:cxn modelId="{A9D285DC-5491-BC4C-9415-C1E81E48E73B}" type="presParOf" srcId="{6B2E46FD-B729-A94C-ADA2-BF16E5EE316C}" destId="{AEBD72DE-43A5-1A49-BA0A-9BCB2971FA7E}" srcOrd="1" destOrd="0" presId="urn:microsoft.com/office/officeart/2008/layout/NameandTitleOrganizationalChart"/>
    <dgm:cxn modelId="{7D1D5060-7A73-2341-8BFC-00DC9B154FB7}" type="presParOf" srcId="{6B2E46FD-B729-A94C-ADA2-BF16E5EE316C}" destId="{739F7E5A-BCF4-E046-A814-5285E79784DA}" srcOrd="2" destOrd="0" presId="urn:microsoft.com/office/officeart/2008/layout/NameandTitleOrganizationalChart"/>
    <dgm:cxn modelId="{DCC0B6A1-A0FF-204A-BFD0-2EE708ED50F4}" type="presParOf" srcId="{9C907274-7113-5A46-A82F-E4BD10CCD18E}" destId="{446F3F95-867C-E045-BE86-0A81EBA9C021}" srcOrd="1" destOrd="0" presId="urn:microsoft.com/office/officeart/2008/layout/NameandTitleOrganizationalChart"/>
    <dgm:cxn modelId="{944261CF-F5F0-DA4E-93C6-57AAEA2EEC8F}" type="presParOf" srcId="{9C907274-7113-5A46-A82F-E4BD10CCD18E}" destId="{875FC4BD-E032-1245-A146-2E932B72A098}" srcOrd="2" destOrd="0" presId="urn:microsoft.com/office/officeart/2008/layout/NameandTitleOrganizationalChart"/>
    <dgm:cxn modelId="{6F38FDAD-BF76-1C43-A1A6-137D4F8244AF}" type="presParOf" srcId="{DAA6B296-7BC1-7A4F-B645-46A58C9C1071}" destId="{E1FFA60E-1751-1C43-828E-2664BAA38CA7}" srcOrd="2" destOrd="0" presId="urn:microsoft.com/office/officeart/2008/layout/NameandTitleOrganizationalChart"/>
    <dgm:cxn modelId="{946A2B0A-96A4-2141-ABFC-26C590F471DE}" type="presParOf" srcId="{DAA6B296-7BC1-7A4F-B645-46A58C9C1071}" destId="{BE08B4C1-852B-ED4A-AB0C-EB730C3F6203}" srcOrd="3" destOrd="0" presId="urn:microsoft.com/office/officeart/2008/layout/NameandTitleOrganizationalChart"/>
    <dgm:cxn modelId="{98C10885-7154-9241-8F72-6E5A9430C3CE}" type="presParOf" srcId="{BE08B4C1-852B-ED4A-AB0C-EB730C3F6203}" destId="{637A8C08-6103-8F48-B2D7-291E7768229D}" srcOrd="0" destOrd="0" presId="urn:microsoft.com/office/officeart/2008/layout/NameandTitleOrganizationalChart"/>
    <dgm:cxn modelId="{FDCA925C-43CA-D647-8452-4D93E4DCC550}" type="presParOf" srcId="{637A8C08-6103-8F48-B2D7-291E7768229D}" destId="{A8F6B1C8-77BB-5F49-972B-6EA68C5F21FD}" srcOrd="0" destOrd="0" presId="urn:microsoft.com/office/officeart/2008/layout/NameandTitleOrganizationalChart"/>
    <dgm:cxn modelId="{54F9685E-21BB-A742-BD41-96B711B81DEA}" type="presParOf" srcId="{637A8C08-6103-8F48-B2D7-291E7768229D}" destId="{B397C46F-9011-F848-BA60-6AC8F293AFFF}" srcOrd="1" destOrd="0" presId="urn:microsoft.com/office/officeart/2008/layout/NameandTitleOrganizationalChart"/>
    <dgm:cxn modelId="{8B9E2B57-5DF1-F449-9D05-CB4E5A14A235}" type="presParOf" srcId="{637A8C08-6103-8F48-B2D7-291E7768229D}" destId="{BFC16478-BC64-8844-8B4B-853131FBE3E2}" srcOrd="2" destOrd="0" presId="urn:microsoft.com/office/officeart/2008/layout/NameandTitleOrganizationalChart"/>
    <dgm:cxn modelId="{57EF714A-DE0A-0F44-8E61-38B93B04A88F}" type="presParOf" srcId="{BE08B4C1-852B-ED4A-AB0C-EB730C3F6203}" destId="{BC1B53A7-FBFF-2F47-A9C0-F6900862AD53}" srcOrd="1" destOrd="0" presId="urn:microsoft.com/office/officeart/2008/layout/NameandTitleOrganizationalChart"/>
    <dgm:cxn modelId="{70629636-20D8-3D4C-A469-F4F02D0C5B18}" type="presParOf" srcId="{BE08B4C1-852B-ED4A-AB0C-EB730C3F6203}" destId="{23B28639-0466-C741-B6D8-59AE47C713CB}" srcOrd="2" destOrd="0" presId="urn:microsoft.com/office/officeart/2008/layout/NameandTitleOrganizationalChart"/>
    <dgm:cxn modelId="{89E50003-5394-514A-8084-29030089DA7E}" type="presParOf" srcId="{598F5C89-B6C0-F943-84C1-77094CC4B7C4}" destId="{668246FD-76E0-FA41-95FF-51E4157D0F5B}" srcOrd="2" destOrd="0" presId="urn:microsoft.com/office/officeart/2008/layout/NameandTitleOrganizationalChart"/>
    <dgm:cxn modelId="{17E28E2E-8057-9244-9BD8-1B0577F389B4}" type="presParOf" srcId="{49EC511C-4A5A-3949-86E3-FD12A2A425E8}" destId="{BD22DDE0-2D9A-C24E-AB06-156E00C5336E}" srcOrd="4" destOrd="0" presId="urn:microsoft.com/office/officeart/2008/layout/NameandTitleOrganizationalChart"/>
    <dgm:cxn modelId="{99FF9026-161B-D340-ACFB-DB2D0FD311FE}" type="presParOf" srcId="{49EC511C-4A5A-3949-86E3-FD12A2A425E8}" destId="{659492FF-4B59-9047-96B8-4B9A2F3E0F4C}" srcOrd="5" destOrd="0" presId="urn:microsoft.com/office/officeart/2008/layout/NameandTitleOrganizationalChart"/>
    <dgm:cxn modelId="{7F712198-D85D-D548-9603-C969D9E37ECB}" type="presParOf" srcId="{659492FF-4B59-9047-96B8-4B9A2F3E0F4C}" destId="{7EC2508C-0B37-E94B-B96D-C956C808F627}" srcOrd="0" destOrd="0" presId="urn:microsoft.com/office/officeart/2008/layout/NameandTitleOrganizationalChart"/>
    <dgm:cxn modelId="{68C8A58B-3B1E-C142-A96D-2C59A0E22F4F}" type="presParOf" srcId="{7EC2508C-0B37-E94B-B96D-C956C808F627}" destId="{796F95A9-07F9-3048-B585-64393E61C627}" srcOrd="0" destOrd="0" presId="urn:microsoft.com/office/officeart/2008/layout/NameandTitleOrganizationalChart"/>
    <dgm:cxn modelId="{4F5482B8-3A54-7847-8D8D-23D33D56A9F6}" type="presParOf" srcId="{7EC2508C-0B37-E94B-B96D-C956C808F627}" destId="{0DE8BC9F-D521-8D4E-8B67-DE6CE9AD1DCA}" srcOrd="1" destOrd="0" presId="urn:microsoft.com/office/officeart/2008/layout/NameandTitleOrganizationalChart"/>
    <dgm:cxn modelId="{EBE45937-4A23-574E-A7E0-8D7C249AD6B8}" type="presParOf" srcId="{7EC2508C-0B37-E94B-B96D-C956C808F627}" destId="{F29526BC-8966-B24E-8D3C-8D13CA634634}" srcOrd="2" destOrd="0" presId="urn:microsoft.com/office/officeart/2008/layout/NameandTitleOrganizationalChart"/>
    <dgm:cxn modelId="{CA689CF4-A2EF-3941-82D0-C5B10C144DCC}" type="presParOf" srcId="{659492FF-4B59-9047-96B8-4B9A2F3E0F4C}" destId="{3DB8A48F-C6E7-4340-9D2D-08CF7E1222E3}" srcOrd="1" destOrd="0" presId="urn:microsoft.com/office/officeart/2008/layout/NameandTitleOrganizationalChart"/>
    <dgm:cxn modelId="{D672098E-9FDE-FF4A-B4E4-6A34CB7585FF}" type="presParOf" srcId="{659492FF-4B59-9047-96B8-4B9A2F3E0F4C}" destId="{0B89E96C-5848-9A48-809F-0AFBA60DC62E}" srcOrd="2" destOrd="0" presId="urn:microsoft.com/office/officeart/2008/layout/NameandTitleOrganizationalChart"/>
    <dgm:cxn modelId="{E4BE95FB-EFD6-4F46-B715-142CA1678FE9}" type="presParOf" srcId="{F575C101-557D-FE42-9438-122E625973DD}" destId="{F77D5ECA-79C5-AC4A-85A0-F6E03CB4CB38}" srcOrd="2" destOrd="0" presId="urn:microsoft.com/office/officeart/2008/layout/NameandTitleOrganizationalChart"/>
    <dgm:cxn modelId="{66929C03-DB0F-F641-BA18-D664AB72771E}" type="presParOf" srcId="{F080F674-9CC3-334C-9E80-15C52C03A5F0}" destId="{3EF16093-4B18-1B48-A6AA-1B8DDFDE2D48}" srcOrd="2" destOrd="0" presId="urn:microsoft.com/office/officeart/2008/layout/NameandTitleOrganizationalChart"/>
    <dgm:cxn modelId="{26317FAE-4553-5A4D-B279-7C22F5B4DEE3}" type="presParOf" srcId="{F080F674-9CC3-334C-9E80-15C52C03A5F0}" destId="{2F0728F9-2177-4E4F-9737-BD7E7881C7C6}" srcOrd="3" destOrd="0" presId="urn:microsoft.com/office/officeart/2008/layout/NameandTitleOrganizationalChart"/>
    <dgm:cxn modelId="{3C16358D-E12C-8A4C-A7DF-BD943337DCC9}" type="presParOf" srcId="{2F0728F9-2177-4E4F-9737-BD7E7881C7C6}" destId="{ED477D5E-2C75-6040-985E-2C5101827F69}" srcOrd="0" destOrd="0" presId="urn:microsoft.com/office/officeart/2008/layout/NameandTitleOrganizationalChart"/>
    <dgm:cxn modelId="{E50CF05A-8866-FE48-8B9B-92953D9E7E18}" type="presParOf" srcId="{ED477D5E-2C75-6040-985E-2C5101827F69}" destId="{7E0B2939-80F3-BA49-A1CE-0CBCB07934B6}" srcOrd="0" destOrd="0" presId="urn:microsoft.com/office/officeart/2008/layout/NameandTitleOrganizationalChart"/>
    <dgm:cxn modelId="{6CD7A364-FF72-BB4D-8FE9-57CFD1282502}" type="presParOf" srcId="{ED477D5E-2C75-6040-985E-2C5101827F69}" destId="{AE7FB18A-5112-084C-81D9-6751B59FFEA2}" srcOrd="1" destOrd="0" presId="urn:microsoft.com/office/officeart/2008/layout/NameandTitleOrganizationalChart"/>
    <dgm:cxn modelId="{4FC41C7E-7FCB-A044-8EFD-6D972ED2E1F1}" type="presParOf" srcId="{ED477D5E-2C75-6040-985E-2C5101827F69}" destId="{14311C5E-16BA-FB44-A9ED-5E505D71822B}" srcOrd="2" destOrd="0" presId="urn:microsoft.com/office/officeart/2008/layout/NameandTitleOrganizationalChart"/>
    <dgm:cxn modelId="{D7473C34-C7A3-0F45-A1CC-56A9AC0C3429}" type="presParOf" srcId="{2F0728F9-2177-4E4F-9737-BD7E7881C7C6}" destId="{F412DA6A-50DF-9E48-B3B8-6C6CA9F1A69A}" srcOrd="1" destOrd="0" presId="urn:microsoft.com/office/officeart/2008/layout/NameandTitleOrganizationalChart"/>
    <dgm:cxn modelId="{232B279C-E3A3-CA4D-B0A8-18ADC88B86E5}" type="presParOf" srcId="{F412DA6A-50DF-9E48-B3B8-6C6CA9F1A69A}" destId="{D9F2939B-49EE-3A4F-8DC2-680D5E40F27B}" srcOrd="0" destOrd="0" presId="urn:microsoft.com/office/officeart/2008/layout/NameandTitleOrganizationalChart"/>
    <dgm:cxn modelId="{90DFF539-6201-284A-8265-994B81F2ED6A}" type="presParOf" srcId="{F412DA6A-50DF-9E48-B3B8-6C6CA9F1A69A}" destId="{C12995F1-87C0-F84F-9623-FA521B099601}" srcOrd="1" destOrd="0" presId="urn:microsoft.com/office/officeart/2008/layout/NameandTitleOrganizationalChart"/>
    <dgm:cxn modelId="{7C149D25-8E6E-FE45-A0B7-DD62C20646DC}" type="presParOf" srcId="{C12995F1-87C0-F84F-9623-FA521B099601}" destId="{97F93CD3-342A-8F4E-A39E-001226F79DF9}" srcOrd="0" destOrd="0" presId="urn:microsoft.com/office/officeart/2008/layout/NameandTitleOrganizationalChart"/>
    <dgm:cxn modelId="{C8DB6457-A2E0-6344-B91B-1E3662C728C8}" type="presParOf" srcId="{97F93CD3-342A-8F4E-A39E-001226F79DF9}" destId="{4581445F-2A79-E042-B7F2-36ED6F7CC3F4}" srcOrd="0" destOrd="0" presId="urn:microsoft.com/office/officeart/2008/layout/NameandTitleOrganizationalChart"/>
    <dgm:cxn modelId="{44A6CBD3-667A-AD45-B685-257DC9A8E469}" type="presParOf" srcId="{97F93CD3-342A-8F4E-A39E-001226F79DF9}" destId="{75B7E556-7B38-074F-8A9D-F870CD28C068}" srcOrd="1" destOrd="0" presId="urn:microsoft.com/office/officeart/2008/layout/NameandTitleOrganizationalChart"/>
    <dgm:cxn modelId="{A7AE5E4D-F049-0B4F-AC69-2E8F4B2A774F}" type="presParOf" srcId="{97F93CD3-342A-8F4E-A39E-001226F79DF9}" destId="{0106F2A1-EC2D-3740-91D2-822D588CDA5B}" srcOrd="2" destOrd="0" presId="urn:microsoft.com/office/officeart/2008/layout/NameandTitleOrganizationalChart"/>
    <dgm:cxn modelId="{87687B24-9AC5-C844-9169-62516E6C2973}" type="presParOf" srcId="{C12995F1-87C0-F84F-9623-FA521B099601}" destId="{7EE55321-B9C2-CA4D-8C83-AA1833481CA9}" srcOrd="1" destOrd="0" presId="urn:microsoft.com/office/officeart/2008/layout/NameandTitleOrganizationalChart"/>
    <dgm:cxn modelId="{298261EC-457D-9E4F-AB54-B70C1992BED2}" type="presParOf" srcId="{C12995F1-87C0-F84F-9623-FA521B099601}" destId="{05C3871E-347E-7A4B-9862-1AFDEBA98578}" srcOrd="2" destOrd="0" presId="urn:microsoft.com/office/officeart/2008/layout/NameandTitleOrganizationalChart"/>
    <dgm:cxn modelId="{B714C8FF-4AEA-3F42-9187-7A8F261B2E0C}" type="presParOf" srcId="{F412DA6A-50DF-9E48-B3B8-6C6CA9F1A69A}" destId="{85330C36-B2FB-9040-A1F1-FCDB687E0C13}" srcOrd="2" destOrd="0" presId="urn:microsoft.com/office/officeart/2008/layout/NameandTitleOrganizationalChart"/>
    <dgm:cxn modelId="{E25E2AD9-ADF7-EC47-995D-7A2DFA3211F0}" type="presParOf" srcId="{F412DA6A-50DF-9E48-B3B8-6C6CA9F1A69A}" destId="{23F0AE86-17DF-9545-AC97-219DCC4E2705}" srcOrd="3" destOrd="0" presId="urn:microsoft.com/office/officeart/2008/layout/NameandTitleOrganizationalChart"/>
    <dgm:cxn modelId="{91EB7C1C-1126-964F-9868-3C00A45D21F0}" type="presParOf" srcId="{23F0AE86-17DF-9545-AC97-219DCC4E2705}" destId="{EF309C1F-F895-9841-9E44-2431BD6DE0E9}" srcOrd="0" destOrd="0" presId="urn:microsoft.com/office/officeart/2008/layout/NameandTitleOrganizationalChart"/>
    <dgm:cxn modelId="{BCA48A29-4A28-AD45-A6A2-9B0199890B11}" type="presParOf" srcId="{EF309C1F-F895-9841-9E44-2431BD6DE0E9}" destId="{F4720ED7-32F2-C740-A4AE-B29CE0F9E4DB}" srcOrd="0" destOrd="0" presId="urn:microsoft.com/office/officeart/2008/layout/NameandTitleOrganizationalChart"/>
    <dgm:cxn modelId="{3CB1BF49-577E-E14E-B776-E07D0BB364B2}" type="presParOf" srcId="{EF309C1F-F895-9841-9E44-2431BD6DE0E9}" destId="{2D204D32-66EB-7947-BFD2-7271882BACDF}" srcOrd="1" destOrd="0" presId="urn:microsoft.com/office/officeart/2008/layout/NameandTitleOrganizationalChart"/>
    <dgm:cxn modelId="{798D3A28-D6D9-6C4A-AC53-444F36176FBA}" type="presParOf" srcId="{EF309C1F-F895-9841-9E44-2431BD6DE0E9}" destId="{87459BED-F513-954E-98C9-767DE3AFD6F5}" srcOrd="2" destOrd="0" presId="urn:microsoft.com/office/officeart/2008/layout/NameandTitleOrganizationalChart"/>
    <dgm:cxn modelId="{ECB6480F-3EE7-0440-BD26-7E3FABEEED54}" type="presParOf" srcId="{23F0AE86-17DF-9545-AC97-219DCC4E2705}" destId="{A54E0024-DE8B-6145-8EC4-C8FEBA40626C}" srcOrd="1" destOrd="0" presId="urn:microsoft.com/office/officeart/2008/layout/NameandTitleOrganizationalChart"/>
    <dgm:cxn modelId="{891F1665-330A-774D-AB43-29BBB59ADDAB}" type="presParOf" srcId="{23F0AE86-17DF-9545-AC97-219DCC4E2705}" destId="{27A0F389-D3EE-A047-B341-EE483DCD6FF8}" srcOrd="2" destOrd="0" presId="urn:microsoft.com/office/officeart/2008/layout/NameandTitleOrganizationalChart"/>
    <dgm:cxn modelId="{9C58CACB-9864-2942-A127-FA5D030CDE09}" type="presParOf" srcId="{F412DA6A-50DF-9E48-B3B8-6C6CA9F1A69A}" destId="{E1C3BB30-9181-D04E-BC72-BCE9A8328C9C}" srcOrd="4" destOrd="0" presId="urn:microsoft.com/office/officeart/2008/layout/NameandTitleOrganizationalChart"/>
    <dgm:cxn modelId="{87AA6E31-73A3-6849-964D-8652EDD7A312}" type="presParOf" srcId="{F412DA6A-50DF-9E48-B3B8-6C6CA9F1A69A}" destId="{2BCE5A67-A58C-A041-B2EB-52CA099085EC}" srcOrd="5" destOrd="0" presId="urn:microsoft.com/office/officeart/2008/layout/NameandTitleOrganizationalChart"/>
    <dgm:cxn modelId="{DB179339-77C8-9B4C-A601-1E39A41F8459}" type="presParOf" srcId="{2BCE5A67-A58C-A041-B2EB-52CA099085EC}" destId="{A80C0E24-A2C3-DC43-B051-7CB5C8449875}" srcOrd="0" destOrd="0" presId="urn:microsoft.com/office/officeart/2008/layout/NameandTitleOrganizationalChart"/>
    <dgm:cxn modelId="{028703EF-DED5-DB4D-A5FA-5A808DC9657A}" type="presParOf" srcId="{A80C0E24-A2C3-DC43-B051-7CB5C8449875}" destId="{270FC88E-8E6F-C840-83F8-17ECD26F2FA2}" srcOrd="0" destOrd="0" presId="urn:microsoft.com/office/officeart/2008/layout/NameandTitleOrganizationalChart"/>
    <dgm:cxn modelId="{711989E3-8263-B54E-994C-5C8723BAFDBB}" type="presParOf" srcId="{A80C0E24-A2C3-DC43-B051-7CB5C8449875}" destId="{3E229D43-4480-AA43-9DFC-C1B9881C85E5}" srcOrd="1" destOrd="0" presId="urn:microsoft.com/office/officeart/2008/layout/NameandTitleOrganizationalChart"/>
    <dgm:cxn modelId="{B9AB3DE1-1B7A-5144-87C4-19E39E2EDB8A}" type="presParOf" srcId="{A80C0E24-A2C3-DC43-B051-7CB5C8449875}" destId="{12C43603-CB7F-114A-86E6-71BF2CC7F6EA}" srcOrd="2" destOrd="0" presId="urn:microsoft.com/office/officeart/2008/layout/NameandTitleOrganizationalChart"/>
    <dgm:cxn modelId="{CC08922C-1F60-FB41-880B-DF0CA8CB19C2}" type="presParOf" srcId="{2BCE5A67-A58C-A041-B2EB-52CA099085EC}" destId="{B40D0690-0AE5-0340-99B6-169EE0742708}" srcOrd="1" destOrd="0" presId="urn:microsoft.com/office/officeart/2008/layout/NameandTitleOrganizationalChart"/>
    <dgm:cxn modelId="{08B753A7-49D7-8C4D-863C-8FC07F709ECE}" type="presParOf" srcId="{2BCE5A67-A58C-A041-B2EB-52CA099085EC}" destId="{F3F9CD40-0FBE-434C-AD5E-95AF848F15DC}" srcOrd="2" destOrd="0" presId="urn:microsoft.com/office/officeart/2008/layout/NameandTitleOrganizationalChart"/>
    <dgm:cxn modelId="{7ABF5F76-C9AA-084C-8D35-D679F559EFB8}" type="presParOf" srcId="{F412DA6A-50DF-9E48-B3B8-6C6CA9F1A69A}" destId="{9C3195B6-763E-8C42-B4C7-563AA36D4D6F}" srcOrd="6" destOrd="0" presId="urn:microsoft.com/office/officeart/2008/layout/NameandTitleOrganizationalChart"/>
    <dgm:cxn modelId="{AD17C424-418D-9648-B7E5-5AED2F296BA3}" type="presParOf" srcId="{F412DA6A-50DF-9E48-B3B8-6C6CA9F1A69A}" destId="{0991428B-B52E-954E-9B08-954E6DD052A7}" srcOrd="7" destOrd="0" presId="urn:microsoft.com/office/officeart/2008/layout/NameandTitleOrganizationalChart"/>
    <dgm:cxn modelId="{476535A5-CD4F-724A-9486-FD52DE146DA5}" type="presParOf" srcId="{0991428B-B52E-954E-9B08-954E6DD052A7}" destId="{D47CD250-289F-8E48-9446-35C46BE49432}" srcOrd="0" destOrd="0" presId="urn:microsoft.com/office/officeart/2008/layout/NameandTitleOrganizationalChart"/>
    <dgm:cxn modelId="{C3AC3628-D268-2F47-9D61-AE9C64820302}" type="presParOf" srcId="{D47CD250-289F-8E48-9446-35C46BE49432}" destId="{64DA1A26-7232-6145-8090-DA077C6B3030}" srcOrd="0" destOrd="0" presId="urn:microsoft.com/office/officeart/2008/layout/NameandTitleOrganizationalChart"/>
    <dgm:cxn modelId="{1195818C-341E-3A4C-8D40-B5934E94B9B7}" type="presParOf" srcId="{D47CD250-289F-8E48-9446-35C46BE49432}" destId="{940B543A-C86D-AF44-9617-A9A89C142FE5}" srcOrd="1" destOrd="0" presId="urn:microsoft.com/office/officeart/2008/layout/NameandTitleOrganizationalChart"/>
    <dgm:cxn modelId="{4AB64CCB-5B62-9A46-BD5F-2328541B6697}" type="presParOf" srcId="{D47CD250-289F-8E48-9446-35C46BE49432}" destId="{7B0C006C-8550-644D-ACAF-8ED7F5CF8B7B}" srcOrd="2" destOrd="0" presId="urn:microsoft.com/office/officeart/2008/layout/NameandTitleOrganizationalChart"/>
    <dgm:cxn modelId="{DF654F21-DBB5-EC4E-A592-AC84C915887D}" type="presParOf" srcId="{0991428B-B52E-954E-9B08-954E6DD052A7}" destId="{0258D961-55EB-2A48-B746-846F092DDA9F}" srcOrd="1" destOrd="0" presId="urn:microsoft.com/office/officeart/2008/layout/NameandTitleOrganizationalChart"/>
    <dgm:cxn modelId="{1AFC57D6-1593-7D49-AFCE-A7554DDD22CA}" type="presParOf" srcId="{0991428B-B52E-954E-9B08-954E6DD052A7}" destId="{3DB701E1-8172-BC41-8A70-BD5C720FF2EB}" srcOrd="2" destOrd="0" presId="urn:microsoft.com/office/officeart/2008/layout/NameandTitleOrganizationalChart"/>
    <dgm:cxn modelId="{4DE21732-E879-4340-8A8F-0023092EB926}" type="presParOf" srcId="{2F0728F9-2177-4E4F-9737-BD7E7881C7C6}" destId="{F348D983-1EDB-2940-BA68-1728C5B08B86}" srcOrd="2" destOrd="0" presId="urn:microsoft.com/office/officeart/2008/layout/NameandTitleOrganizationalChart"/>
    <dgm:cxn modelId="{131A4943-EB86-F246-A069-05DF0ADBDB03}" type="presParOf" srcId="{F080F674-9CC3-334C-9E80-15C52C03A5F0}" destId="{293D14A9-B399-0549-A0AC-7DBB1B4240F9}" srcOrd="4" destOrd="0" presId="urn:microsoft.com/office/officeart/2008/layout/NameandTitleOrganizationalChart"/>
    <dgm:cxn modelId="{1E5161F5-F235-0A4D-AAC2-D9063C6CF70C}" type="presParOf" srcId="{F080F674-9CC3-334C-9E80-15C52C03A5F0}" destId="{1ED8A1D0-EE58-3C43-9712-1CE6C8E2025D}" srcOrd="5" destOrd="0" presId="urn:microsoft.com/office/officeart/2008/layout/NameandTitleOrganizationalChart"/>
    <dgm:cxn modelId="{8725D95C-BD47-2540-A5C2-2E1D40C62058}" type="presParOf" srcId="{1ED8A1D0-EE58-3C43-9712-1CE6C8E2025D}" destId="{00C87D0F-8F11-3A4E-9B6F-241BDD8F7329}" srcOrd="0" destOrd="0" presId="urn:microsoft.com/office/officeart/2008/layout/NameandTitleOrganizationalChart"/>
    <dgm:cxn modelId="{EA2747CE-DB3E-5046-8973-CAFF0EAA322B}" type="presParOf" srcId="{00C87D0F-8F11-3A4E-9B6F-241BDD8F7329}" destId="{765525DB-8BD4-514B-9313-92DDB59C136C}" srcOrd="0" destOrd="0" presId="urn:microsoft.com/office/officeart/2008/layout/NameandTitleOrganizationalChart"/>
    <dgm:cxn modelId="{7335EE92-558F-964B-BC67-04849ABE1731}" type="presParOf" srcId="{00C87D0F-8F11-3A4E-9B6F-241BDD8F7329}" destId="{785886E7-B4F3-6946-B92A-DDEDB1A41922}" srcOrd="1" destOrd="0" presId="urn:microsoft.com/office/officeart/2008/layout/NameandTitleOrganizationalChart"/>
    <dgm:cxn modelId="{B836F1EB-1BE8-754E-BFD2-D8F166956C67}" type="presParOf" srcId="{00C87D0F-8F11-3A4E-9B6F-241BDD8F7329}" destId="{B89BB67E-5F98-304A-A0E1-D920FA22C7D7}" srcOrd="2" destOrd="0" presId="urn:microsoft.com/office/officeart/2008/layout/NameandTitleOrganizationalChart"/>
    <dgm:cxn modelId="{35BCBEF7-6902-DC45-AABA-9F85EDB1E30C}" type="presParOf" srcId="{1ED8A1D0-EE58-3C43-9712-1CE6C8E2025D}" destId="{625BC1FF-8195-5041-B4BF-3D4BCF5D8589}" srcOrd="1" destOrd="0" presId="urn:microsoft.com/office/officeart/2008/layout/NameandTitleOrganizationalChart"/>
    <dgm:cxn modelId="{21B8540D-FB0F-8B4B-B2C0-90FC77577DAD}" type="presParOf" srcId="{625BC1FF-8195-5041-B4BF-3D4BCF5D8589}" destId="{C0351D86-904F-2C4E-AF31-5E3125ECE6EC}" srcOrd="0" destOrd="0" presId="urn:microsoft.com/office/officeart/2008/layout/NameandTitleOrganizationalChart"/>
    <dgm:cxn modelId="{6C7D493C-88CF-8944-890A-0A19D4E3200F}" type="presParOf" srcId="{625BC1FF-8195-5041-B4BF-3D4BCF5D8589}" destId="{E71EEBD7-54C5-7443-B208-CD41692074B0}" srcOrd="1" destOrd="0" presId="urn:microsoft.com/office/officeart/2008/layout/NameandTitleOrganizationalChart"/>
    <dgm:cxn modelId="{6DE11BD8-7208-9F46-8413-7BD6C95EDE52}" type="presParOf" srcId="{E71EEBD7-54C5-7443-B208-CD41692074B0}" destId="{122076FB-3010-8248-ADA5-6A212B50FC0A}" srcOrd="0" destOrd="0" presId="urn:microsoft.com/office/officeart/2008/layout/NameandTitleOrganizationalChart"/>
    <dgm:cxn modelId="{078A557C-88B0-F24B-9772-F43B18E0A5F4}" type="presParOf" srcId="{122076FB-3010-8248-ADA5-6A212B50FC0A}" destId="{4ADA6EAD-432E-A24B-863F-99D50E1B29CB}" srcOrd="0" destOrd="0" presId="urn:microsoft.com/office/officeart/2008/layout/NameandTitleOrganizationalChart"/>
    <dgm:cxn modelId="{95DDFD4B-C405-2049-B83E-749CC5C3D9AB}" type="presParOf" srcId="{122076FB-3010-8248-ADA5-6A212B50FC0A}" destId="{D32D3BE8-6345-7846-9619-0BAA40C2A14B}" srcOrd="1" destOrd="0" presId="urn:microsoft.com/office/officeart/2008/layout/NameandTitleOrganizationalChart"/>
    <dgm:cxn modelId="{CFE19C72-4D5A-5D4C-B75C-787DE9D289F8}" type="presParOf" srcId="{122076FB-3010-8248-ADA5-6A212B50FC0A}" destId="{5E1263DB-0D63-EB4A-9252-412A5836E9E8}" srcOrd="2" destOrd="0" presId="urn:microsoft.com/office/officeart/2008/layout/NameandTitleOrganizationalChart"/>
    <dgm:cxn modelId="{CCFBE617-623E-2D4B-8E72-65FD0CF9AFAD}" type="presParOf" srcId="{E71EEBD7-54C5-7443-B208-CD41692074B0}" destId="{AFE875C6-0AE5-D741-88D5-FA966664D658}" srcOrd="1" destOrd="0" presId="urn:microsoft.com/office/officeart/2008/layout/NameandTitleOrganizationalChart"/>
    <dgm:cxn modelId="{5EE85DB9-CD9B-C24C-9D05-1461E23F09D1}" type="presParOf" srcId="{E71EEBD7-54C5-7443-B208-CD41692074B0}" destId="{BE325789-992E-BF46-98FB-E05F3C62B366}" srcOrd="2" destOrd="0" presId="urn:microsoft.com/office/officeart/2008/layout/NameandTitleOrganizationalChart"/>
    <dgm:cxn modelId="{9DAFDC3E-4C26-714C-A224-AA7FF777616E}" type="presParOf" srcId="{625BC1FF-8195-5041-B4BF-3D4BCF5D8589}" destId="{44109BE0-156C-D943-83F4-11B75F842983}" srcOrd="2" destOrd="0" presId="urn:microsoft.com/office/officeart/2008/layout/NameandTitleOrganizationalChart"/>
    <dgm:cxn modelId="{5DDBFCDD-96E5-4147-80D1-D5C41EFB70E4}" type="presParOf" srcId="{625BC1FF-8195-5041-B4BF-3D4BCF5D8589}" destId="{CC92CFD4-251F-004E-99FD-6F387CDE8D8D}" srcOrd="3" destOrd="0" presId="urn:microsoft.com/office/officeart/2008/layout/NameandTitleOrganizationalChart"/>
    <dgm:cxn modelId="{54355273-BA05-DB49-92D5-561573AAC64F}" type="presParOf" srcId="{CC92CFD4-251F-004E-99FD-6F387CDE8D8D}" destId="{1802BD8A-F249-C24F-880E-C3DEDE9C4620}" srcOrd="0" destOrd="0" presId="urn:microsoft.com/office/officeart/2008/layout/NameandTitleOrganizationalChart"/>
    <dgm:cxn modelId="{514E3D0C-2DBA-D943-A25D-5B73469AA6C2}" type="presParOf" srcId="{1802BD8A-F249-C24F-880E-C3DEDE9C4620}" destId="{0330F505-63DE-8042-99D6-4CF36B786541}" srcOrd="0" destOrd="0" presId="urn:microsoft.com/office/officeart/2008/layout/NameandTitleOrganizationalChart"/>
    <dgm:cxn modelId="{B91F9F5B-FFF7-3941-9B1E-A6132216E854}" type="presParOf" srcId="{1802BD8A-F249-C24F-880E-C3DEDE9C4620}" destId="{70ED3475-1B5B-CD46-BCE6-67306CEC7C49}" srcOrd="1" destOrd="0" presId="urn:microsoft.com/office/officeart/2008/layout/NameandTitleOrganizationalChart"/>
    <dgm:cxn modelId="{4E3A8C55-D9E7-5140-9968-93CFC5CAC8DE}" type="presParOf" srcId="{1802BD8A-F249-C24F-880E-C3DEDE9C4620}" destId="{C67F8484-3BCB-1640-871C-083A9E1A678A}" srcOrd="2" destOrd="0" presId="urn:microsoft.com/office/officeart/2008/layout/NameandTitleOrganizationalChart"/>
    <dgm:cxn modelId="{E90D8E94-0C66-E747-9629-AC68DE5A15F7}" type="presParOf" srcId="{CC92CFD4-251F-004E-99FD-6F387CDE8D8D}" destId="{67F46EDA-5487-C649-A470-2278ACC7B75D}" srcOrd="1" destOrd="0" presId="urn:microsoft.com/office/officeart/2008/layout/NameandTitleOrganizationalChart"/>
    <dgm:cxn modelId="{BA05A1D6-4CDD-5E43-BE5E-BB955618C05F}" type="presParOf" srcId="{CC92CFD4-251F-004E-99FD-6F387CDE8D8D}" destId="{C4A9CDA8-3991-CB49-9A5D-FBF66E35E8BC}" srcOrd="2" destOrd="0" presId="urn:microsoft.com/office/officeart/2008/layout/NameandTitleOrganizationalChart"/>
    <dgm:cxn modelId="{C259DC29-D795-1D42-A57C-3CB7BC36D0E9}" type="presParOf" srcId="{1ED8A1D0-EE58-3C43-9712-1CE6C8E2025D}" destId="{1B413127-4C2F-8F43-B7E7-F22E4EC37C12}" srcOrd="2" destOrd="0" presId="urn:microsoft.com/office/officeart/2008/layout/NameandTitleOrganizationalChart"/>
    <dgm:cxn modelId="{6CC26FAD-2F30-EC4C-A423-47E53D98AAF7}" type="presParOf" srcId="{F080F674-9CC3-334C-9E80-15C52C03A5F0}" destId="{1302FACB-8970-5C4A-8B88-2379D4B5BFE5}" srcOrd="6" destOrd="0" presId="urn:microsoft.com/office/officeart/2008/layout/NameandTitleOrganizationalChart"/>
    <dgm:cxn modelId="{37A14A15-86E8-8143-8681-7B4F7D27F12B}" type="presParOf" srcId="{F080F674-9CC3-334C-9E80-15C52C03A5F0}" destId="{F74C99FC-F483-4144-9884-F8F40948732A}" srcOrd="7" destOrd="0" presId="urn:microsoft.com/office/officeart/2008/layout/NameandTitleOrganizationalChart"/>
    <dgm:cxn modelId="{D939ADD5-701C-034D-B5DD-C60D1DD2D50F}" type="presParOf" srcId="{F74C99FC-F483-4144-9884-F8F40948732A}" destId="{D2A63F81-6920-2E42-9316-F80578E2E46C}" srcOrd="0" destOrd="0" presId="urn:microsoft.com/office/officeart/2008/layout/NameandTitleOrganizationalChart"/>
    <dgm:cxn modelId="{5AE490F4-5FC8-3845-94C9-7948E5BCFD0F}" type="presParOf" srcId="{D2A63F81-6920-2E42-9316-F80578E2E46C}" destId="{AF11A3FB-183A-C54B-973B-E8212F82B895}" srcOrd="0" destOrd="0" presId="urn:microsoft.com/office/officeart/2008/layout/NameandTitleOrganizationalChart"/>
    <dgm:cxn modelId="{1570C6F7-756C-3A4C-99CD-5E06C0731619}" type="presParOf" srcId="{D2A63F81-6920-2E42-9316-F80578E2E46C}" destId="{BB372A53-5A0B-2342-BCC6-4E258DC698E2}" srcOrd="1" destOrd="0" presId="urn:microsoft.com/office/officeart/2008/layout/NameandTitleOrganizationalChart"/>
    <dgm:cxn modelId="{5D854AE7-A2EA-BE40-A567-E280512BDB70}" type="presParOf" srcId="{D2A63F81-6920-2E42-9316-F80578E2E46C}" destId="{06A0E247-690A-F84E-AC8E-3BB894FA5A0D}" srcOrd="2" destOrd="0" presId="urn:microsoft.com/office/officeart/2008/layout/NameandTitleOrganizationalChart"/>
    <dgm:cxn modelId="{50C59B4E-F63F-AC47-81A4-5577F1BD147A}" type="presParOf" srcId="{F74C99FC-F483-4144-9884-F8F40948732A}" destId="{2A465999-E70F-BB44-9429-1722A5E960BB}" srcOrd="1" destOrd="0" presId="urn:microsoft.com/office/officeart/2008/layout/NameandTitleOrganizationalChart"/>
    <dgm:cxn modelId="{0B3C3B74-5E5B-F24D-9156-F3AE58AC67AE}" type="presParOf" srcId="{2A465999-E70F-BB44-9429-1722A5E960BB}" destId="{AA22DD98-CD92-5443-8701-F6553064BF66}" srcOrd="0" destOrd="0" presId="urn:microsoft.com/office/officeart/2008/layout/NameandTitleOrganizationalChart"/>
    <dgm:cxn modelId="{EB0CAD48-4B09-B44D-8480-8FA995301D92}" type="presParOf" srcId="{2A465999-E70F-BB44-9429-1722A5E960BB}" destId="{42169CF0-8CB8-D04D-A62E-AE72C84A49AD}" srcOrd="1" destOrd="0" presId="urn:microsoft.com/office/officeart/2008/layout/NameandTitleOrganizationalChart"/>
    <dgm:cxn modelId="{61D11116-BE88-1442-8673-B81A32DCE4E5}" type="presParOf" srcId="{42169CF0-8CB8-D04D-A62E-AE72C84A49AD}" destId="{7312653C-CEA6-FA48-9CC3-03F4CA7630E5}" srcOrd="0" destOrd="0" presId="urn:microsoft.com/office/officeart/2008/layout/NameandTitleOrganizationalChart"/>
    <dgm:cxn modelId="{B03BA44E-B275-0348-A88D-29BDB06C2F63}" type="presParOf" srcId="{7312653C-CEA6-FA48-9CC3-03F4CA7630E5}" destId="{3D921705-668E-AE46-9437-B5C2643DA17B}" srcOrd="0" destOrd="0" presId="urn:microsoft.com/office/officeart/2008/layout/NameandTitleOrganizationalChart"/>
    <dgm:cxn modelId="{004151C5-8EDB-B64A-924E-A0643E798A6E}" type="presParOf" srcId="{7312653C-CEA6-FA48-9CC3-03F4CA7630E5}" destId="{38B06BC8-A830-F04D-81B5-962D53BAF544}" srcOrd="1" destOrd="0" presId="urn:microsoft.com/office/officeart/2008/layout/NameandTitleOrganizationalChart"/>
    <dgm:cxn modelId="{820271A6-EFFC-6448-AB43-BC054F4786EE}" type="presParOf" srcId="{7312653C-CEA6-FA48-9CC3-03F4CA7630E5}" destId="{0E38C25A-DF31-D149-BFBA-80AA2BA13050}" srcOrd="2" destOrd="0" presId="urn:microsoft.com/office/officeart/2008/layout/NameandTitleOrganizationalChart"/>
    <dgm:cxn modelId="{C2FDCE46-A4A3-4D4A-A76F-48293FA53D5E}" type="presParOf" srcId="{42169CF0-8CB8-D04D-A62E-AE72C84A49AD}" destId="{F2AE2D38-1579-CE41-919C-EE781AC5FCC6}" srcOrd="1" destOrd="0" presId="urn:microsoft.com/office/officeart/2008/layout/NameandTitleOrganizationalChart"/>
    <dgm:cxn modelId="{72A6C45F-EE0A-1443-A925-A8B412E94480}" type="presParOf" srcId="{42169CF0-8CB8-D04D-A62E-AE72C84A49AD}" destId="{6594E4BC-36E1-164F-B211-B8BC6C047E02}" srcOrd="2" destOrd="0" presId="urn:microsoft.com/office/officeart/2008/layout/NameandTitleOrganizationalChart"/>
    <dgm:cxn modelId="{6C492940-F420-4044-937C-DEB010905649}" type="presParOf" srcId="{2A465999-E70F-BB44-9429-1722A5E960BB}" destId="{C2F86373-E8A4-8243-BBCA-A7D3C6381635}" srcOrd="2" destOrd="0" presId="urn:microsoft.com/office/officeart/2008/layout/NameandTitleOrganizationalChart"/>
    <dgm:cxn modelId="{45E810E7-73A7-0043-B564-E0631338182C}" type="presParOf" srcId="{2A465999-E70F-BB44-9429-1722A5E960BB}" destId="{55CC0CA4-E08B-F845-8AEC-8CA374F85BA7}" srcOrd="3" destOrd="0" presId="urn:microsoft.com/office/officeart/2008/layout/NameandTitleOrganizationalChart"/>
    <dgm:cxn modelId="{69D4D015-5AA4-F947-9AD1-2161F8037A7E}" type="presParOf" srcId="{55CC0CA4-E08B-F845-8AEC-8CA374F85BA7}" destId="{A1519708-D26C-444A-B66B-B4AD352453DC}" srcOrd="0" destOrd="0" presId="urn:microsoft.com/office/officeart/2008/layout/NameandTitleOrganizationalChart"/>
    <dgm:cxn modelId="{113832FD-9693-1D48-9658-971FC88F43AB}" type="presParOf" srcId="{A1519708-D26C-444A-B66B-B4AD352453DC}" destId="{D0B8169E-68C4-6D45-A87F-6285417B81B9}" srcOrd="0" destOrd="0" presId="urn:microsoft.com/office/officeart/2008/layout/NameandTitleOrganizationalChart"/>
    <dgm:cxn modelId="{0B5A1D10-48CA-664E-BDC9-33B219BA92C6}" type="presParOf" srcId="{A1519708-D26C-444A-B66B-B4AD352453DC}" destId="{9077CDAF-4E02-D44F-BBB1-700A3B789D5C}" srcOrd="1" destOrd="0" presId="urn:microsoft.com/office/officeart/2008/layout/NameandTitleOrganizationalChart"/>
    <dgm:cxn modelId="{77410900-DCE6-1A44-A562-FC86CB57EEE2}" type="presParOf" srcId="{A1519708-D26C-444A-B66B-B4AD352453DC}" destId="{42ACF531-3465-3747-B7B7-75131D80F1F0}" srcOrd="2" destOrd="0" presId="urn:microsoft.com/office/officeart/2008/layout/NameandTitleOrganizationalChart"/>
    <dgm:cxn modelId="{33D7EE69-1D67-AE49-85A8-92CFEC064013}" type="presParOf" srcId="{55CC0CA4-E08B-F845-8AEC-8CA374F85BA7}" destId="{660BC971-D813-D746-8BE1-685E422C4B40}" srcOrd="1" destOrd="0" presId="urn:microsoft.com/office/officeart/2008/layout/NameandTitleOrganizationalChart"/>
    <dgm:cxn modelId="{0FE94F9B-74DA-8E46-B424-35B8460EA38F}" type="presParOf" srcId="{55CC0CA4-E08B-F845-8AEC-8CA374F85BA7}" destId="{89885955-F8D9-764E-BE08-65307EA382B8}" srcOrd="2" destOrd="0" presId="urn:microsoft.com/office/officeart/2008/layout/NameandTitleOrganizationalChart"/>
    <dgm:cxn modelId="{169C3742-B523-7542-AEBC-5B98C9096336}" type="presParOf" srcId="{2A465999-E70F-BB44-9429-1722A5E960BB}" destId="{C943A62E-8F78-B740-8FF9-3C09EED87E1E}" srcOrd="4" destOrd="0" presId="urn:microsoft.com/office/officeart/2008/layout/NameandTitleOrganizationalChart"/>
    <dgm:cxn modelId="{1ACA63B3-07FD-AE4B-A600-0E55E36EB57F}" type="presParOf" srcId="{2A465999-E70F-BB44-9429-1722A5E960BB}" destId="{21A49E5B-6E55-EF47-908E-BA5CCDA3C67F}" srcOrd="5" destOrd="0" presId="urn:microsoft.com/office/officeart/2008/layout/NameandTitleOrganizationalChart"/>
    <dgm:cxn modelId="{31922D93-C612-7C48-A474-BBE832325211}" type="presParOf" srcId="{21A49E5B-6E55-EF47-908E-BA5CCDA3C67F}" destId="{560554F3-DE3F-FA46-A695-87CC3154CB2B}" srcOrd="0" destOrd="0" presId="urn:microsoft.com/office/officeart/2008/layout/NameandTitleOrganizationalChart"/>
    <dgm:cxn modelId="{05CFFC53-6481-3042-A026-D97CF37E5303}" type="presParOf" srcId="{560554F3-DE3F-FA46-A695-87CC3154CB2B}" destId="{3EA0C72D-4885-E94D-A4C3-5D6D830DB87E}" srcOrd="0" destOrd="0" presId="urn:microsoft.com/office/officeart/2008/layout/NameandTitleOrganizationalChart"/>
    <dgm:cxn modelId="{81DC0D32-017C-2B43-87FA-23AD2038792F}" type="presParOf" srcId="{560554F3-DE3F-FA46-A695-87CC3154CB2B}" destId="{3B8CD85F-4DEC-C348-859C-BF0AE8F1C1AB}" srcOrd="1" destOrd="0" presId="urn:microsoft.com/office/officeart/2008/layout/NameandTitleOrganizationalChart"/>
    <dgm:cxn modelId="{CACACB5D-404C-9C46-B5F6-6291EAE6E79C}" type="presParOf" srcId="{560554F3-DE3F-FA46-A695-87CC3154CB2B}" destId="{36746A5D-BBFF-C540-ABDF-54DE9D9D7A1E}" srcOrd="2" destOrd="0" presId="urn:microsoft.com/office/officeart/2008/layout/NameandTitleOrganizationalChart"/>
    <dgm:cxn modelId="{DB7873AB-DA6B-F24D-A516-85DF043287C9}" type="presParOf" srcId="{21A49E5B-6E55-EF47-908E-BA5CCDA3C67F}" destId="{90957F00-8F33-9F48-BA78-3473668EDC19}" srcOrd="1" destOrd="0" presId="urn:microsoft.com/office/officeart/2008/layout/NameandTitleOrganizationalChart"/>
    <dgm:cxn modelId="{7F969A84-4277-5944-AE86-A08F43158CB1}" type="presParOf" srcId="{21A49E5B-6E55-EF47-908E-BA5CCDA3C67F}" destId="{DD5D3CED-F251-9A4B-A1D9-B4C409A59753}" srcOrd="2" destOrd="0" presId="urn:microsoft.com/office/officeart/2008/layout/NameandTitleOrganizationalChart"/>
    <dgm:cxn modelId="{5E127AEC-C431-1F46-8D65-18C1B202D8B1}" type="presParOf" srcId="{2A465999-E70F-BB44-9429-1722A5E960BB}" destId="{C6A31CFA-D9BF-AC43-8ED4-45F0DDBB8260}" srcOrd="6" destOrd="0" presId="urn:microsoft.com/office/officeart/2008/layout/NameandTitleOrganizationalChart"/>
    <dgm:cxn modelId="{632E2067-C2A5-1A44-A6E0-6D37A4CE76A5}" type="presParOf" srcId="{2A465999-E70F-BB44-9429-1722A5E960BB}" destId="{272D0B5D-B0DF-E049-9491-C72D7D9F0C05}" srcOrd="7" destOrd="0" presId="urn:microsoft.com/office/officeart/2008/layout/NameandTitleOrganizationalChart"/>
    <dgm:cxn modelId="{EF109393-29C5-2E47-9200-06BD8B2BF4E7}" type="presParOf" srcId="{272D0B5D-B0DF-E049-9491-C72D7D9F0C05}" destId="{0359F982-46A0-0348-8B3F-760B3332F0EC}" srcOrd="0" destOrd="0" presId="urn:microsoft.com/office/officeart/2008/layout/NameandTitleOrganizationalChart"/>
    <dgm:cxn modelId="{EAD9E185-3A89-6B4E-81F6-31B6367A296D}" type="presParOf" srcId="{0359F982-46A0-0348-8B3F-760B3332F0EC}" destId="{483656A7-2E42-264C-B449-F7F413CAA18C}" srcOrd="0" destOrd="0" presId="urn:microsoft.com/office/officeart/2008/layout/NameandTitleOrganizationalChart"/>
    <dgm:cxn modelId="{4B4D9BAB-40E1-FA49-8B7D-6D5CF3E955C4}" type="presParOf" srcId="{0359F982-46A0-0348-8B3F-760B3332F0EC}" destId="{362A8C3A-E0FF-E14D-9DF0-3B9158D01BB8}" srcOrd="1" destOrd="0" presId="urn:microsoft.com/office/officeart/2008/layout/NameandTitleOrganizationalChart"/>
    <dgm:cxn modelId="{501A43CE-EFA7-6B41-933D-8E22289ECF52}" type="presParOf" srcId="{0359F982-46A0-0348-8B3F-760B3332F0EC}" destId="{BEBF7B00-77B3-6D43-AFFB-441E30AD8AB7}" srcOrd="2" destOrd="0" presId="urn:microsoft.com/office/officeart/2008/layout/NameandTitleOrganizationalChart"/>
    <dgm:cxn modelId="{1929442C-0B23-BA4F-AA84-B110F67BC710}" type="presParOf" srcId="{272D0B5D-B0DF-E049-9491-C72D7D9F0C05}" destId="{9E123973-B46E-DC47-971C-C1DB4DCC166F}" srcOrd="1" destOrd="0" presId="urn:microsoft.com/office/officeart/2008/layout/NameandTitleOrganizationalChart"/>
    <dgm:cxn modelId="{8E999896-9528-384F-A158-8D685DE58121}" type="presParOf" srcId="{272D0B5D-B0DF-E049-9491-C72D7D9F0C05}" destId="{89647122-7544-194F-B972-591FBD843650}" srcOrd="2" destOrd="0" presId="urn:microsoft.com/office/officeart/2008/layout/NameandTitleOrganizationalChart"/>
    <dgm:cxn modelId="{0F77C27B-238E-E349-B154-01B1DAA9A1DF}" type="presParOf" srcId="{F74C99FC-F483-4144-9884-F8F40948732A}" destId="{7DA94715-B4E0-1744-92AF-4627CBFA44F5}" srcOrd="2" destOrd="0" presId="urn:microsoft.com/office/officeart/2008/layout/NameandTitleOrganizationalChart"/>
    <dgm:cxn modelId="{B315378A-C9C4-DA42-A681-DE56A19CEF41}" type="presParOf" srcId="{F080F674-9CC3-334C-9E80-15C52C03A5F0}" destId="{46ACE12D-CC2E-B54F-B788-A168F6798A70}" srcOrd="8" destOrd="0" presId="urn:microsoft.com/office/officeart/2008/layout/NameandTitleOrganizationalChart"/>
    <dgm:cxn modelId="{6FB4A381-5763-734C-80AC-13E9A18DFDAA}" type="presParOf" srcId="{F080F674-9CC3-334C-9E80-15C52C03A5F0}" destId="{0DD1BFE9-106B-D340-854C-BF666DF10918}" srcOrd="9" destOrd="0" presId="urn:microsoft.com/office/officeart/2008/layout/NameandTitleOrganizationalChart"/>
    <dgm:cxn modelId="{47F6D715-9F5F-7D43-B646-D7E403A10F8C}" type="presParOf" srcId="{0DD1BFE9-106B-D340-854C-BF666DF10918}" destId="{022B59AA-76FF-824C-9CCB-DBF5D6F0FCDD}" srcOrd="0" destOrd="0" presId="urn:microsoft.com/office/officeart/2008/layout/NameandTitleOrganizationalChart"/>
    <dgm:cxn modelId="{A4DC2F0A-3144-3A4B-BFB7-9D5F1D5CC3FA}" type="presParOf" srcId="{022B59AA-76FF-824C-9CCB-DBF5D6F0FCDD}" destId="{045726CA-53D9-9C4C-91E2-F76D7A921FC8}" srcOrd="0" destOrd="0" presId="urn:microsoft.com/office/officeart/2008/layout/NameandTitleOrganizationalChart"/>
    <dgm:cxn modelId="{B98E8792-0F7D-444D-AF39-9CA87A5A84D8}" type="presParOf" srcId="{022B59AA-76FF-824C-9CCB-DBF5D6F0FCDD}" destId="{28A7BF9C-7E4A-8245-A951-807B547C5A1D}" srcOrd="1" destOrd="0" presId="urn:microsoft.com/office/officeart/2008/layout/NameandTitleOrganizationalChart"/>
    <dgm:cxn modelId="{FCE4CEBC-0CF0-F641-AB07-96DAA53CC270}" type="presParOf" srcId="{022B59AA-76FF-824C-9CCB-DBF5D6F0FCDD}" destId="{28B57386-97E8-8643-BCA0-2D2CAA204C33}" srcOrd="2" destOrd="0" presId="urn:microsoft.com/office/officeart/2008/layout/NameandTitleOrganizationalChart"/>
    <dgm:cxn modelId="{DAB1A82A-F4A2-964B-B7EB-6BB49DA8FB69}" type="presParOf" srcId="{0DD1BFE9-106B-D340-854C-BF666DF10918}" destId="{B083B4F1-1F3F-274F-95CB-1DFF3D90ECFC}" srcOrd="1" destOrd="0" presId="urn:microsoft.com/office/officeart/2008/layout/NameandTitleOrganizationalChart"/>
    <dgm:cxn modelId="{0901F9E4-9F25-EA4E-B5C5-55EEDF9BB46F}" type="presParOf" srcId="{B083B4F1-1F3F-274F-95CB-1DFF3D90ECFC}" destId="{6A7ADDC6-0160-AA43-B59E-251B9670C14B}" srcOrd="0" destOrd="0" presId="urn:microsoft.com/office/officeart/2008/layout/NameandTitleOrganizationalChart"/>
    <dgm:cxn modelId="{7BE2DFEB-9C3F-A342-8C17-1C7C4A12071B}" type="presParOf" srcId="{B083B4F1-1F3F-274F-95CB-1DFF3D90ECFC}" destId="{3B54B9D7-0F28-7D46-A811-B1C15C0B06C5}" srcOrd="1" destOrd="0" presId="urn:microsoft.com/office/officeart/2008/layout/NameandTitleOrganizationalChart"/>
    <dgm:cxn modelId="{F785F740-5CC6-164B-B51D-35196F016E0D}" type="presParOf" srcId="{3B54B9D7-0F28-7D46-A811-B1C15C0B06C5}" destId="{6A1CA2D5-516F-AF42-90AD-034FBD9CB888}" srcOrd="0" destOrd="0" presId="urn:microsoft.com/office/officeart/2008/layout/NameandTitleOrganizationalChart"/>
    <dgm:cxn modelId="{74DFC431-066F-E14C-923F-263832A90F0B}" type="presParOf" srcId="{6A1CA2D5-516F-AF42-90AD-034FBD9CB888}" destId="{CD3947E9-2CA4-9348-948D-C0CF9A65369C}" srcOrd="0" destOrd="0" presId="urn:microsoft.com/office/officeart/2008/layout/NameandTitleOrganizationalChart"/>
    <dgm:cxn modelId="{EA4A77B5-D17D-5548-A6B0-2791CE0D810B}" type="presParOf" srcId="{6A1CA2D5-516F-AF42-90AD-034FBD9CB888}" destId="{9B7E99EE-F1BE-1D49-A6E7-60519B7CA647}" srcOrd="1" destOrd="0" presId="urn:microsoft.com/office/officeart/2008/layout/NameandTitleOrganizationalChart"/>
    <dgm:cxn modelId="{5FFA1307-6D1F-8747-8952-FD2831016E3E}" type="presParOf" srcId="{6A1CA2D5-516F-AF42-90AD-034FBD9CB888}" destId="{D0B92006-9FAE-C04F-A23E-A3FE8DA44471}" srcOrd="2" destOrd="0" presId="urn:microsoft.com/office/officeart/2008/layout/NameandTitleOrganizationalChart"/>
    <dgm:cxn modelId="{06468AD3-ED86-6547-835C-AD486B015A44}" type="presParOf" srcId="{3B54B9D7-0F28-7D46-A811-B1C15C0B06C5}" destId="{EA6FBABC-4FD0-504B-9600-072AB9F5D75A}" srcOrd="1" destOrd="0" presId="urn:microsoft.com/office/officeart/2008/layout/NameandTitleOrganizationalChart"/>
    <dgm:cxn modelId="{329DBEE7-8E85-0E4F-A6F8-D2917C938E02}" type="presParOf" srcId="{3B54B9D7-0F28-7D46-A811-B1C15C0B06C5}" destId="{5E9B5BB5-EB98-3D41-9BC9-309F7F40910D}" srcOrd="2" destOrd="0" presId="urn:microsoft.com/office/officeart/2008/layout/NameandTitleOrganizationalChart"/>
    <dgm:cxn modelId="{3B6DE0C0-8FFD-C14F-B7D6-5ED87FF35D13}" type="presParOf" srcId="{B083B4F1-1F3F-274F-95CB-1DFF3D90ECFC}" destId="{25005713-C8CB-2D47-8DC9-3BCC6CB4E846}" srcOrd="2" destOrd="0" presId="urn:microsoft.com/office/officeart/2008/layout/NameandTitleOrganizationalChart"/>
    <dgm:cxn modelId="{F9384D5C-879C-FB47-A7EF-419EEB6EE020}" type="presParOf" srcId="{B083B4F1-1F3F-274F-95CB-1DFF3D90ECFC}" destId="{7367427F-8550-2440-B90A-89ACADE90B90}" srcOrd="3" destOrd="0" presId="urn:microsoft.com/office/officeart/2008/layout/NameandTitleOrganizationalChart"/>
    <dgm:cxn modelId="{49286942-7E24-264E-9782-59C7D040ABB3}" type="presParOf" srcId="{7367427F-8550-2440-B90A-89ACADE90B90}" destId="{A7061FF9-039A-3A4E-A1EE-EB3B8517D528}" srcOrd="0" destOrd="0" presId="urn:microsoft.com/office/officeart/2008/layout/NameandTitleOrganizationalChart"/>
    <dgm:cxn modelId="{44960CE2-8019-294F-B168-6CD87171729D}" type="presParOf" srcId="{A7061FF9-039A-3A4E-A1EE-EB3B8517D528}" destId="{7E8EFDF7-F25F-2F44-AB46-63B0339B13BD}" srcOrd="0" destOrd="0" presId="urn:microsoft.com/office/officeart/2008/layout/NameandTitleOrganizationalChart"/>
    <dgm:cxn modelId="{A8861B59-F041-7149-A736-CCAEDF3AD8FB}" type="presParOf" srcId="{A7061FF9-039A-3A4E-A1EE-EB3B8517D528}" destId="{FF37D831-2ECB-6447-904E-38DDA9F63DC4}" srcOrd="1" destOrd="0" presId="urn:microsoft.com/office/officeart/2008/layout/NameandTitleOrganizationalChart"/>
    <dgm:cxn modelId="{973DFD5A-4BE4-B84C-B828-48BEBE8243D5}" type="presParOf" srcId="{A7061FF9-039A-3A4E-A1EE-EB3B8517D528}" destId="{A6765EAB-E455-0748-95DD-54B40535EAE5}" srcOrd="2" destOrd="0" presId="urn:microsoft.com/office/officeart/2008/layout/NameandTitleOrganizationalChart"/>
    <dgm:cxn modelId="{0BFDA870-BB62-AD4D-86A7-55C10EC3D060}" type="presParOf" srcId="{7367427F-8550-2440-B90A-89ACADE90B90}" destId="{1B831760-BDAC-E344-A6BC-59AE818AA4D8}" srcOrd="1" destOrd="0" presId="urn:microsoft.com/office/officeart/2008/layout/NameandTitleOrganizationalChart"/>
    <dgm:cxn modelId="{FB8AA445-BC46-D748-BB3B-71CFB8FB2BD6}" type="presParOf" srcId="{7367427F-8550-2440-B90A-89ACADE90B90}" destId="{7AE25AD3-B3B2-F347-B2F4-09F9D50F2DD5}" srcOrd="2" destOrd="0" presId="urn:microsoft.com/office/officeart/2008/layout/NameandTitleOrganizationalChart"/>
    <dgm:cxn modelId="{A7D33F94-3629-884D-A94D-09CF80B79E42}" type="presParOf" srcId="{B083B4F1-1F3F-274F-95CB-1DFF3D90ECFC}" destId="{4BA84BB3-205C-3146-934C-85677C7CFD6C}" srcOrd="4" destOrd="0" presId="urn:microsoft.com/office/officeart/2008/layout/NameandTitleOrganizationalChart"/>
    <dgm:cxn modelId="{B76BB27E-88A5-634C-9D03-8447F1212E5B}" type="presParOf" srcId="{B083B4F1-1F3F-274F-95CB-1DFF3D90ECFC}" destId="{4D607760-78B6-BD41-AFE7-0F51503CA841}" srcOrd="5" destOrd="0" presId="urn:microsoft.com/office/officeart/2008/layout/NameandTitleOrganizationalChart"/>
    <dgm:cxn modelId="{CA515C70-F121-6945-BA00-3A944D2CBCA5}" type="presParOf" srcId="{4D607760-78B6-BD41-AFE7-0F51503CA841}" destId="{6F4EBB0D-E52D-F742-99FA-71219B228887}" srcOrd="0" destOrd="0" presId="urn:microsoft.com/office/officeart/2008/layout/NameandTitleOrganizationalChart"/>
    <dgm:cxn modelId="{B4AA4929-0599-0846-A8A3-C654EC5B2FC6}" type="presParOf" srcId="{6F4EBB0D-E52D-F742-99FA-71219B228887}" destId="{B41AD470-B4BE-984B-B83E-82B6AB44E5ED}" srcOrd="0" destOrd="0" presId="urn:microsoft.com/office/officeart/2008/layout/NameandTitleOrganizationalChart"/>
    <dgm:cxn modelId="{B1009176-04AE-D949-8458-654F4F9FF6DD}" type="presParOf" srcId="{6F4EBB0D-E52D-F742-99FA-71219B228887}" destId="{1FC9D268-78B8-E349-941C-62EE9144F3EB}" srcOrd="1" destOrd="0" presId="urn:microsoft.com/office/officeart/2008/layout/NameandTitleOrganizationalChart"/>
    <dgm:cxn modelId="{BD5DF646-23C5-7C43-A3C4-66A18C4BF87C}" type="presParOf" srcId="{6F4EBB0D-E52D-F742-99FA-71219B228887}" destId="{2D4807EA-9518-294A-B87A-2F309C9E9FFA}" srcOrd="2" destOrd="0" presId="urn:microsoft.com/office/officeart/2008/layout/NameandTitleOrganizationalChart"/>
    <dgm:cxn modelId="{DD455497-316F-ED4B-9B6B-817BF133D60F}" type="presParOf" srcId="{4D607760-78B6-BD41-AFE7-0F51503CA841}" destId="{C7C2475A-CD1A-F046-B77F-A6FB27316654}" srcOrd="1" destOrd="0" presId="urn:microsoft.com/office/officeart/2008/layout/NameandTitleOrganizationalChart"/>
    <dgm:cxn modelId="{C33DBF83-9237-DB41-941E-D1FE93FE2C85}" type="presParOf" srcId="{4D607760-78B6-BD41-AFE7-0F51503CA841}" destId="{3E0E5823-C1EE-6240-BA9A-A99C63670688}" srcOrd="2" destOrd="0" presId="urn:microsoft.com/office/officeart/2008/layout/NameandTitleOrganizationalChart"/>
    <dgm:cxn modelId="{F83A643E-AC7A-A449-953A-733F5B50121C}" type="presParOf" srcId="{0DD1BFE9-106B-D340-854C-BF666DF10918}" destId="{E5DAFAE7-08C6-9E4B-BA1F-4760B8B834CB}" srcOrd="2" destOrd="0" presId="urn:microsoft.com/office/officeart/2008/layout/NameandTitleOrganizationalChart"/>
    <dgm:cxn modelId="{28855D57-1B7F-8F44-820D-0239906FA444}" type="presParOf" srcId="{BEFBC4CA-EDD3-1345-93BC-CF039C05DF1A}" destId="{2DE40DC6-567F-A647-BE51-D916675B983F}" srcOrd="2" destOrd="0" presId="urn:microsoft.com/office/officeart/2008/layout/NameandTitleOrganizationalChart"/>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A3009F80-2235-F84E-8CB6-5DD05F242699}" type="doc">
      <dgm:prSet loTypeId="urn:microsoft.com/office/officeart/2005/8/layout/hierarchy4" loCatId="" qsTypeId="urn:microsoft.com/office/officeart/2005/8/quickstyle/simple1" qsCatId="simple" csTypeId="urn:microsoft.com/office/officeart/2005/8/colors/accent1_2" csCatId="accent1" phldr="1"/>
      <dgm:spPr/>
      <dgm:t>
        <a:bodyPr/>
        <a:lstStyle/>
        <a:p>
          <a:endParaRPr lang="en-GB"/>
        </a:p>
      </dgm:t>
    </dgm:pt>
    <dgm:pt modelId="{14F40D93-84CD-BA41-BEF0-84BA17F19382}">
      <dgm:prSet phldrT="[Text]"/>
      <dgm:spPr/>
      <dgm:t>
        <a:bodyPr/>
        <a:lstStyle/>
        <a:p>
          <a:r>
            <a:rPr lang="ka-GE"/>
            <a:t>პროექტის დაგვიანება ან გაუქმება მცენარის სიკვდილის გამო</a:t>
          </a:r>
          <a:endParaRPr lang="en-GB"/>
        </a:p>
      </dgm:t>
    </dgm:pt>
    <dgm:pt modelId="{6A6A3A41-805F-0549-AA47-70E92D3F3E1D}" type="parTrans" cxnId="{9FF591F4-587E-204D-8814-76373DD7BC88}">
      <dgm:prSet/>
      <dgm:spPr/>
      <dgm:t>
        <a:bodyPr/>
        <a:lstStyle/>
        <a:p>
          <a:endParaRPr lang="en-GB"/>
        </a:p>
      </dgm:t>
    </dgm:pt>
    <dgm:pt modelId="{FF34596F-B966-C541-A98D-487BA2923658}" type="sibTrans" cxnId="{9FF591F4-587E-204D-8814-76373DD7BC88}">
      <dgm:prSet/>
      <dgm:spPr/>
      <dgm:t>
        <a:bodyPr/>
        <a:lstStyle/>
        <a:p>
          <a:endParaRPr lang="en-GB"/>
        </a:p>
      </dgm:t>
    </dgm:pt>
    <dgm:pt modelId="{0BFB5D83-0278-6C47-9080-F00363D93C9A}">
      <dgm:prSet phldrT="[Text]"/>
      <dgm:spPr/>
      <dgm:t>
        <a:bodyPr/>
        <a:lstStyle/>
        <a:p>
          <a:r>
            <a:rPr lang="ka-GE"/>
            <a:t>ინტერნეტის გაუმართავობა</a:t>
          </a:r>
          <a:endParaRPr lang="en-GB"/>
        </a:p>
      </dgm:t>
    </dgm:pt>
    <dgm:pt modelId="{FF3C3B5B-7A0E-0040-91F4-689F27B1C026}" type="parTrans" cxnId="{080DF9C6-7B9B-F34D-B5A4-806B7F40AF9F}">
      <dgm:prSet/>
      <dgm:spPr/>
      <dgm:t>
        <a:bodyPr/>
        <a:lstStyle/>
        <a:p>
          <a:endParaRPr lang="en-GB"/>
        </a:p>
      </dgm:t>
    </dgm:pt>
    <dgm:pt modelId="{4F194A63-6F58-9B4C-9110-C08CA12EE12E}" type="sibTrans" cxnId="{080DF9C6-7B9B-F34D-B5A4-806B7F40AF9F}">
      <dgm:prSet/>
      <dgm:spPr/>
      <dgm:t>
        <a:bodyPr/>
        <a:lstStyle/>
        <a:p>
          <a:endParaRPr lang="en-GB"/>
        </a:p>
      </dgm:t>
    </dgm:pt>
    <dgm:pt modelId="{D0F42FD9-CB9C-534E-916A-A1AC9E5EE670}">
      <dgm:prSet phldrT="[Text]"/>
      <dgm:spPr/>
      <dgm:t>
        <a:bodyPr/>
        <a:lstStyle/>
        <a:p>
          <a:r>
            <a:rPr lang="ka-GE"/>
            <a:t>ინფორმაციის დროულად ვერ მოძიება</a:t>
          </a:r>
          <a:endParaRPr lang="en-GB"/>
        </a:p>
      </dgm:t>
    </dgm:pt>
    <dgm:pt modelId="{CC50440C-0A34-ED4C-AA33-9BF61B5BD44B}" type="parTrans" cxnId="{9C6A0FF9-D8E9-7E45-B63F-81E779F8D88D}">
      <dgm:prSet/>
      <dgm:spPr/>
      <dgm:t>
        <a:bodyPr/>
        <a:lstStyle/>
        <a:p>
          <a:endParaRPr lang="en-GB"/>
        </a:p>
      </dgm:t>
    </dgm:pt>
    <dgm:pt modelId="{DC0266B8-6265-F744-85D3-CB242BBAE063}" type="sibTrans" cxnId="{9C6A0FF9-D8E9-7E45-B63F-81E779F8D88D}">
      <dgm:prSet/>
      <dgm:spPr/>
      <dgm:t>
        <a:bodyPr/>
        <a:lstStyle/>
        <a:p>
          <a:endParaRPr lang="en-GB"/>
        </a:p>
      </dgm:t>
    </dgm:pt>
    <dgm:pt modelId="{14303740-397B-6C49-9CE1-6FBC17546903}">
      <dgm:prSet phldrT="[Text]"/>
      <dgm:spPr/>
      <dgm:t>
        <a:bodyPr/>
        <a:lstStyle/>
        <a:p>
          <a:r>
            <a:rPr lang="ka-GE"/>
            <a:t>გადახარჯვა აღწურვილობაში</a:t>
          </a:r>
          <a:endParaRPr lang="en-GB"/>
        </a:p>
      </dgm:t>
    </dgm:pt>
    <dgm:pt modelId="{54780A01-3B9B-0947-A44D-961F36893C01}" type="parTrans" cxnId="{E9795B23-55E7-FB49-A686-A2A96D3B7873}">
      <dgm:prSet/>
      <dgm:spPr/>
      <dgm:t>
        <a:bodyPr/>
        <a:lstStyle/>
        <a:p>
          <a:endParaRPr lang="en-GB"/>
        </a:p>
      </dgm:t>
    </dgm:pt>
    <dgm:pt modelId="{F4528E92-0636-1F43-8495-8EF774CDC0E3}" type="sibTrans" cxnId="{E9795B23-55E7-FB49-A686-A2A96D3B7873}">
      <dgm:prSet/>
      <dgm:spPr/>
      <dgm:t>
        <a:bodyPr/>
        <a:lstStyle/>
        <a:p>
          <a:endParaRPr lang="en-GB"/>
        </a:p>
      </dgm:t>
    </dgm:pt>
    <dgm:pt modelId="{CE4F3FCA-C30C-A342-8DF2-6F1720D9DDB2}">
      <dgm:prSet phldrT="[Text]"/>
      <dgm:spPr/>
      <dgm:t>
        <a:bodyPr/>
        <a:lstStyle/>
        <a:p>
          <a:r>
            <a:rPr lang="ka-GE"/>
            <a:t>მცენარეების დაზიანება</a:t>
          </a:r>
          <a:endParaRPr lang="en-GB"/>
        </a:p>
      </dgm:t>
    </dgm:pt>
    <dgm:pt modelId="{1218B9B7-9332-CF4E-9CAC-71C47BB67103}" type="parTrans" cxnId="{B16A93DE-15AE-5240-B44D-660C1A93A8AB}">
      <dgm:prSet/>
      <dgm:spPr/>
      <dgm:t>
        <a:bodyPr/>
        <a:lstStyle/>
        <a:p>
          <a:endParaRPr lang="en-GB"/>
        </a:p>
      </dgm:t>
    </dgm:pt>
    <dgm:pt modelId="{63C12C23-A963-9642-AEDD-DFBF279993BE}" type="sibTrans" cxnId="{B16A93DE-15AE-5240-B44D-660C1A93A8AB}">
      <dgm:prSet/>
      <dgm:spPr/>
      <dgm:t>
        <a:bodyPr/>
        <a:lstStyle/>
        <a:p>
          <a:endParaRPr lang="en-GB"/>
        </a:p>
      </dgm:t>
    </dgm:pt>
    <dgm:pt modelId="{9D8E6F15-A5BC-8A42-AA91-391020A5612F}">
      <dgm:prSet phldrT="[Text]"/>
      <dgm:spPr/>
      <dgm:t>
        <a:bodyPr/>
        <a:lstStyle/>
        <a:p>
          <a:r>
            <a:rPr lang="ka-GE"/>
            <a:t>გადახარჯვა მცენარეებში</a:t>
          </a:r>
          <a:endParaRPr lang="en-GB"/>
        </a:p>
      </dgm:t>
    </dgm:pt>
    <dgm:pt modelId="{F16950FF-84B7-0948-9481-CD0DF30C63A9}" type="parTrans" cxnId="{2229F7AC-19F3-4C47-9E81-44BEDDD3BF61}">
      <dgm:prSet/>
      <dgm:spPr/>
      <dgm:t>
        <a:bodyPr/>
        <a:lstStyle/>
        <a:p>
          <a:endParaRPr lang="en-GB"/>
        </a:p>
      </dgm:t>
    </dgm:pt>
    <dgm:pt modelId="{DCCC20BD-C89C-6242-88CC-C3D0ABDE1719}" type="sibTrans" cxnId="{2229F7AC-19F3-4C47-9E81-44BEDDD3BF61}">
      <dgm:prSet/>
      <dgm:spPr/>
      <dgm:t>
        <a:bodyPr/>
        <a:lstStyle/>
        <a:p>
          <a:endParaRPr lang="en-GB"/>
        </a:p>
      </dgm:t>
    </dgm:pt>
    <dgm:pt modelId="{7E493155-A79D-E64F-A29D-1DA53B8450E0}">
      <dgm:prSet phldrT="[Text]"/>
      <dgm:spPr/>
      <dgm:t>
        <a:bodyPr/>
        <a:lstStyle/>
        <a:p>
          <a:r>
            <a:rPr lang="ka-GE"/>
            <a:t>პერედოზირება</a:t>
          </a:r>
          <a:endParaRPr lang="en-GB"/>
        </a:p>
      </dgm:t>
    </dgm:pt>
    <dgm:pt modelId="{5994A275-E845-4A47-ADF3-9C77645A79DF}" type="parTrans" cxnId="{F25F5DAC-3B13-D343-A44B-90860376148F}">
      <dgm:prSet/>
      <dgm:spPr/>
      <dgm:t>
        <a:bodyPr/>
        <a:lstStyle/>
        <a:p>
          <a:endParaRPr lang="en-GB"/>
        </a:p>
      </dgm:t>
    </dgm:pt>
    <dgm:pt modelId="{0592E9B4-E1AA-A342-8638-0DFA1610FD95}" type="sibTrans" cxnId="{F25F5DAC-3B13-D343-A44B-90860376148F}">
      <dgm:prSet/>
      <dgm:spPr/>
      <dgm:t>
        <a:bodyPr/>
        <a:lstStyle/>
        <a:p>
          <a:endParaRPr lang="en-GB"/>
        </a:p>
      </dgm:t>
    </dgm:pt>
    <dgm:pt modelId="{99C5E422-ED6B-CE46-82E3-86778B46BB86}">
      <dgm:prSet phldrT="[Text]"/>
      <dgm:spPr/>
      <dgm:t>
        <a:bodyPr/>
        <a:lstStyle/>
        <a:p>
          <a:r>
            <a:rPr lang="ka-GE"/>
            <a:t>ფიზიკური დაზიანება</a:t>
          </a:r>
          <a:endParaRPr lang="en-GB"/>
        </a:p>
      </dgm:t>
    </dgm:pt>
    <dgm:pt modelId="{F9290296-D976-4B44-99AE-810215E2B469}" type="parTrans" cxnId="{8F021E23-2ED5-F944-948A-D2C47B8DF336}">
      <dgm:prSet/>
      <dgm:spPr/>
      <dgm:t>
        <a:bodyPr/>
        <a:lstStyle/>
        <a:p>
          <a:endParaRPr lang="en-GB"/>
        </a:p>
      </dgm:t>
    </dgm:pt>
    <dgm:pt modelId="{7CA7229F-12CA-E240-923A-B67B32706A0C}" type="sibTrans" cxnId="{8F021E23-2ED5-F944-948A-D2C47B8DF336}">
      <dgm:prSet/>
      <dgm:spPr/>
      <dgm:t>
        <a:bodyPr/>
        <a:lstStyle/>
        <a:p>
          <a:endParaRPr lang="en-GB"/>
        </a:p>
      </dgm:t>
    </dgm:pt>
    <dgm:pt modelId="{B628B686-DB5F-8043-B573-843B3BCAD7FD}">
      <dgm:prSet/>
      <dgm:spPr/>
      <dgm:t>
        <a:bodyPr/>
        <a:lstStyle/>
        <a:p>
          <a:r>
            <a:rPr lang="ka-GE"/>
            <a:t>მოუწესრიგებლობა</a:t>
          </a:r>
          <a:endParaRPr lang="en-GB"/>
        </a:p>
      </dgm:t>
    </dgm:pt>
    <dgm:pt modelId="{5E826175-E963-DC4A-B288-2E6C86109094}" type="parTrans" cxnId="{2DB19DCF-609D-B94D-AB72-85DBF1F1D32F}">
      <dgm:prSet/>
      <dgm:spPr/>
      <dgm:t>
        <a:bodyPr/>
        <a:lstStyle/>
        <a:p>
          <a:endParaRPr lang="en-GB"/>
        </a:p>
      </dgm:t>
    </dgm:pt>
    <dgm:pt modelId="{F5992101-5CAC-6647-A7AA-938463F8A911}" type="sibTrans" cxnId="{2DB19DCF-609D-B94D-AB72-85DBF1F1D32F}">
      <dgm:prSet/>
      <dgm:spPr/>
      <dgm:t>
        <a:bodyPr/>
        <a:lstStyle/>
        <a:p>
          <a:endParaRPr lang="en-GB"/>
        </a:p>
      </dgm:t>
    </dgm:pt>
    <dgm:pt modelId="{4A00CC27-F242-C340-933C-683FE828E579}">
      <dgm:prSet/>
      <dgm:spPr/>
      <dgm:t>
        <a:bodyPr/>
        <a:lstStyle/>
        <a:p>
          <a:r>
            <a:rPr lang="ka-GE"/>
            <a:t>გამომრჩეს რაიმე მნიშვნელოვანი</a:t>
          </a:r>
          <a:endParaRPr lang="en-GB"/>
        </a:p>
      </dgm:t>
    </dgm:pt>
    <dgm:pt modelId="{D2582E92-4CBC-0247-A25F-A307214A86C2}" type="parTrans" cxnId="{A07EC9DF-94AA-C740-8ED0-0BB0579D8878}">
      <dgm:prSet/>
      <dgm:spPr/>
      <dgm:t>
        <a:bodyPr/>
        <a:lstStyle/>
        <a:p>
          <a:endParaRPr lang="en-GB"/>
        </a:p>
      </dgm:t>
    </dgm:pt>
    <dgm:pt modelId="{68D64399-F434-5048-BA86-705E31E2D7A3}" type="sibTrans" cxnId="{A07EC9DF-94AA-C740-8ED0-0BB0579D8878}">
      <dgm:prSet/>
      <dgm:spPr/>
      <dgm:t>
        <a:bodyPr/>
        <a:lstStyle/>
        <a:p>
          <a:endParaRPr lang="en-GB"/>
        </a:p>
      </dgm:t>
    </dgm:pt>
    <dgm:pt modelId="{0AD41ECC-2AC0-BE46-A27F-391496991AE7}">
      <dgm:prSet/>
      <dgm:spPr/>
      <dgm:t>
        <a:bodyPr/>
        <a:lstStyle/>
        <a:p>
          <a:r>
            <a:rPr lang="ka-GE"/>
            <a:t>ნივთების მოუწესრიგებლობა</a:t>
          </a:r>
          <a:endParaRPr lang="en-GB"/>
        </a:p>
      </dgm:t>
    </dgm:pt>
    <dgm:pt modelId="{228C8FF9-2363-DF45-84FF-119BB33F5DB8}" type="parTrans" cxnId="{EA5877BB-5D3F-A44C-A36B-B619AC7421FE}">
      <dgm:prSet/>
      <dgm:spPr/>
      <dgm:t>
        <a:bodyPr/>
        <a:lstStyle/>
        <a:p>
          <a:endParaRPr lang="en-GB"/>
        </a:p>
      </dgm:t>
    </dgm:pt>
    <dgm:pt modelId="{0E3531E9-B450-954F-B100-DA0B11C4D5BD}" type="sibTrans" cxnId="{EA5877BB-5D3F-A44C-A36B-B619AC7421FE}">
      <dgm:prSet/>
      <dgm:spPr/>
      <dgm:t>
        <a:bodyPr/>
        <a:lstStyle/>
        <a:p>
          <a:endParaRPr lang="en-GB"/>
        </a:p>
      </dgm:t>
    </dgm:pt>
    <dgm:pt modelId="{D82F6E12-31E5-B34B-B3BA-0B2C3DC3B594}">
      <dgm:prSet/>
      <dgm:spPr/>
      <dgm:t>
        <a:bodyPr/>
        <a:lstStyle/>
        <a:p>
          <a:r>
            <a:rPr lang="ka-GE"/>
            <a:t>მცენარეების ადგილი</a:t>
          </a:r>
          <a:endParaRPr lang="en-GB"/>
        </a:p>
      </dgm:t>
    </dgm:pt>
    <dgm:pt modelId="{F7BB5B21-8526-6849-9226-A2D6DF111091}" type="parTrans" cxnId="{1FF15E47-6EB3-274E-8290-17093884B449}">
      <dgm:prSet/>
      <dgm:spPr/>
      <dgm:t>
        <a:bodyPr/>
        <a:lstStyle/>
        <a:p>
          <a:endParaRPr lang="en-GB"/>
        </a:p>
      </dgm:t>
    </dgm:pt>
    <dgm:pt modelId="{867E327A-96B3-2847-918D-B0F8974268CB}" type="sibTrans" cxnId="{1FF15E47-6EB3-274E-8290-17093884B449}">
      <dgm:prSet/>
      <dgm:spPr/>
      <dgm:t>
        <a:bodyPr/>
        <a:lstStyle/>
        <a:p>
          <a:endParaRPr lang="en-GB"/>
        </a:p>
      </dgm:t>
    </dgm:pt>
    <dgm:pt modelId="{598AF3E9-8FE6-0440-869E-8EA99F2C34B6}">
      <dgm:prSet phldrT="[Text]"/>
      <dgm:spPr/>
      <dgm:t>
        <a:bodyPr/>
        <a:lstStyle/>
        <a:p>
          <a:r>
            <a:rPr lang="ka-GE"/>
            <a:t>ბიუჯეტის გარღვევა</a:t>
          </a:r>
          <a:endParaRPr lang="en-GB"/>
        </a:p>
      </dgm:t>
    </dgm:pt>
    <dgm:pt modelId="{517C6F23-5F27-914B-BD05-FBFDC7CD6F1F}" type="parTrans" cxnId="{05C428A2-D0B1-CE40-8FF8-B83EAE34D00D}">
      <dgm:prSet/>
      <dgm:spPr/>
      <dgm:t>
        <a:bodyPr/>
        <a:lstStyle/>
        <a:p>
          <a:endParaRPr lang="en-GB"/>
        </a:p>
      </dgm:t>
    </dgm:pt>
    <dgm:pt modelId="{BEF6A147-4F8B-9144-AACA-ACF20FE7D1B1}" type="sibTrans" cxnId="{05C428A2-D0B1-CE40-8FF8-B83EAE34D00D}">
      <dgm:prSet/>
      <dgm:spPr/>
      <dgm:t>
        <a:bodyPr/>
        <a:lstStyle/>
        <a:p>
          <a:endParaRPr lang="en-GB"/>
        </a:p>
      </dgm:t>
    </dgm:pt>
    <dgm:pt modelId="{75FD1923-43EB-7948-A5C5-0C702738B14A}">
      <dgm:prSet phldrT="[Text]"/>
      <dgm:spPr/>
      <dgm:t>
        <a:bodyPr/>
        <a:lstStyle/>
        <a:p>
          <a:r>
            <a:rPr lang="ka-GE"/>
            <a:t>არასანდო ინფორმაცია</a:t>
          </a:r>
          <a:endParaRPr lang="en-GB"/>
        </a:p>
      </dgm:t>
    </dgm:pt>
    <dgm:pt modelId="{2CF0B322-2EC6-2440-BD2D-8ABCD29FB4C0}" type="parTrans" cxnId="{08362671-4B5A-3D4D-A6FE-A715D1581BD2}">
      <dgm:prSet/>
      <dgm:spPr/>
      <dgm:t>
        <a:bodyPr/>
        <a:lstStyle/>
        <a:p>
          <a:endParaRPr lang="en-GB"/>
        </a:p>
      </dgm:t>
    </dgm:pt>
    <dgm:pt modelId="{7CD1CAC5-218D-6E4B-A2E6-C588283990DE}" type="sibTrans" cxnId="{08362671-4B5A-3D4D-A6FE-A715D1581BD2}">
      <dgm:prSet/>
      <dgm:spPr/>
      <dgm:t>
        <a:bodyPr/>
        <a:lstStyle/>
        <a:p>
          <a:endParaRPr lang="en-GB"/>
        </a:p>
      </dgm:t>
    </dgm:pt>
    <dgm:pt modelId="{E19C1728-B942-294E-B3BB-8536C03E51A9}" type="pres">
      <dgm:prSet presAssocID="{A3009F80-2235-F84E-8CB6-5DD05F242699}" presName="Name0" presStyleCnt="0">
        <dgm:presLayoutVars>
          <dgm:chPref val="1"/>
          <dgm:dir/>
          <dgm:animOne val="branch"/>
          <dgm:animLvl val="lvl"/>
          <dgm:resizeHandles/>
        </dgm:presLayoutVars>
      </dgm:prSet>
      <dgm:spPr/>
    </dgm:pt>
    <dgm:pt modelId="{1DE2E207-F47C-DF45-BA6F-810D3529EF04}" type="pres">
      <dgm:prSet presAssocID="{14F40D93-84CD-BA41-BEF0-84BA17F19382}" presName="vertOne" presStyleCnt="0"/>
      <dgm:spPr/>
    </dgm:pt>
    <dgm:pt modelId="{B538D22F-AC22-C842-89ED-4954A0932813}" type="pres">
      <dgm:prSet presAssocID="{14F40D93-84CD-BA41-BEF0-84BA17F19382}" presName="txOne" presStyleLbl="node0" presStyleIdx="0" presStyleCnt="1">
        <dgm:presLayoutVars>
          <dgm:chPref val="3"/>
        </dgm:presLayoutVars>
      </dgm:prSet>
      <dgm:spPr/>
    </dgm:pt>
    <dgm:pt modelId="{AE64BF0B-068B-8440-A43C-B930C208C7EA}" type="pres">
      <dgm:prSet presAssocID="{14F40D93-84CD-BA41-BEF0-84BA17F19382}" presName="parTransOne" presStyleCnt="0"/>
      <dgm:spPr/>
    </dgm:pt>
    <dgm:pt modelId="{3D80A917-4556-2442-8F75-C3CDB231574D}" type="pres">
      <dgm:prSet presAssocID="{14F40D93-84CD-BA41-BEF0-84BA17F19382}" presName="horzOne" presStyleCnt="0"/>
      <dgm:spPr/>
    </dgm:pt>
    <dgm:pt modelId="{23E4DDE1-9CA7-AE40-BD1A-2A18C1C12B56}" type="pres">
      <dgm:prSet presAssocID="{0BFB5D83-0278-6C47-9080-F00363D93C9A}" presName="vertTwo" presStyleCnt="0"/>
      <dgm:spPr/>
    </dgm:pt>
    <dgm:pt modelId="{90E31772-EB2F-8043-98B0-22702CFA75D2}" type="pres">
      <dgm:prSet presAssocID="{0BFB5D83-0278-6C47-9080-F00363D93C9A}" presName="txTwo" presStyleLbl="node2" presStyleIdx="0" presStyleCnt="4">
        <dgm:presLayoutVars>
          <dgm:chPref val="3"/>
        </dgm:presLayoutVars>
      </dgm:prSet>
      <dgm:spPr/>
    </dgm:pt>
    <dgm:pt modelId="{BB0BA224-4502-F945-8026-9D8F9D2982A8}" type="pres">
      <dgm:prSet presAssocID="{0BFB5D83-0278-6C47-9080-F00363D93C9A}" presName="parTransTwo" presStyleCnt="0"/>
      <dgm:spPr/>
    </dgm:pt>
    <dgm:pt modelId="{B613E20C-FC9E-A84D-BA29-BDE2F5B539B1}" type="pres">
      <dgm:prSet presAssocID="{0BFB5D83-0278-6C47-9080-F00363D93C9A}" presName="horzTwo" presStyleCnt="0"/>
      <dgm:spPr/>
    </dgm:pt>
    <dgm:pt modelId="{0A658C4A-5426-0C40-ADD7-0B07BEB037BE}" type="pres">
      <dgm:prSet presAssocID="{D0F42FD9-CB9C-534E-916A-A1AC9E5EE670}" presName="vertThree" presStyleCnt="0"/>
      <dgm:spPr/>
    </dgm:pt>
    <dgm:pt modelId="{DAEE48B2-81A6-DE45-8BFA-6503BCAABD92}" type="pres">
      <dgm:prSet presAssocID="{D0F42FD9-CB9C-534E-916A-A1AC9E5EE670}" presName="txThree" presStyleLbl="node3" presStyleIdx="0" presStyleCnt="9">
        <dgm:presLayoutVars>
          <dgm:chPref val="3"/>
        </dgm:presLayoutVars>
      </dgm:prSet>
      <dgm:spPr/>
    </dgm:pt>
    <dgm:pt modelId="{2F539A42-E6F8-9341-B337-54FE31CEC25C}" type="pres">
      <dgm:prSet presAssocID="{D0F42FD9-CB9C-534E-916A-A1AC9E5EE670}" presName="horzThree" presStyleCnt="0"/>
      <dgm:spPr/>
    </dgm:pt>
    <dgm:pt modelId="{30EBF465-BB0F-5442-8A61-739F2717DEB1}" type="pres">
      <dgm:prSet presAssocID="{DC0266B8-6265-F744-85D3-CB242BBAE063}" presName="sibSpaceThree" presStyleCnt="0"/>
      <dgm:spPr/>
    </dgm:pt>
    <dgm:pt modelId="{DC9D05FE-CE99-EE45-B6A2-CC81377F9F6F}" type="pres">
      <dgm:prSet presAssocID="{75FD1923-43EB-7948-A5C5-0C702738B14A}" presName="vertThree" presStyleCnt="0"/>
      <dgm:spPr/>
    </dgm:pt>
    <dgm:pt modelId="{5959489E-7180-C741-9791-0872DD5982EE}" type="pres">
      <dgm:prSet presAssocID="{75FD1923-43EB-7948-A5C5-0C702738B14A}" presName="txThree" presStyleLbl="node3" presStyleIdx="1" presStyleCnt="9">
        <dgm:presLayoutVars>
          <dgm:chPref val="3"/>
        </dgm:presLayoutVars>
      </dgm:prSet>
      <dgm:spPr/>
    </dgm:pt>
    <dgm:pt modelId="{4639B816-9795-5F4B-AAD8-0570DF7BE471}" type="pres">
      <dgm:prSet presAssocID="{75FD1923-43EB-7948-A5C5-0C702738B14A}" presName="horzThree" presStyleCnt="0"/>
      <dgm:spPr/>
    </dgm:pt>
    <dgm:pt modelId="{0DD55436-D30D-6546-B879-53EE84F48CB3}" type="pres">
      <dgm:prSet presAssocID="{4F194A63-6F58-9B4C-9110-C08CA12EE12E}" presName="sibSpaceTwo" presStyleCnt="0"/>
      <dgm:spPr/>
    </dgm:pt>
    <dgm:pt modelId="{04EAE486-6D8B-E341-BEA5-896ABEB53FD3}" type="pres">
      <dgm:prSet presAssocID="{598AF3E9-8FE6-0440-869E-8EA99F2C34B6}" presName="vertTwo" presStyleCnt="0"/>
      <dgm:spPr/>
    </dgm:pt>
    <dgm:pt modelId="{32789C68-5F02-8D4B-9B0E-C55694CA3756}" type="pres">
      <dgm:prSet presAssocID="{598AF3E9-8FE6-0440-869E-8EA99F2C34B6}" presName="txTwo" presStyleLbl="node2" presStyleIdx="1" presStyleCnt="4">
        <dgm:presLayoutVars>
          <dgm:chPref val="3"/>
        </dgm:presLayoutVars>
      </dgm:prSet>
      <dgm:spPr/>
    </dgm:pt>
    <dgm:pt modelId="{8129C9FA-FA51-C64F-8D15-5C06F6D43A4C}" type="pres">
      <dgm:prSet presAssocID="{598AF3E9-8FE6-0440-869E-8EA99F2C34B6}" presName="parTransTwo" presStyleCnt="0"/>
      <dgm:spPr/>
    </dgm:pt>
    <dgm:pt modelId="{5182C76B-338F-2442-957D-B96E8A6C9AED}" type="pres">
      <dgm:prSet presAssocID="{598AF3E9-8FE6-0440-869E-8EA99F2C34B6}" presName="horzTwo" presStyleCnt="0"/>
      <dgm:spPr/>
    </dgm:pt>
    <dgm:pt modelId="{76139617-6708-F746-997D-E480203436C3}" type="pres">
      <dgm:prSet presAssocID="{14303740-397B-6C49-9CE1-6FBC17546903}" presName="vertThree" presStyleCnt="0"/>
      <dgm:spPr/>
    </dgm:pt>
    <dgm:pt modelId="{4619E4A5-31F8-4A4F-A674-6F0853118158}" type="pres">
      <dgm:prSet presAssocID="{14303740-397B-6C49-9CE1-6FBC17546903}" presName="txThree" presStyleLbl="node3" presStyleIdx="2" presStyleCnt="9">
        <dgm:presLayoutVars>
          <dgm:chPref val="3"/>
        </dgm:presLayoutVars>
      </dgm:prSet>
      <dgm:spPr/>
    </dgm:pt>
    <dgm:pt modelId="{BB9616D7-D7ED-EE46-9A4D-0AC03830D83E}" type="pres">
      <dgm:prSet presAssocID="{14303740-397B-6C49-9CE1-6FBC17546903}" presName="horzThree" presStyleCnt="0"/>
      <dgm:spPr/>
    </dgm:pt>
    <dgm:pt modelId="{70006FA4-6BF6-914C-AEBD-203E3B78BC68}" type="pres">
      <dgm:prSet presAssocID="{F4528E92-0636-1F43-8495-8EF774CDC0E3}" presName="sibSpaceThree" presStyleCnt="0"/>
      <dgm:spPr/>
    </dgm:pt>
    <dgm:pt modelId="{8F49A9CD-8C60-9D4C-A849-2324C924CCDF}" type="pres">
      <dgm:prSet presAssocID="{9D8E6F15-A5BC-8A42-AA91-391020A5612F}" presName="vertThree" presStyleCnt="0"/>
      <dgm:spPr/>
    </dgm:pt>
    <dgm:pt modelId="{591614C4-4759-EF43-B886-D6191B26AE0F}" type="pres">
      <dgm:prSet presAssocID="{9D8E6F15-A5BC-8A42-AA91-391020A5612F}" presName="txThree" presStyleLbl="node3" presStyleIdx="3" presStyleCnt="9">
        <dgm:presLayoutVars>
          <dgm:chPref val="3"/>
        </dgm:presLayoutVars>
      </dgm:prSet>
      <dgm:spPr/>
    </dgm:pt>
    <dgm:pt modelId="{5956CED2-1D90-CC4C-9449-50A1C76FE1AB}" type="pres">
      <dgm:prSet presAssocID="{9D8E6F15-A5BC-8A42-AA91-391020A5612F}" presName="horzThree" presStyleCnt="0"/>
      <dgm:spPr/>
    </dgm:pt>
    <dgm:pt modelId="{0DCD20D2-73C0-1148-9C02-EA43BFD0F0D4}" type="pres">
      <dgm:prSet presAssocID="{BEF6A147-4F8B-9144-AACA-ACF20FE7D1B1}" presName="sibSpaceTwo" presStyleCnt="0"/>
      <dgm:spPr/>
    </dgm:pt>
    <dgm:pt modelId="{6AEAFD03-C20D-644B-8934-30BA26F540F3}" type="pres">
      <dgm:prSet presAssocID="{CE4F3FCA-C30C-A342-8DF2-6F1720D9DDB2}" presName="vertTwo" presStyleCnt="0"/>
      <dgm:spPr/>
    </dgm:pt>
    <dgm:pt modelId="{BB38A34E-5773-4B45-9A8D-AB48FCD1A646}" type="pres">
      <dgm:prSet presAssocID="{CE4F3FCA-C30C-A342-8DF2-6F1720D9DDB2}" presName="txTwo" presStyleLbl="node2" presStyleIdx="2" presStyleCnt="4">
        <dgm:presLayoutVars>
          <dgm:chPref val="3"/>
        </dgm:presLayoutVars>
      </dgm:prSet>
      <dgm:spPr/>
    </dgm:pt>
    <dgm:pt modelId="{A0C76FF2-7879-A34B-B0ED-86193C8DEADE}" type="pres">
      <dgm:prSet presAssocID="{CE4F3FCA-C30C-A342-8DF2-6F1720D9DDB2}" presName="parTransTwo" presStyleCnt="0"/>
      <dgm:spPr/>
    </dgm:pt>
    <dgm:pt modelId="{10760CE0-B0FA-2145-AA38-9A83D5B4F429}" type="pres">
      <dgm:prSet presAssocID="{CE4F3FCA-C30C-A342-8DF2-6F1720D9DDB2}" presName="horzTwo" presStyleCnt="0"/>
      <dgm:spPr/>
    </dgm:pt>
    <dgm:pt modelId="{1E22CBE0-8255-D048-BBD9-EFADB55D5C14}" type="pres">
      <dgm:prSet presAssocID="{7E493155-A79D-E64F-A29D-1DA53B8450E0}" presName="vertThree" presStyleCnt="0"/>
      <dgm:spPr/>
    </dgm:pt>
    <dgm:pt modelId="{F7905BB6-1675-774F-AF5E-21139CB696B5}" type="pres">
      <dgm:prSet presAssocID="{7E493155-A79D-E64F-A29D-1DA53B8450E0}" presName="txThree" presStyleLbl="node3" presStyleIdx="4" presStyleCnt="9">
        <dgm:presLayoutVars>
          <dgm:chPref val="3"/>
        </dgm:presLayoutVars>
      </dgm:prSet>
      <dgm:spPr/>
    </dgm:pt>
    <dgm:pt modelId="{D271B0FE-1745-6748-B5F2-4D0A679E7642}" type="pres">
      <dgm:prSet presAssocID="{7E493155-A79D-E64F-A29D-1DA53B8450E0}" presName="horzThree" presStyleCnt="0"/>
      <dgm:spPr/>
    </dgm:pt>
    <dgm:pt modelId="{2CD28715-8E19-364F-8D78-BAF272375A95}" type="pres">
      <dgm:prSet presAssocID="{0592E9B4-E1AA-A342-8638-0DFA1610FD95}" presName="sibSpaceThree" presStyleCnt="0"/>
      <dgm:spPr/>
    </dgm:pt>
    <dgm:pt modelId="{61E41142-6DC3-3745-ADBF-B9602D8E33B4}" type="pres">
      <dgm:prSet presAssocID="{99C5E422-ED6B-CE46-82E3-86778B46BB86}" presName="vertThree" presStyleCnt="0"/>
      <dgm:spPr/>
    </dgm:pt>
    <dgm:pt modelId="{0222187D-A770-EC49-A431-7229BB8C68AF}" type="pres">
      <dgm:prSet presAssocID="{99C5E422-ED6B-CE46-82E3-86778B46BB86}" presName="txThree" presStyleLbl="node3" presStyleIdx="5" presStyleCnt="9">
        <dgm:presLayoutVars>
          <dgm:chPref val="3"/>
        </dgm:presLayoutVars>
      </dgm:prSet>
      <dgm:spPr/>
    </dgm:pt>
    <dgm:pt modelId="{56508078-0B11-F143-AD79-0AFC8A619820}" type="pres">
      <dgm:prSet presAssocID="{99C5E422-ED6B-CE46-82E3-86778B46BB86}" presName="horzThree" presStyleCnt="0"/>
      <dgm:spPr/>
    </dgm:pt>
    <dgm:pt modelId="{0F2E13E1-3941-F047-82FA-6DEA62680B60}" type="pres">
      <dgm:prSet presAssocID="{63C12C23-A963-9642-AEDD-DFBF279993BE}" presName="sibSpaceTwo" presStyleCnt="0"/>
      <dgm:spPr/>
    </dgm:pt>
    <dgm:pt modelId="{924DFFB0-8F6F-E043-9B99-2C668ECFB281}" type="pres">
      <dgm:prSet presAssocID="{B628B686-DB5F-8043-B573-843B3BCAD7FD}" presName="vertTwo" presStyleCnt="0"/>
      <dgm:spPr/>
    </dgm:pt>
    <dgm:pt modelId="{CF523A3D-77D2-4F4C-B775-F7E99EFA55EC}" type="pres">
      <dgm:prSet presAssocID="{B628B686-DB5F-8043-B573-843B3BCAD7FD}" presName="txTwo" presStyleLbl="node2" presStyleIdx="3" presStyleCnt="4">
        <dgm:presLayoutVars>
          <dgm:chPref val="3"/>
        </dgm:presLayoutVars>
      </dgm:prSet>
      <dgm:spPr/>
    </dgm:pt>
    <dgm:pt modelId="{EB4EF8A8-B0FD-1E4C-BA91-B1313FAE6A20}" type="pres">
      <dgm:prSet presAssocID="{B628B686-DB5F-8043-B573-843B3BCAD7FD}" presName="parTransTwo" presStyleCnt="0"/>
      <dgm:spPr/>
    </dgm:pt>
    <dgm:pt modelId="{A8B3A1D3-6A16-C54C-AC16-FB8CEB68E20C}" type="pres">
      <dgm:prSet presAssocID="{B628B686-DB5F-8043-B573-843B3BCAD7FD}" presName="horzTwo" presStyleCnt="0"/>
      <dgm:spPr/>
    </dgm:pt>
    <dgm:pt modelId="{4E8AA60E-B44C-4246-8A55-31C49F88EB16}" type="pres">
      <dgm:prSet presAssocID="{4A00CC27-F242-C340-933C-683FE828E579}" presName="vertThree" presStyleCnt="0"/>
      <dgm:spPr/>
    </dgm:pt>
    <dgm:pt modelId="{4127334B-3A62-4047-8366-0BA8893CB3DB}" type="pres">
      <dgm:prSet presAssocID="{4A00CC27-F242-C340-933C-683FE828E579}" presName="txThree" presStyleLbl="node3" presStyleIdx="6" presStyleCnt="9">
        <dgm:presLayoutVars>
          <dgm:chPref val="3"/>
        </dgm:presLayoutVars>
      </dgm:prSet>
      <dgm:spPr/>
    </dgm:pt>
    <dgm:pt modelId="{5CC9C58E-10C2-FC4B-A0FA-F435D7C71633}" type="pres">
      <dgm:prSet presAssocID="{4A00CC27-F242-C340-933C-683FE828E579}" presName="horzThree" presStyleCnt="0"/>
      <dgm:spPr/>
    </dgm:pt>
    <dgm:pt modelId="{ACDD011E-822A-0242-A133-118460D01E01}" type="pres">
      <dgm:prSet presAssocID="{68D64399-F434-5048-BA86-705E31E2D7A3}" presName="sibSpaceThree" presStyleCnt="0"/>
      <dgm:spPr/>
    </dgm:pt>
    <dgm:pt modelId="{8B09F3A4-91C8-5C46-953A-F57C1F097087}" type="pres">
      <dgm:prSet presAssocID="{0AD41ECC-2AC0-BE46-A27F-391496991AE7}" presName="vertThree" presStyleCnt="0"/>
      <dgm:spPr/>
    </dgm:pt>
    <dgm:pt modelId="{AE47A8AB-A859-E44D-8A1B-1E64E9373AEE}" type="pres">
      <dgm:prSet presAssocID="{0AD41ECC-2AC0-BE46-A27F-391496991AE7}" presName="txThree" presStyleLbl="node3" presStyleIdx="7" presStyleCnt="9">
        <dgm:presLayoutVars>
          <dgm:chPref val="3"/>
        </dgm:presLayoutVars>
      </dgm:prSet>
      <dgm:spPr/>
    </dgm:pt>
    <dgm:pt modelId="{E2A8A28D-00E2-F946-8CBA-BC4EA90A2689}" type="pres">
      <dgm:prSet presAssocID="{0AD41ECC-2AC0-BE46-A27F-391496991AE7}" presName="horzThree" presStyleCnt="0"/>
      <dgm:spPr/>
    </dgm:pt>
    <dgm:pt modelId="{C026FF06-B7D2-FF4C-8085-6D1183961EAC}" type="pres">
      <dgm:prSet presAssocID="{0E3531E9-B450-954F-B100-DA0B11C4D5BD}" presName="sibSpaceThree" presStyleCnt="0"/>
      <dgm:spPr/>
    </dgm:pt>
    <dgm:pt modelId="{8FB72689-89C8-0447-A232-4C4DC029FB35}" type="pres">
      <dgm:prSet presAssocID="{D82F6E12-31E5-B34B-B3BA-0B2C3DC3B594}" presName="vertThree" presStyleCnt="0"/>
      <dgm:spPr/>
    </dgm:pt>
    <dgm:pt modelId="{E096C0A6-ABFC-2746-9E32-CD5B8C97475A}" type="pres">
      <dgm:prSet presAssocID="{D82F6E12-31E5-B34B-B3BA-0B2C3DC3B594}" presName="txThree" presStyleLbl="node3" presStyleIdx="8" presStyleCnt="9">
        <dgm:presLayoutVars>
          <dgm:chPref val="3"/>
        </dgm:presLayoutVars>
      </dgm:prSet>
      <dgm:spPr/>
    </dgm:pt>
    <dgm:pt modelId="{C8C2A0C8-D775-B747-BB60-1B684CBA89C6}" type="pres">
      <dgm:prSet presAssocID="{D82F6E12-31E5-B34B-B3BA-0B2C3DC3B594}" presName="horzThree" presStyleCnt="0"/>
      <dgm:spPr/>
    </dgm:pt>
  </dgm:ptLst>
  <dgm:cxnLst>
    <dgm:cxn modelId="{8CF92113-74D2-884A-9CFF-8CE5B8E3E7FC}" type="presOf" srcId="{99C5E422-ED6B-CE46-82E3-86778B46BB86}" destId="{0222187D-A770-EC49-A431-7229BB8C68AF}" srcOrd="0" destOrd="0" presId="urn:microsoft.com/office/officeart/2005/8/layout/hierarchy4"/>
    <dgm:cxn modelId="{2915411D-84C1-4D4B-82BD-385287F5E95D}" type="presOf" srcId="{0BFB5D83-0278-6C47-9080-F00363D93C9A}" destId="{90E31772-EB2F-8043-98B0-22702CFA75D2}" srcOrd="0" destOrd="0" presId="urn:microsoft.com/office/officeart/2005/8/layout/hierarchy4"/>
    <dgm:cxn modelId="{8F021E23-2ED5-F944-948A-D2C47B8DF336}" srcId="{CE4F3FCA-C30C-A342-8DF2-6F1720D9DDB2}" destId="{99C5E422-ED6B-CE46-82E3-86778B46BB86}" srcOrd="1" destOrd="0" parTransId="{F9290296-D976-4B44-99AE-810215E2B469}" sibTransId="{7CA7229F-12CA-E240-923A-B67B32706A0C}"/>
    <dgm:cxn modelId="{E9795B23-55E7-FB49-A686-A2A96D3B7873}" srcId="{598AF3E9-8FE6-0440-869E-8EA99F2C34B6}" destId="{14303740-397B-6C49-9CE1-6FBC17546903}" srcOrd="0" destOrd="0" parTransId="{54780A01-3B9B-0947-A44D-961F36893C01}" sibTransId="{F4528E92-0636-1F43-8495-8EF774CDC0E3}"/>
    <dgm:cxn modelId="{E740EC30-D551-0F4E-9CAD-C4489FA85CFC}" type="presOf" srcId="{14303740-397B-6C49-9CE1-6FBC17546903}" destId="{4619E4A5-31F8-4A4F-A674-6F0853118158}" srcOrd="0" destOrd="0" presId="urn:microsoft.com/office/officeart/2005/8/layout/hierarchy4"/>
    <dgm:cxn modelId="{8ACC2243-05D3-0C4E-898B-7F9CFA183A50}" type="presOf" srcId="{4A00CC27-F242-C340-933C-683FE828E579}" destId="{4127334B-3A62-4047-8366-0BA8893CB3DB}" srcOrd="0" destOrd="0" presId="urn:microsoft.com/office/officeart/2005/8/layout/hierarchy4"/>
    <dgm:cxn modelId="{1FF15E47-6EB3-274E-8290-17093884B449}" srcId="{B628B686-DB5F-8043-B573-843B3BCAD7FD}" destId="{D82F6E12-31E5-B34B-B3BA-0B2C3DC3B594}" srcOrd="2" destOrd="0" parTransId="{F7BB5B21-8526-6849-9226-A2D6DF111091}" sibTransId="{867E327A-96B3-2847-918D-B0F8974268CB}"/>
    <dgm:cxn modelId="{7FAA6765-AC30-C94A-AFFF-91F636164802}" type="presOf" srcId="{CE4F3FCA-C30C-A342-8DF2-6F1720D9DDB2}" destId="{BB38A34E-5773-4B45-9A8D-AB48FCD1A646}" srcOrd="0" destOrd="0" presId="urn:microsoft.com/office/officeart/2005/8/layout/hierarchy4"/>
    <dgm:cxn modelId="{D8142F6A-64F3-8E4B-997C-1F5F65286DAD}" type="presOf" srcId="{9D8E6F15-A5BC-8A42-AA91-391020A5612F}" destId="{591614C4-4759-EF43-B886-D6191B26AE0F}" srcOrd="0" destOrd="0" presId="urn:microsoft.com/office/officeart/2005/8/layout/hierarchy4"/>
    <dgm:cxn modelId="{D636A96D-75DC-DC46-BD86-4B964A3DAB93}" type="presOf" srcId="{A3009F80-2235-F84E-8CB6-5DD05F242699}" destId="{E19C1728-B942-294E-B3BB-8536C03E51A9}" srcOrd="0" destOrd="0" presId="urn:microsoft.com/office/officeart/2005/8/layout/hierarchy4"/>
    <dgm:cxn modelId="{08362671-4B5A-3D4D-A6FE-A715D1581BD2}" srcId="{0BFB5D83-0278-6C47-9080-F00363D93C9A}" destId="{75FD1923-43EB-7948-A5C5-0C702738B14A}" srcOrd="1" destOrd="0" parTransId="{2CF0B322-2EC6-2440-BD2D-8ABCD29FB4C0}" sibTransId="{7CD1CAC5-218D-6E4B-A2E6-C588283990DE}"/>
    <dgm:cxn modelId="{8A9B678B-7482-9049-B033-DAAEAF36779B}" type="presOf" srcId="{75FD1923-43EB-7948-A5C5-0C702738B14A}" destId="{5959489E-7180-C741-9791-0872DD5982EE}" srcOrd="0" destOrd="0" presId="urn:microsoft.com/office/officeart/2005/8/layout/hierarchy4"/>
    <dgm:cxn modelId="{05C428A2-D0B1-CE40-8FF8-B83EAE34D00D}" srcId="{14F40D93-84CD-BA41-BEF0-84BA17F19382}" destId="{598AF3E9-8FE6-0440-869E-8EA99F2C34B6}" srcOrd="1" destOrd="0" parTransId="{517C6F23-5F27-914B-BD05-FBFDC7CD6F1F}" sibTransId="{BEF6A147-4F8B-9144-AACA-ACF20FE7D1B1}"/>
    <dgm:cxn modelId="{3E6FDCA9-34F1-1C42-8A5D-67DCC301E268}" type="presOf" srcId="{7E493155-A79D-E64F-A29D-1DA53B8450E0}" destId="{F7905BB6-1675-774F-AF5E-21139CB696B5}" srcOrd="0" destOrd="0" presId="urn:microsoft.com/office/officeart/2005/8/layout/hierarchy4"/>
    <dgm:cxn modelId="{F25F5DAC-3B13-D343-A44B-90860376148F}" srcId="{CE4F3FCA-C30C-A342-8DF2-6F1720D9DDB2}" destId="{7E493155-A79D-E64F-A29D-1DA53B8450E0}" srcOrd="0" destOrd="0" parTransId="{5994A275-E845-4A47-ADF3-9C77645A79DF}" sibTransId="{0592E9B4-E1AA-A342-8638-0DFA1610FD95}"/>
    <dgm:cxn modelId="{2229F7AC-19F3-4C47-9E81-44BEDDD3BF61}" srcId="{598AF3E9-8FE6-0440-869E-8EA99F2C34B6}" destId="{9D8E6F15-A5BC-8A42-AA91-391020A5612F}" srcOrd="1" destOrd="0" parTransId="{F16950FF-84B7-0948-9481-CD0DF30C63A9}" sibTransId="{DCCC20BD-C89C-6242-88CC-C3D0ABDE1719}"/>
    <dgm:cxn modelId="{EA5877BB-5D3F-A44C-A36B-B619AC7421FE}" srcId="{B628B686-DB5F-8043-B573-843B3BCAD7FD}" destId="{0AD41ECC-2AC0-BE46-A27F-391496991AE7}" srcOrd="1" destOrd="0" parTransId="{228C8FF9-2363-DF45-84FF-119BB33F5DB8}" sibTransId="{0E3531E9-B450-954F-B100-DA0B11C4D5BD}"/>
    <dgm:cxn modelId="{9ABB38C2-7B0E-A249-B6E3-A9D27C2E6F0E}" type="presOf" srcId="{D82F6E12-31E5-B34B-B3BA-0B2C3DC3B594}" destId="{E096C0A6-ABFC-2746-9E32-CD5B8C97475A}" srcOrd="0" destOrd="0" presId="urn:microsoft.com/office/officeart/2005/8/layout/hierarchy4"/>
    <dgm:cxn modelId="{A5B809C6-BB81-004F-9136-F8837C9B64E9}" type="presOf" srcId="{598AF3E9-8FE6-0440-869E-8EA99F2C34B6}" destId="{32789C68-5F02-8D4B-9B0E-C55694CA3756}" srcOrd="0" destOrd="0" presId="urn:microsoft.com/office/officeart/2005/8/layout/hierarchy4"/>
    <dgm:cxn modelId="{080DF9C6-7B9B-F34D-B5A4-806B7F40AF9F}" srcId="{14F40D93-84CD-BA41-BEF0-84BA17F19382}" destId="{0BFB5D83-0278-6C47-9080-F00363D93C9A}" srcOrd="0" destOrd="0" parTransId="{FF3C3B5B-7A0E-0040-91F4-689F27B1C026}" sibTransId="{4F194A63-6F58-9B4C-9110-C08CA12EE12E}"/>
    <dgm:cxn modelId="{2DB19DCF-609D-B94D-AB72-85DBF1F1D32F}" srcId="{14F40D93-84CD-BA41-BEF0-84BA17F19382}" destId="{B628B686-DB5F-8043-B573-843B3BCAD7FD}" srcOrd="3" destOrd="0" parTransId="{5E826175-E963-DC4A-B288-2E6C86109094}" sibTransId="{F5992101-5CAC-6647-A7AA-938463F8A911}"/>
    <dgm:cxn modelId="{A9A34ED4-2988-FD43-8868-BCFD20C51FF6}" type="presOf" srcId="{0AD41ECC-2AC0-BE46-A27F-391496991AE7}" destId="{AE47A8AB-A859-E44D-8A1B-1E64E9373AEE}" srcOrd="0" destOrd="0" presId="urn:microsoft.com/office/officeart/2005/8/layout/hierarchy4"/>
    <dgm:cxn modelId="{B16A93DE-15AE-5240-B44D-660C1A93A8AB}" srcId="{14F40D93-84CD-BA41-BEF0-84BA17F19382}" destId="{CE4F3FCA-C30C-A342-8DF2-6F1720D9DDB2}" srcOrd="2" destOrd="0" parTransId="{1218B9B7-9332-CF4E-9CAC-71C47BB67103}" sibTransId="{63C12C23-A963-9642-AEDD-DFBF279993BE}"/>
    <dgm:cxn modelId="{A07EC9DF-94AA-C740-8ED0-0BB0579D8878}" srcId="{B628B686-DB5F-8043-B573-843B3BCAD7FD}" destId="{4A00CC27-F242-C340-933C-683FE828E579}" srcOrd="0" destOrd="0" parTransId="{D2582E92-4CBC-0247-A25F-A307214A86C2}" sibTransId="{68D64399-F434-5048-BA86-705E31E2D7A3}"/>
    <dgm:cxn modelId="{38D342E5-1F3F-1F4B-B5BF-37E207C6A905}" type="presOf" srcId="{D0F42FD9-CB9C-534E-916A-A1AC9E5EE670}" destId="{DAEE48B2-81A6-DE45-8BFA-6503BCAABD92}" srcOrd="0" destOrd="0" presId="urn:microsoft.com/office/officeart/2005/8/layout/hierarchy4"/>
    <dgm:cxn modelId="{9FF591F4-587E-204D-8814-76373DD7BC88}" srcId="{A3009F80-2235-F84E-8CB6-5DD05F242699}" destId="{14F40D93-84CD-BA41-BEF0-84BA17F19382}" srcOrd="0" destOrd="0" parTransId="{6A6A3A41-805F-0549-AA47-70E92D3F3E1D}" sibTransId="{FF34596F-B966-C541-A98D-487BA2923658}"/>
    <dgm:cxn modelId="{9C6A0FF9-D8E9-7E45-B63F-81E779F8D88D}" srcId="{0BFB5D83-0278-6C47-9080-F00363D93C9A}" destId="{D0F42FD9-CB9C-534E-916A-A1AC9E5EE670}" srcOrd="0" destOrd="0" parTransId="{CC50440C-0A34-ED4C-AA33-9BF61B5BD44B}" sibTransId="{DC0266B8-6265-F744-85D3-CB242BBAE063}"/>
    <dgm:cxn modelId="{D87A50FA-F7DE-154D-87FD-4AC31367644A}" type="presOf" srcId="{14F40D93-84CD-BA41-BEF0-84BA17F19382}" destId="{B538D22F-AC22-C842-89ED-4954A0932813}" srcOrd="0" destOrd="0" presId="urn:microsoft.com/office/officeart/2005/8/layout/hierarchy4"/>
    <dgm:cxn modelId="{D1CEBAFE-816F-C64A-8909-C33365CD4DD0}" type="presOf" srcId="{B628B686-DB5F-8043-B573-843B3BCAD7FD}" destId="{CF523A3D-77D2-4F4C-B775-F7E99EFA55EC}" srcOrd="0" destOrd="0" presId="urn:microsoft.com/office/officeart/2005/8/layout/hierarchy4"/>
    <dgm:cxn modelId="{7E7CB0F5-3A23-1347-8CAF-2AE27A7B0088}" type="presParOf" srcId="{E19C1728-B942-294E-B3BB-8536C03E51A9}" destId="{1DE2E207-F47C-DF45-BA6F-810D3529EF04}" srcOrd="0" destOrd="0" presId="urn:microsoft.com/office/officeart/2005/8/layout/hierarchy4"/>
    <dgm:cxn modelId="{877A5881-7A74-2C40-8C2E-815FA4534E79}" type="presParOf" srcId="{1DE2E207-F47C-DF45-BA6F-810D3529EF04}" destId="{B538D22F-AC22-C842-89ED-4954A0932813}" srcOrd="0" destOrd="0" presId="urn:microsoft.com/office/officeart/2005/8/layout/hierarchy4"/>
    <dgm:cxn modelId="{9227C0CF-6ED5-7F4D-92B8-10D01E5EBC7C}" type="presParOf" srcId="{1DE2E207-F47C-DF45-BA6F-810D3529EF04}" destId="{AE64BF0B-068B-8440-A43C-B930C208C7EA}" srcOrd="1" destOrd="0" presId="urn:microsoft.com/office/officeart/2005/8/layout/hierarchy4"/>
    <dgm:cxn modelId="{5E4305BA-FF22-1549-B7D5-63633FA6282F}" type="presParOf" srcId="{1DE2E207-F47C-DF45-BA6F-810D3529EF04}" destId="{3D80A917-4556-2442-8F75-C3CDB231574D}" srcOrd="2" destOrd="0" presId="urn:microsoft.com/office/officeart/2005/8/layout/hierarchy4"/>
    <dgm:cxn modelId="{9B93E276-7102-5441-A78E-5F05618DA045}" type="presParOf" srcId="{3D80A917-4556-2442-8F75-C3CDB231574D}" destId="{23E4DDE1-9CA7-AE40-BD1A-2A18C1C12B56}" srcOrd="0" destOrd="0" presId="urn:microsoft.com/office/officeart/2005/8/layout/hierarchy4"/>
    <dgm:cxn modelId="{AB566E7B-608E-4845-8A7A-E5554FD21490}" type="presParOf" srcId="{23E4DDE1-9CA7-AE40-BD1A-2A18C1C12B56}" destId="{90E31772-EB2F-8043-98B0-22702CFA75D2}" srcOrd="0" destOrd="0" presId="urn:microsoft.com/office/officeart/2005/8/layout/hierarchy4"/>
    <dgm:cxn modelId="{B9DDA198-48AF-6D48-A496-29B858C1780E}" type="presParOf" srcId="{23E4DDE1-9CA7-AE40-BD1A-2A18C1C12B56}" destId="{BB0BA224-4502-F945-8026-9D8F9D2982A8}" srcOrd="1" destOrd="0" presId="urn:microsoft.com/office/officeart/2005/8/layout/hierarchy4"/>
    <dgm:cxn modelId="{7CCF4EAA-5402-414C-9779-D943A91E1B22}" type="presParOf" srcId="{23E4DDE1-9CA7-AE40-BD1A-2A18C1C12B56}" destId="{B613E20C-FC9E-A84D-BA29-BDE2F5B539B1}" srcOrd="2" destOrd="0" presId="urn:microsoft.com/office/officeart/2005/8/layout/hierarchy4"/>
    <dgm:cxn modelId="{E890247A-A785-3243-9B23-29860144EA09}" type="presParOf" srcId="{B613E20C-FC9E-A84D-BA29-BDE2F5B539B1}" destId="{0A658C4A-5426-0C40-ADD7-0B07BEB037BE}" srcOrd="0" destOrd="0" presId="urn:microsoft.com/office/officeart/2005/8/layout/hierarchy4"/>
    <dgm:cxn modelId="{F35BDAC3-C608-1046-B407-662C54A524B3}" type="presParOf" srcId="{0A658C4A-5426-0C40-ADD7-0B07BEB037BE}" destId="{DAEE48B2-81A6-DE45-8BFA-6503BCAABD92}" srcOrd="0" destOrd="0" presId="urn:microsoft.com/office/officeart/2005/8/layout/hierarchy4"/>
    <dgm:cxn modelId="{2B7593A8-A9DA-7C4C-B060-437F9E0904B8}" type="presParOf" srcId="{0A658C4A-5426-0C40-ADD7-0B07BEB037BE}" destId="{2F539A42-E6F8-9341-B337-54FE31CEC25C}" srcOrd="1" destOrd="0" presId="urn:microsoft.com/office/officeart/2005/8/layout/hierarchy4"/>
    <dgm:cxn modelId="{4EC6ED2C-2580-AB4B-9168-04C99D49BAAE}" type="presParOf" srcId="{B613E20C-FC9E-A84D-BA29-BDE2F5B539B1}" destId="{30EBF465-BB0F-5442-8A61-739F2717DEB1}" srcOrd="1" destOrd="0" presId="urn:microsoft.com/office/officeart/2005/8/layout/hierarchy4"/>
    <dgm:cxn modelId="{8D5215D5-4030-A349-A841-657CDD0397F4}" type="presParOf" srcId="{B613E20C-FC9E-A84D-BA29-BDE2F5B539B1}" destId="{DC9D05FE-CE99-EE45-B6A2-CC81377F9F6F}" srcOrd="2" destOrd="0" presId="urn:microsoft.com/office/officeart/2005/8/layout/hierarchy4"/>
    <dgm:cxn modelId="{58BA4B8D-8C80-D343-A459-FB127E477ACB}" type="presParOf" srcId="{DC9D05FE-CE99-EE45-B6A2-CC81377F9F6F}" destId="{5959489E-7180-C741-9791-0872DD5982EE}" srcOrd="0" destOrd="0" presId="urn:microsoft.com/office/officeart/2005/8/layout/hierarchy4"/>
    <dgm:cxn modelId="{A7396ABB-02A9-A144-9F5D-4EAA110FF923}" type="presParOf" srcId="{DC9D05FE-CE99-EE45-B6A2-CC81377F9F6F}" destId="{4639B816-9795-5F4B-AAD8-0570DF7BE471}" srcOrd="1" destOrd="0" presId="urn:microsoft.com/office/officeart/2005/8/layout/hierarchy4"/>
    <dgm:cxn modelId="{E3FE106B-6CBA-3348-BCF6-D27B9A24B9DE}" type="presParOf" srcId="{3D80A917-4556-2442-8F75-C3CDB231574D}" destId="{0DD55436-D30D-6546-B879-53EE84F48CB3}" srcOrd="1" destOrd="0" presId="urn:microsoft.com/office/officeart/2005/8/layout/hierarchy4"/>
    <dgm:cxn modelId="{443CC7DA-AE1F-744F-B21B-B65685C4A1BB}" type="presParOf" srcId="{3D80A917-4556-2442-8F75-C3CDB231574D}" destId="{04EAE486-6D8B-E341-BEA5-896ABEB53FD3}" srcOrd="2" destOrd="0" presId="urn:microsoft.com/office/officeart/2005/8/layout/hierarchy4"/>
    <dgm:cxn modelId="{D00BC4A0-0AEF-144D-9B7A-D1FF95E80227}" type="presParOf" srcId="{04EAE486-6D8B-E341-BEA5-896ABEB53FD3}" destId="{32789C68-5F02-8D4B-9B0E-C55694CA3756}" srcOrd="0" destOrd="0" presId="urn:microsoft.com/office/officeart/2005/8/layout/hierarchy4"/>
    <dgm:cxn modelId="{4EE6460B-6A28-EE4F-8304-5CF6F0DDFDD1}" type="presParOf" srcId="{04EAE486-6D8B-E341-BEA5-896ABEB53FD3}" destId="{8129C9FA-FA51-C64F-8D15-5C06F6D43A4C}" srcOrd="1" destOrd="0" presId="urn:microsoft.com/office/officeart/2005/8/layout/hierarchy4"/>
    <dgm:cxn modelId="{4ACA30DD-8CE9-D943-ABDB-FEE2370D57AC}" type="presParOf" srcId="{04EAE486-6D8B-E341-BEA5-896ABEB53FD3}" destId="{5182C76B-338F-2442-957D-B96E8A6C9AED}" srcOrd="2" destOrd="0" presId="urn:microsoft.com/office/officeart/2005/8/layout/hierarchy4"/>
    <dgm:cxn modelId="{39A98345-83F6-4747-A608-567CCD0D367D}" type="presParOf" srcId="{5182C76B-338F-2442-957D-B96E8A6C9AED}" destId="{76139617-6708-F746-997D-E480203436C3}" srcOrd="0" destOrd="0" presId="urn:microsoft.com/office/officeart/2005/8/layout/hierarchy4"/>
    <dgm:cxn modelId="{EC7D8779-BEB0-EE4D-99C1-5BE0A7B966D2}" type="presParOf" srcId="{76139617-6708-F746-997D-E480203436C3}" destId="{4619E4A5-31F8-4A4F-A674-6F0853118158}" srcOrd="0" destOrd="0" presId="urn:microsoft.com/office/officeart/2005/8/layout/hierarchy4"/>
    <dgm:cxn modelId="{D440F612-B83A-1844-A157-694FA6C9BB1A}" type="presParOf" srcId="{76139617-6708-F746-997D-E480203436C3}" destId="{BB9616D7-D7ED-EE46-9A4D-0AC03830D83E}" srcOrd="1" destOrd="0" presId="urn:microsoft.com/office/officeart/2005/8/layout/hierarchy4"/>
    <dgm:cxn modelId="{4AFB77C2-1B88-1C4C-9F15-E22021588502}" type="presParOf" srcId="{5182C76B-338F-2442-957D-B96E8A6C9AED}" destId="{70006FA4-6BF6-914C-AEBD-203E3B78BC68}" srcOrd="1" destOrd="0" presId="urn:microsoft.com/office/officeart/2005/8/layout/hierarchy4"/>
    <dgm:cxn modelId="{AC6BB80D-0189-D044-9956-2822EA1F2289}" type="presParOf" srcId="{5182C76B-338F-2442-957D-B96E8A6C9AED}" destId="{8F49A9CD-8C60-9D4C-A849-2324C924CCDF}" srcOrd="2" destOrd="0" presId="urn:microsoft.com/office/officeart/2005/8/layout/hierarchy4"/>
    <dgm:cxn modelId="{6A68DAF5-2DE6-5A46-8C91-B1EDB58DBC07}" type="presParOf" srcId="{8F49A9CD-8C60-9D4C-A849-2324C924CCDF}" destId="{591614C4-4759-EF43-B886-D6191B26AE0F}" srcOrd="0" destOrd="0" presId="urn:microsoft.com/office/officeart/2005/8/layout/hierarchy4"/>
    <dgm:cxn modelId="{3F28E552-6BF0-0E44-BAF2-00EA93E86230}" type="presParOf" srcId="{8F49A9CD-8C60-9D4C-A849-2324C924CCDF}" destId="{5956CED2-1D90-CC4C-9449-50A1C76FE1AB}" srcOrd="1" destOrd="0" presId="urn:microsoft.com/office/officeart/2005/8/layout/hierarchy4"/>
    <dgm:cxn modelId="{6042484E-5057-EE4D-83B2-89EB7B76E832}" type="presParOf" srcId="{3D80A917-4556-2442-8F75-C3CDB231574D}" destId="{0DCD20D2-73C0-1148-9C02-EA43BFD0F0D4}" srcOrd="3" destOrd="0" presId="urn:microsoft.com/office/officeart/2005/8/layout/hierarchy4"/>
    <dgm:cxn modelId="{C7DAC69C-7A2E-9540-9A5C-7D983CC75C22}" type="presParOf" srcId="{3D80A917-4556-2442-8F75-C3CDB231574D}" destId="{6AEAFD03-C20D-644B-8934-30BA26F540F3}" srcOrd="4" destOrd="0" presId="urn:microsoft.com/office/officeart/2005/8/layout/hierarchy4"/>
    <dgm:cxn modelId="{13E0975B-380D-D24C-A3C9-E79E100735A4}" type="presParOf" srcId="{6AEAFD03-C20D-644B-8934-30BA26F540F3}" destId="{BB38A34E-5773-4B45-9A8D-AB48FCD1A646}" srcOrd="0" destOrd="0" presId="urn:microsoft.com/office/officeart/2005/8/layout/hierarchy4"/>
    <dgm:cxn modelId="{4ABC7AE6-A343-6E4A-BD58-289E12D3C275}" type="presParOf" srcId="{6AEAFD03-C20D-644B-8934-30BA26F540F3}" destId="{A0C76FF2-7879-A34B-B0ED-86193C8DEADE}" srcOrd="1" destOrd="0" presId="urn:microsoft.com/office/officeart/2005/8/layout/hierarchy4"/>
    <dgm:cxn modelId="{2224EA42-4E99-C748-A5CF-8EB650679A5D}" type="presParOf" srcId="{6AEAFD03-C20D-644B-8934-30BA26F540F3}" destId="{10760CE0-B0FA-2145-AA38-9A83D5B4F429}" srcOrd="2" destOrd="0" presId="urn:microsoft.com/office/officeart/2005/8/layout/hierarchy4"/>
    <dgm:cxn modelId="{2FEA3C54-5BAC-924F-A1C7-4D8455CE0DC4}" type="presParOf" srcId="{10760CE0-B0FA-2145-AA38-9A83D5B4F429}" destId="{1E22CBE0-8255-D048-BBD9-EFADB55D5C14}" srcOrd="0" destOrd="0" presId="urn:microsoft.com/office/officeart/2005/8/layout/hierarchy4"/>
    <dgm:cxn modelId="{13AFB841-F095-8E4D-A0D4-80A1548EAC8D}" type="presParOf" srcId="{1E22CBE0-8255-D048-BBD9-EFADB55D5C14}" destId="{F7905BB6-1675-774F-AF5E-21139CB696B5}" srcOrd="0" destOrd="0" presId="urn:microsoft.com/office/officeart/2005/8/layout/hierarchy4"/>
    <dgm:cxn modelId="{71A27EF4-B257-E140-9179-B588D27044AE}" type="presParOf" srcId="{1E22CBE0-8255-D048-BBD9-EFADB55D5C14}" destId="{D271B0FE-1745-6748-B5F2-4D0A679E7642}" srcOrd="1" destOrd="0" presId="urn:microsoft.com/office/officeart/2005/8/layout/hierarchy4"/>
    <dgm:cxn modelId="{E0A5E4B1-7341-044F-880E-2DE1974D571D}" type="presParOf" srcId="{10760CE0-B0FA-2145-AA38-9A83D5B4F429}" destId="{2CD28715-8E19-364F-8D78-BAF272375A95}" srcOrd="1" destOrd="0" presId="urn:microsoft.com/office/officeart/2005/8/layout/hierarchy4"/>
    <dgm:cxn modelId="{DBA00393-982D-974E-A0D9-9A3C30FB3960}" type="presParOf" srcId="{10760CE0-B0FA-2145-AA38-9A83D5B4F429}" destId="{61E41142-6DC3-3745-ADBF-B9602D8E33B4}" srcOrd="2" destOrd="0" presId="urn:microsoft.com/office/officeart/2005/8/layout/hierarchy4"/>
    <dgm:cxn modelId="{844FDB8B-C689-134B-89FF-3C0C4F441DE4}" type="presParOf" srcId="{61E41142-6DC3-3745-ADBF-B9602D8E33B4}" destId="{0222187D-A770-EC49-A431-7229BB8C68AF}" srcOrd="0" destOrd="0" presId="urn:microsoft.com/office/officeart/2005/8/layout/hierarchy4"/>
    <dgm:cxn modelId="{6E46E910-7CAE-0046-B425-D56DBD98D97A}" type="presParOf" srcId="{61E41142-6DC3-3745-ADBF-B9602D8E33B4}" destId="{56508078-0B11-F143-AD79-0AFC8A619820}" srcOrd="1" destOrd="0" presId="urn:microsoft.com/office/officeart/2005/8/layout/hierarchy4"/>
    <dgm:cxn modelId="{718F51EC-4193-C445-A3D0-581B5F86EDA4}" type="presParOf" srcId="{3D80A917-4556-2442-8F75-C3CDB231574D}" destId="{0F2E13E1-3941-F047-82FA-6DEA62680B60}" srcOrd="5" destOrd="0" presId="urn:microsoft.com/office/officeart/2005/8/layout/hierarchy4"/>
    <dgm:cxn modelId="{D4517AEA-75BC-124F-BCD0-2E64880EA6AB}" type="presParOf" srcId="{3D80A917-4556-2442-8F75-C3CDB231574D}" destId="{924DFFB0-8F6F-E043-9B99-2C668ECFB281}" srcOrd="6" destOrd="0" presId="urn:microsoft.com/office/officeart/2005/8/layout/hierarchy4"/>
    <dgm:cxn modelId="{F9380137-A642-0448-9268-4C94D0377D47}" type="presParOf" srcId="{924DFFB0-8F6F-E043-9B99-2C668ECFB281}" destId="{CF523A3D-77D2-4F4C-B775-F7E99EFA55EC}" srcOrd="0" destOrd="0" presId="urn:microsoft.com/office/officeart/2005/8/layout/hierarchy4"/>
    <dgm:cxn modelId="{E6ED89B9-DEB3-004A-8D21-EABE15731021}" type="presParOf" srcId="{924DFFB0-8F6F-E043-9B99-2C668ECFB281}" destId="{EB4EF8A8-B0FD-1E4C-BA91-B1313FAE6A20}" srcOrd="1" destOrd="0" presId="urn:microsoft.com/office/officeart/2005/8/layout/hierarchy4"/>
    <dgm:cxn modelId="{B3723394-BC7A-DA4C-8993-113D03CBC218}" type="presParOf" srcId="{924DFFB0-8F6F-E043-9B99-2C668ECFB281}" destId="{A8B3A1D3-6A16-C54C-AC16-FB8CEB68E20C}" srcOrd="2" destOrd="0" presId="urn:microsoft.com/office/officeart/2005/8/layout/hierarchy4"/>
    <dgm:cxn modelId="{10EBE152-1907-AE45-B6B8-DB7399FDABDD}" type="presParOf" srcId="{A8B3A1D3-6A16-C54C-AC16-FB8CEB68E20C}" destId="{4E8AA60E-B44C-4246-8A55-31C49F88EB16}" srcOrd="0" destOrd="0" presId="urn:microsoft.com/office/officeart/2005/8/layout/hierarchy4"/>
    <dgm:cxn modelId="{D05E6514-D9B1-9D49-A12C-62B5846BC960}" type="presParOf" srcId="{4E8AA60E-B44C-4246-8A55-31C49F88EB16}" destId="{4127334B-3A62-4047-8366-0BA8893CB3DB}" srcOrd="0" destOrd="0" presId="urn:microsoft.com/office/officeart/2005/8/layout/hierarchy4"/>
    <dgm:cxn modelId="{7985BA99-D1BC-2D43-AF35-226C3D7C6F60}" type="presParOf" srcId="{4E8AA60E-B44C-4246-8A55-31C49F88EB16}" destId="{5CC9C58E-10C2-FC4B-A0FA-F435D7C71633}" srcOrd="1" destOrd="0" presId="urn:microsoft.com/office/officeart/2005/8/layout/hierarchy4"/>
    <dgm:cxn modelId="{DC80404B-C44E-2843-B9BC-6E8756D2C39F}" type="presParOf" srcId="{A8B3A1D3-6A16-C54C-AC16-FB8CEB68E20C}" destId="{ACDD011E-822A-0242-A133-118460D01E01}" srcOrd="1" destOrd="0" presId="urn:microsoft.com/office/officeart/2005/8/layout/hierarchy4"/>
    <dgm:cxn modelId="{6C769C11-9A89-9C4B-878B-76F382A59EBD}" type="presParOf" srcId="{A8B3A1D3-6A16-C54C-AC16-FB8CEB68E20C}" destId="{8B09F3A4-91C8-5C46-953A-F57C1F097087}" srcOrd="2" destOrd="0" presId="urn:microsoft.com/office/officeart/2005/8/layout/hierarchy4"/>
    <dgm:cxn modelId="{879A6FD3-304C-C642-BDAB-502DEDEF3018}" type="presParOf" srcId="{8B09F3A4-91C8-5C46-953A-F57C1F097087}" destId="{AE47A8AB-A859-E44D-8A1B-1E64E9373AEE}" srcOrd="0" destOrd="0" presId="urn:microsoft.com/office/officeart/2005/8/layout/hierarchy4"/>
    <dgm:cxn modelId="{BC64C59B-0F80-4644-A68F-1F1732BD82C5}" type="presParOf" srcId="{8B09F3A4-91C8-5C46-953A-F57C1F097087}" destId="{E2A8A28D-00E2-F946-8CBA-BC4EA90A2689}" srcOrd="1" destOrd="0" presId="urn:microsoft.com/office/officeart/2005/8/layout/hierarchy4"/>
    <dgm:cxn modelId="{FA729F31-348C-684C-AA9E-0B0AF10A3A78}" type="presParOf" srcId="{A8B3A1D3-6A16-C54C-AC16-FB8CEB68E20C}" destId="{C026FF06-B7D2-FF4C-8085-6D1183961EAC}" srcOrd="3" destOrd="0" presId="urn:microsoft.com/office/officeart/2005/8/layout/hierarchy4"/>
    <dgm:cxn modelId="{7B031174-D4C9-0642-AEB8-19385B439DC3}" type="presParOf" srcId="{A8B3A1D3-6A16-C54C-AC16-FB8CEB68E20C}" destId="{8FB72689-89C8-0447-A232-4C4DC029FB35}" srcOrd="4" destOrd="0" presId="urn:microsoft.com/office/officeart/2005/8/layout/hierarchy4"/>
    <dgm:cxn modelId="{DB9DD92E-11BC-A346-B959-FFAA69D8D04F}" type="presParOf" srcId="{8FB72689-89C8-0447-A232-4C4DC029FB35}" destId="{E096C0A6-ABFC-2746-9E32-CD5B8C97475A}" srcOrd="0" destOrd="0" presId="urn:microsoft.com/office/officeart/2005/8/layout/hierarchy4"/>
    <dgm:cxn modelId="{31F1099D-C1A9-D84B-96FF-960326773D01}" type="presParOf" srcId="{8FB72689-89C8-0447-A232-4C4DC029FB35}" destId="{C8C2A0C8-D775-B747-BB60-1B684CBA89C6}" srcOrd="1" destOrd="0" presId="urn:microsoft.com/office/officeart/2005/8/layout/hierarchy4"/>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9132A777-45C8-6243-9BF8-D6DFE06D64F0}" type="doc">
      <dgm:prSet loTypeId="urn:microsoft.com/office/officeart/2005/8/layout/vList2" loCatId="" qsTypeId="urn:microsoft.com/office/officeart/2005/8/quickstyle/simple1" qsCatId="simple" csTypeId="urn:microsoft.com/office/officeart/2005/8/colors/accent1_2" csCatId="accent1" phldr="1"/>
      <dgm:spPr/>
      <dgm:t>
        <a:bodyPr/>
        <a:lstStyle/>
        <a:p>
          <a:endParaRPr lang="en-GB"/>
        </a:p>
      </dgm:t>
    </dgm:pt>
    <dgm:pt modelId="{25B20CFC-F807-F348-B42E-F0ED7D65A023}">
      <dgm:prSet phldrT="[Text]"/>
      <dgm:spPr/>
      <dgm:t>
        <a:bodyPr/>
        <a:lstStyle/>
        <a:p>
          <a:r>
            <a:rPr lang="ka-GE"/>
            <a:t>სიძლიერეები</a:t>
          </a:r>
          <a:endParaRPr lang="en-GB"/>
        </a:p>
      </dgm:t>
    </dgm:pt>
    <dgm:pt modelId="{BA74FB3C-E121-BD46-8219-59CA2D55D971}" type="parTrans" cxnId="{715E857F-25E6-8F4A-A815-E0916E1395F7}">
      <dgm:prSet/>
      <dgm:spPr/>
      <dgm:t>
        <a:bodyPr/>
        <a:lstStyle/>
        <a:p>
          <a:endParaRPr lang="en-GB"/>
        </a:p>
      </dgm:t>
    </dgm:pt>
    <dgm:pt modelId="{5B8379A0-7745-BC45-B4AB-C7A59126DA38}" type="sibTrans" cxnId="{715E857F-25E6-8F4A-A815-E0916E1395F7}">
      <dgm:prSet/>
      <dgm:spPr/>
      <dgm:t>
        <a:bodyPr/>
        <a:lstStyle/>
        <a:p>
          <a:endParaRPr lang="en-GB"/>
        </a:p>
      </dgm:t>
    </dgm:pt>
    <dgm:pt modelId="{DD1E1C98-9FCE-0D4E-BED0-EED3C1492776}">
      <dgm:prSet phldrT="[Text]"/>
      <dgm:spPr/>
      <dgm:t>
        <a:bodyPr/>
        <a:lstStyle/>
        <a:p>
          <a:r>
            <a:rPr lang="ka-GE" b="0" i="0" u="none"/>
            <a:t>სურვილი გარემო იყოს გამწვანებული</a:t>
          </a:r>
          <a:endParaRPr lang="en-GB"/>
        </a:p>
      </dgm:t>
    </dgm:pt>
    <dgm:pt modelId="{F1B335B3-69E4-084A-882B-A2019A786163}" type="parTrans" cxnId="{8BAA7BDF-528B-AA4E-870E-2FB2787BF3CB}">
      <dgm:prSet/>
      <dgm:spPr/>
      <dgm:t>
        <a:bodyPr/>
        <a:lstStyle/>
        <a:p>
          <a:endParaRPr lang="en-GB"/>
        </a:p>
      </dgm:t>
    </dgm:pt>
    <dgm:pt modelId="{77598925-6C8B-6643-BBF1-C30C4858B1DB}" type="sibTrans" cxnId="{8BAA7BDF-528B-AA4E-870E-2FB2787BF3CB}">
      <dgm:prSet/>
      <dgm:spPr/>
      <dgm:t>
        <a:bodyPr/>
        <a:lstStyle/>
        <a:p>
          <a:endParaRPr lang="en-GB"/>
        </a:p>
      </dgm:t>
    </dgm:pt>
    <dgm:pt modelId="{B2499848-E11B-5943-BB49-BCC468ACB0A1}">
      <dgm:prSet phldrT="[Text]"/>
      <dgm:spPr/>
      <dgm:t>
        <a:bodyPr/>
        <a:lstStyle/>
        <a:p>
          <a:r>
            <a:rPr lang="ka-GE"/>
            <a:t>სისუსტეები</a:t>
          </a:r>
          <a:endParaRPr lang="en-GB"/>
        </a:p>
      </dgm:t>
    </dgm:pt>
    <dgm:pt modelId="{53AB5B01-9182-8B4F-AB08-0D6128470AF2}" type="parTrans" cxnId="{A2753F7F-E8BB-6344-AD62-D1131896BD73}">
      <dgm:prSet/>
      <dgm:spPr/>
      <dgm:t>
        <a:bodyPr/>
        <a:lstStyle/>
        <a:p>
          <a:endParaRPr lang="en-GB"/>
        </a:p>
      </dgm:t>
    </dgm:pt>
    <dgm:pt modelId="{841FA233-13F0-1349-9B5B-37FC19FB28A8}" type="sibTrans" cxnId="{A2753F7F-E8BB-6344-AD62-D1131896BD73}">
      <dgm:prSet/>
      <dgm:spPr/>
      <dgm:t>
        <a:bodyPr/>
        <a:lstStyle/>
        <a:p>
          <a:endParaRPr lang="en-GB"/>
        </a:p>
      </dgm:t>
    </dgm:pt>
    <dgm:pt modelId="{47194982-BBED-F041-B540-5A7B73BE74D6}">
      <dgm:prSet phldrT="[Text]"/>
      <dgm:spPr/>
      <dgm:t>
        <a:bodyPr/>
        <a:lstStyle/>
        <a:p>
          <a:r>
            <a:rPr lang="ka-GE"/>
            <a:t>მცენარეების სპეციფიკაციების ცოდნის ნაკლებობა</a:t>
          </a:r>
          <a:endParaRPr lang="en-GB"/>
        </a:p>
      </dgm:t>
    </dgm:pt>
    <dgm:pt modelId="{7BDCE741-CE47-8842-B781-F551FAA7668D}" type="parTrans" cxnId="{1B05D331-E02C-EB4C-80D2-F9F6FD92AA9D}">
      <dgm:prSet/>
      <dgm:spPr/>
      <dgm:t>
        <a:bodyPr/>
        <a:lstStyle/>
        <a:p>
          <a:endParaRPr lang="en-GB"/>
        </a:p>
      </dgm:t>
    </dgm:pt>
    <dgm:pt modelId="{B06F5D08-1D5F-7641-B7BD-06DCE6FFA531}" type="sibTrans" cxnId="{1B05D331-E02C-EB4C-80D2-F9F6FD92AA9D}">
      <dgm:prSet/>
      <dgm:spPr/>
      <dgm:t>
        <a:bodyPr/>
        <a:lstStyle/>
        <a:p>
          <a:endParaRPr lang="en-GB"/>
        </a:p>
      </dgm:t>
    </dgm:pt>
    <dgm:pt modelId="{B58DCDF9-1CF9-B345-995D-511A08B84ADD}">
      <dgm:prSet/>
      <dgm:spPr/>
      <dgm:t>
        <a:bodyPr/>
        <a:lstStyle/>
        <a:p>
          <a:r>
            <a:rPr lang="ka-GE" b="0" i="0" u="none"/>
            <a:t>ორგანიზებულობა</a:t>
          </a:r>
          <a:endParaRPr lang="ka-GE"/>
        </a:p>
      </dgm:t>
    </dgm:pt>
    <dgm:pt modelId="{ADD9AFD8-0065-1844-97C4-681EAB9C32FA}" type="parTrans" cxnId="{D4EE7CD3-94D1-8644-8214-28599F17DF34}">
      <dgm:prSet/>
      <dgm:spPr/>
      <dgm:t>
        <a:bodyPr/>
        <a:lstStyle/>
        <a:p>
          <a:endParaRPr lang="en-GB"/>
        </a:p>
      </dgm:t>
    </dgm:pt>
    <dgm:pt modelId="{A642E34F-3C35-9449-88C2-0585D8EC9426}" type="sibTrans" cxnId="{D4EE7CD3-94D1-8644-8214-28599F17DF34}">
      <dgm:prSet/>
      <dgm:spPr/>
      <dgm:t>
        <a:bodyPr/>
        <a:lstStyle/>
        <a:p>
          <a:endParaRPr lang="en-GB"/>
        </a:p>
      </dgm:t>
    </dgm:pt>
    <dgm:pt modelId="{3D5B3E41-8DA9-0941-8923-6604710A5F24}">
      <dgm:prSet/>
      <dgm:spPr/>
      <dgm:t>
        <a:bodyPr/>
        <a:lstStyle/>
        <a:p>
          <a:r>
            <a:rPr lang="ka-GE" b="0" i="0" u="none"/>
            <a:t>ხელსაყრელი პირობები მცენარეებისათვის</a:t>
          </a:r>
          <a:endParaRPr lang="ka-GE"/>
        </a:p>
      </dgm:t>
    </dgm:pt>
    <dgm:pt modelId="{8F30F077-EABE-5649-9814-8B63B8068567}" type="parTrans" cxnId="{DCF069CB-F908-3849-951A-1D73904544C7}">
      <dgm:prSet/>
      <dgm:spPr/>
      <dgm:t>
        <a:bodyPr/>
        <a:lstStyle/>
        <a:p>
          <a:endParaRPr lang="en-GB"/>
        </a:p>
      </dgm:t>
    </dgm:pt>
    <dgm:pt modelId="{35144658-3645-6742-891A-F0FDDFB0DFFC}" type="sibTrans" cxnId="{DCF069CB-F908-3849-951A-1D73904544C7}">
      <dgm:prSet/>
      <dgm:spPr/>
      <dgm:t>
        <a:bodyPr/>
        <a:lstStyle/>
        <a:p>
          <a:endParaRPr lang="en-GB"/>
        </a:p>
      </dgm:t>
    </dgm:pt>
    <dgm:pt modelId="{442AF595-9C3E-9A47-98DD-B68ACDDBF023}">
      <dgm:prSet/>
      <dgm:spPr/>
      <dgm:t>
        <a:bodyPr/>
        <a:lstStyle/>
        <a:p>
          <a:r>
            <a:rPr lang="ka-GE" b="0" i="0" u="none"/>
            <a:t>საჭირო აღჭურვილობების ნაწილის ქონა</a:t>
          </a:r>
          <a:endParaRPr lang="ka-GE"/>
        </a:p>
      </dgm:t>
    </dgm:pt>
    <dgm:pt modelId="{020873A0-96A1-9646-88A4-12AB0AAA33E4}" type="parTrans" cxnId="{72E80E3C-D9DE-AB4F-8FDD-9C07BC381BA4}">
      <dgm:prSet/>
      <dgm:spPr/>
      <dgm:t>
        <a:bodyPr/>
        <a:lstStyle/>
        <a:p>
          <a:endParaRPr lang="en-GB"/>
        </a:p>
      </dgm:t>
    </dgm:pt>
    <dgm:pt modelId="{CE9C39B9-F780-834B-B524-CA4616C208EE}" type="sibTrans" cxnId="{72E80E3C-D9DE-AB4F-8FDD-9C07BC381BA4}">
      <dgm:prSet/>
      <dgm:spPr/>
      <dgm:t>
        <a:bodyPr/>
        <a:lstStyle/>
        <a:p>
          <a:endParaRPr lang="en-GB"/>
        </a:p>
      </dgm:t>
    </dgm:pt>
    <dgm:pt modelId="{675A70D8-97C9-4045-BD70-593AD1778B8C}">
      <dgm:prSet phldrT="[Text]"/>
      <dgm:spPr/>
      <dgm:t>
        <a:bodyPr/>
        <a:lstStyle/>
        <a:p>
          <a:r>
            <a:rPr lang="ka-GE"/>
            <a:t>არასაკმარისი დრო და ნერვები ყველა ტიპის მცენარის მოსავლელად</a:t>
          </a:r>
          <a:endParaRPr lang="en-GB"/>
        </a:p>
      </dgm:t>
    </dgm:pt>
    <dgm:pt modelId="{27BFCFBC-EBF8-B240-9518-8F3FF6CC155C}" type="parTrans" cxnId="{F2AEBDBB-C781-6E4F-A738-4C01C547F3F6}">
      <dgm:prSet/>
      <dgm:spPr/>
      <dgm:t>
        <a:bodyPr/>
        <a:lstStyle/>
        <a:p>
          <a:endParaRPr lang="en-GB"/>
        </a:p>
      </dgm:t>
    </dgm:pt>
    <dgm:pt modelId="{0B675460-22D2-0E4C-B143-1FBC43762FC4}" type="sibTrans" cxnId="{F2AEBDBB-C781-6E4F-A738-4C01C547F3F6}">
      <dgm:prSet/>
      <dgm:spPr/>
      <dgm:t>
        <a:bodyPr/>
        <a:lstStyle/>
        <a:p>
          <a:endParaRPr lang="en-GB"/>
        </a:p>
      </dgm:t>
    </dgm:pt>
    <dgm:pt modelId="{A5E762F1-C91B-A945-8A04-D696447EE7FE}">
      <dgm:prSet phldrT="[Text]"/>
      <dgm:spPr/>
      <dgm:t>
        <a:bodyPr/>
        <a:lstStyle/>
        <a:p>
          <a:r>
            <a:rPr lang="ka-GE"/>
            <a:t>ალერგიული დამოკიდებულება გარკვეულ ნივთიერებებზე</a:t>
          </a:r>
          <a:endParaRPr lang="en-GB"/>
        </a:p>
      </dgm:t>
    </dgm:pt>
    <dgm:pt modelId="{17392A42-FB06-1B45-BFCF-7BC56538C0EA}" type="parTrans" cxnId="{BEFA1B76-1838-4B48-9683-40E51E91B989}">
      <dgm:prSet/>
      <dgm:spPr/>
      <dgm:t>
        <a:bodyPr/>
        <a:lstStyle/>
        <a:p>
          <a:endParaRPr lang="en-GB"/>
        </a:p>
      </dgm:t>
    </dgm:pt>
    <dgm:pt modelId="{75662CDB-0E4E-324A-A832-E9B51B04284D}" type="sibTrans" cxnId="{BEFA1B76-1838-4B48-9683-40E51E91B989}">
      <dgm:prSet/>
      <dgm:spPr/>
      <dgm:t>
        <a:bodyPr/>
        <a:lstStyle/>
        <a:p>
          <a:endParaRPr lang="en-GB"/>
        </a:p>
      </dgm:t>
    </dgm:pt>
    <dgm:pt modelId="{DDD6CB8A-6A46-7545-B9EE-D642F665EEA9}">
      <dgm:prSet/>
      <dgm:spPr/>
      <dgm:t>
        <a:bodyPr/>
        <a:lstStyle/>
        <a:p>
          <a:r>
            <a:rPr lang="ka-GE"/>
            <a:t>პროექტის მოქნილობა დროის თვალსაზრსით</a:t>
          </a:r>
        </a:p>
      </dgm:t>
    </dgm:pt>
    <dgm:pt modelId="{ACC73502-727F-F94F-B2BF-DBFF2F7D33A2}" type="parTrans" cxnId="{FFB2AC21-12FF-0A44-A1CE-3E897F7E4DC0}">
      <dgm:prSet/>
      <dgm:spPr/>
      <dgm:t>
        <a:bodyPr/>
        <a:lstStyle/>
        <a:p>
          <a:endParaRPr lang="en-GB"/>
        </a:p>
      </dgm:t>
    </dgm:pt>
    <dgm:pt modelId="{9002DFDE-67ED-144D-80CA-F054540FB804}" type="sibTrans" cxnId="{FFB2AC21-12FF-0A44-A1CE-3E897F7E4DC0}">
      <dgm:prSet/>
      <dgm:spPr/>
      <dgm:t>
        <a:bodyPr/>
        <a:lstStyle/>
        <a:p>
          <a:endParaRPr lang="en-GB"/>
        </a:p>
      </dgm:t>
    </dgm:pt>
    <dgm:pt modelId="{76C24A1F-C633-834D-BFA4-000AF048C1F2}">
      <dgm:prSet phldrT="[Text]"/>
      <dgm:spPr/>
      <dgm:t>
        <a:bodyPr/>
        <a:lstStyle/>
        <a:p>
          <a:r>
            <a:rPr lang="ka-GE"/>
            <a:t>შესაძლებლობები</a:t>
          </a:r>
          <a:endParaRPr lang="en-GB"/>
        </a:p>
      </dgm:t>
    </dgm:pt>
    <dgm:pt modelId="{042D22B1-F952-E145-9995-42519F80C013}" type="parTrans" cxnId="{97F25A3D-64FE-1941-8B10-3EBF4C8B9F5C}">
      <dgm:prSet/>
      <dgm:spPr/>
      <dgm:t>
        <a:bodyPr/>
        <a:lstStyle/>
        <a:p>
          <a:endParaRPr lang="en-GB"/>
        </a:p>
      </dgm:t>
    </dgm:pt>
    <dgm:pt modelId="{A1DB4458-EB73-2340-B084-7555CEC28A18}" type="sibTrans" cxnId="{97F25A3D-64FE-1941-8B10-3EBF4C8B9F5C}">
      <dgm:prSet/>
      <dgm:spPr/>
      <dgm:t>
        <a:bodyPr/>
        <a:lstStyle/>
        <a:p>
          <a:endParaRPr lang="en-GB"/>
        </a:p>
      </dgm:t>
    </dgm:pt>
    <dgm:pt modelId="{D2B9F968-5594-7147-89AD-107812136957}">
      <dgm:prSet phldrT="[Text]"/>
      <dgm:spPr/>
      <dgm:t>
        <a:bodyPr/>
        <a:lstStyle/>
        <a:p>
          <a:r>
            <a:rPr lang="ka-GE"/>
            <a:t>მოხდეს სახლის გამწვანება</a:t>
          </a:r>
          <a:endParaRPr lang="en-GB"/>
        </a:p>
      </dgm:t>
    </dgm:pt>
    <dgm:pt modelId="{F93AD7CB-91CC-BA44-8773-95C5B1292116}" type="parTrans" cxnId="{F9D06BE0-727D-4947-B560-D744320BAE25}">
      <dgm:prSet/>
      <dgm:spPr/>
      <dgm:t>
        <a:bodyPr/>
        <a:lstStyle/>
        <a:p>
          <a:endParaRPr lang="en-GB"/>
        </a:p>
      </dgm:t>
    </dgm:pt>
    <dgm:pt modelId="{0E0BFD03-3ACD-8943-B6D5-E878B8CFD37B}" type="sibTrans" cxnId="{F9D06BE0-727D-4947-B560-D744320BAE25}">
      <dgm:prSet/>
      <dgm:spPr/>
      <dgm:t>
        <a:bodyPr/>
        <a:lstStyle/>
        <a:p>
          <a:endParaRPr lang="en-GB"/>
        </a:p>
      </dgm:t>
    </dgm:pt>
    <dgm:pt modelId="{FB2983D5-EB96-5C44-AF83-3DB9B63E27F7}">
      <dgm:prSet phldrT="[Text]"/>
      <dgm:spPr/>
      <dgm:t>
        <a:bodyPr/>
        <a:lstStyle/>
        <a:p>
          <a:r>
            <a:rPr lang="ka-GE"/>
            <a:t>დატენიანებულ და ჟანგბადით სავსე სახლი</a:t>
          </a:r>
          <a:endParaRPr lang="en-GB"/>
        </a:p>
      </dgm:t>
    </dgm:pt>
    <dgm:pt modelId="{A26EE83A-5989-864D-8426-910F3A7B1C90}" type="parTrans" cxnId="{B8073073-FE6B-3F4A-B3E9-52805CAE9BA5}">
      <dgm:prSet/>
      <dgm:spPr/>
      <dgm:t>
        <a:bodyPr/>
        <a:lstStyle/>
        <a:p>
          <a:endParaRPr lang="en-GB"/>
        </a:p>
      </dgm:t>
    </dgm:pt>
    <dgm:pt modelId="{A96BC051-BBC3-A649-BBBF-711CCAC285D7}" type="sibTrans" cxnId="{B8073073-FE6B-3F4A-B3E9-52805CAE9BA5}">
      <dgm:prSet/>
      <dgm:spPr/>
      <dgm:t>
        <a:bodyPr/>
        <a:lstStyle/>
        <a:p>
          <a:endParaRPr lang="en-GB"/>
        </a:p>
      </dgm:t>
    </dgm:pt>
    <dgm:pt modelId="{27152C56-359A-4949-A6E0-5DA8ACA159CE}">
      <dgm:prSet phldrT="[Text]"/>
      <dgm:spPr/>
      <dgm:t>
        <a:bodyPr/>
        <a:lstStyle/>
        <a:p>
          <a:r>
            <a:rPr lang="ka-GE"/>
            <a:t>ფსიქოლოგიური სიმშვიდე</a:t>
          </a:r>
          <a:endParaRPr lang="en-GB"/>
        </a:p>
      </dgm:t>
    </dgm:pt>
    <dgm:pt modelId="{FE3E1C6C-84E8-E347-8E99-0CB7ED393476}" type="parTrans" cxnId="{9F4CDC3A-8E8F-AF49-890F-B4DE674FB3DF}">
      <dgm:prSet/>
      <dgm:spPr/>
      <dgm:t>
        <a:bodyPr/>
        <a:lstStyle/>
        <a:p>
          <a:endParaRPr lang="en-GB"/>
        </a:p>
      </dgm:t>
    </dgm:pt>
    <dgm:pt modelId="{A65EB423-2F91-8E44-B232-7260C58C7721}" type="sibTrans" cxnId="{9F4CDC3A-8E8F-AF49-890F-B4DE674FB3DF}">
      <dgm:prSet/>
      <dgm:spPr/>
      <dgm:t>
        <a:bodyPr/>
        <a:lstStyle/>
        <a:p>
          <a:endParaRPr lang="en-GB"/>
        </a:p>
      </dgm:t>
    </dgm:pt>
    <dgm:pt modelId="{7A1FD536-44C8-9E48-BAA4-427E9017AC50}">
      <dgm:prSet phldrT="[Text]"/>
      <dgm:spPr/>
      <dgm:t>
        <a:bodyPr/>
        <a:lstStyle/>
        <a:p>
          <a:r>
            <a:rPr lang="ka-GE"/>
            <a:t>ზრუნვა</a:t>
          </a:r>
          <a:endParaRPr lang="en-GB"/>
        </a:p>
      </dgm:t>
    </dgm:pt>
    <dgm:pt modelId="{1D5DF938-7551-154F-A3ED-A7DEDA61E9A3}" type="parTrans" cxnId="{427466A3-0110-2B47-9AD9-517DC4FE55D0}">
      <dgm:prSet/>
      <dgm:spPr/>
      <dgm:t>
        <a:bodyPr/>
        <a:lstStyle/>
        <a:p>
          <a:endParaRPr lang="en-GB"/>
        </a:p>
      </dgm:t>
    </dgm:pt>
    <dgm:pt modelId="{37767925-8E00-7140-BBBC-C1C01CA72808}" type="sibTrans" cxnId="{427466A3-0110-2B47-9AD9-517DC4FE55D0}">
      <dgm:prSet/>
      <dgm:spPr/>
      <dgm:t>
        <a:bodyPr/>
        <a:lstStyle/>
        <a:p>
          <a:endParaRPr lang="en-GB"/>
        </a:p>
      </dgm:t>
    </dgm:pt>
    <dgm:pt modelId="{A39708AD-AB4C-AA4B-A2B0-91E130308B2E}">
      <dgm:prSet phldrT="[Text]"/>
      <dgm:spPr/>
      <dgm:t>
        <a:bodyPr/>
        <a:lstStyle/>
        <a:p>
          <a:r>
            <a:rPr lang="ka-GE"/>
            <a:t>საბრთხეები</a:t>
          </a:r>
          <a:endParaRPr lang="en-GB"/>
        </a:p>
      </dgm:t>
    </dgm:pt>
    <dgm:pt modelId="{9DA102E2-0EEA-144C-B708-5ADD9A135C35}" type="parTrans" cxnId="{9EC03E76-FAEA-2D4C-A0D0-87B47E05FCE2}">
      <dgm:prSet/>
      <dgm:spPr/>
      <dgm:t>
        <a:bodyPr/>
        <a:lstStyle/>
        <a:p>
          <a:endParaRPr lang="en-GB"/>
        </a:p>
      </dgm:t>
    </dgm:pt>
    <dgm:pt modelId="{C1CFF506-C859-214B-9D1D-CE572A57B1F3}" type="sibTrans" cxnId="{9EC03E76-FAEA-2D4C-A0D0-87B47E05FCE2}">
      <dgm:prSet/>
      <dgm:spPr/>
      <dgm:t>
        <a:bodyPr/>
        <a:lstStyle/>
        <a:p>
          <a:endParaRPr lang="en-GB"/>
        </a:p>
      </dgm:t>
    </dgm:pt>
    <dgm:pt modelId="{4BA8CB8F-B018-F84D-A2C4-F6CFC125CBBD}">
      <dgm:prSet phldrT="[Text]"/>
      <dgm:spPr/>
      <dgm:t>
        <a:bodyPr/>
        <a:lstStyle/>
        <a:p>
          <a:r>
            <a:rPr lang="ka-GE"/>
            <a:t>არასაკმარისი განათება</a:t>
          </a:r>
          <a:endParaRPr lang="en-GB"/>
        </a:p>
      </dgm:t>
    </dgm:pt>
    <dgm:pt modelId="{1ED99422-4C3A-CD40-B0F4-2EB9559E24CB}" type="parTrans" cxnId="{44701534-7D46-D442-9F35-405443D89E0F}">
      <dgm:prSet/>
      <dgm:spPr/>
      <dgm:t>
        <a:bodyPr/>
        <a:lstStyle/>
        <a:p>
          <a:endParaRPr lang="en-GB"/>
        </a:p>
      </dgm:t>
    </dgm:pt>
    <dgm:pt modelId="{ACCE9FEF-05CA-8546-BD95-1D44B56F523B}" type="sibTrans" cxnId="{44701534-7D46-D442-9F35-405443D89E0F}">
      <dgm:prSet/>
      <dgm:spPr/>
      <dgm:t>
        <a:bodyPr/>
        <a:lstStyle/>
        <a:p>
          <a:endParaRPr lang="en-GB"/>
        </a:p>
      </dgm:t>
    </dgm:pt>
    <dgm:pt modelId="{89471020-FC22-A44A-B9A8-1E9669C16389}">
      <dgm:prSet phldrT="[Text]"/>
      <dgm:spPr/>
      <dgm:t>
        <a:bodyPr/>
        <a:lstStyle/>
        <a:p>
          <a:r>
            <a:rPr lang="ka-GE"/>
            <a:t>უხარისხო სასუქი</a:t>
          </a:r>
          <a:endParaRPr lang="en-GB"/>
        </a:p>
      </dgm:t>
    </dgm:pt>
    <dgm:pt modelId="{02E6939D-82CF-DC47-A31C-CF0DF8CB2037}" type="parTrans" cxnId="{ACE91B34-D4CB-1C49-9464-ED73777135E3}">
      <dgm:prSet/>
      <dgm:spPr/>
      <dgm:t>
        <a:bodyPr/>
        <a:lstStyle/>
        <a:p>
          <a:endParaRPr lang="en-GB"/>
        </a:p>
      </dgm:t>
    </dgm:pt>
    <dgm:pt modelId="{9F1DA5A3-1755-E647-83D9-95F44A72A150}" type="sibTrans" cxnId="{ACE91B34-D4CB-1C49-9464-ED73777135E3}">
      <dgm:prSet/>
      <dgm:spPr/>
      <dgm:t>
        <a:bodyPr/>
        <a:lstStyle/>
        <a:p>
          <a:endParaRPr lang="en-GB"/>
        </a:p>
      </dgm:t>
    </dgm:pt>
    <dgm:pt modelId="{92897C46-BF93-BF4B-98A0-D0E68F2D9E65}">
      <dgm:prSet phldrT="[Text]"/>
      <dgm:spPr/>
      <dgm:t>
        <a:bodyPr/>
        <a:lstStyle/>
        <a:p>
          <a:r>
            <a:rPr lang="ka-GE"/>
            <a:t>ფიზიკური დაზიანება</a:t>
          </a:r>
          <a:endParaRPr lang="en-GB"/>
        </a:p>
      </dgm:t>
    </dgm:pt>
    <dgm:pt modelId="{9A218F20-1672-EE40-84EA-EB3814864682}" type="parTrans" cxnId="{552DA2CB-74F2-8A41-A20F-0C8244507840}">
      <dgm:prSet/>
      <dgm:spPr/>
      <dgm:t>
        <a:bodyPr/>
        <a:lstStyle/>
        <a:p>
          <a:endParaRPr lang="en-GB"/>
        </a:p>
      </dgm:t>
    </dgm:pt>
    <dgm:pt modelId="{370C98EC-4EB4-964D-B953-403F9D7C1686}" type="sibTrans" cxnId="{552DA2CB-74F2-8A41-A20F-0C8244507840}">
      <dgm:prSet/>
      <dgm:spPr/>
      <dgm:t>
        <a:bodyPr/>
        <a:lstStyle/>
        <a:p>
          <a:endParaRPr lang="en-GB"/>
        </a:p>
      </dgm:t>
    </dgm:pt>
    <dgm:pt modelId="{7263E5B9-B80E-7D49-9AD4-99937C96BA89}">
      <dgm:prSet phldrT="[Text]"/>
      <dgm:spPr/>
      <dgm:t>
        <a:bodyPr/>
        <a:lstStyle/>
        <a:p>
          <a:r>
            <a:rPr lang="ka-GE"/>
            <a:t>ბავშვების ან ცხოველების მოწამვლა</a:t>
          </a:r>
          <a:endParaRPr lang="en-GB"/>
        </a:p>
      </dgm:t>
    </dgm:pt>
    <dgm:pt modelId="{7415C66E-41C8-C64B-A927-60C6C773BDDB}" type="parTrans" cxnId="{EFF7916E-F93C-3543-B3C0-CF8397EFA7DE}">
      <dgm:prSet/>
      <dgm:spPr/>
      <dgm:t>
        <a:bodyPr/>
        <a:lstStyle/>
        <a:p>
          <a:endParaRPr lang="en-GB"/>
        </a:p>
      </dgm:t>
    </dgm:pt>
    <dgm:pt modelId="{438EFD95-AF41-114B-85D8-BD857788EB9D}" type="sibTrans" cxnId="{EFF7916E-F93C-3543-B3C0-CF8397EFA7DE}">
      <dgm:prSet/>
      <dgm:spPr/>
      <dgm:t>
        <a:bodyPr/>
        <a:lstStyle/>
        <a:p>
          <a:endParaRPr lang="en-GB"/>
        </a:p>
      </dgm:t>
    </dgm:pt>
    <dgm:pt modelId="{BDE99B59-33DC-3A47-AE13-1F8C5B6AE0DF}" type="pres">
      <dgm:prSet presAssocID="{9132A777-45C8-6243-9BF8-D6DFE06D64F0}" presName="linear" presStyleCnt="0">
        <dgm:presLayoutVars>
          <dgm:animLvl val="lvl"/>
          <dgm:resizeHandles val="exact"/>
        </dgm:presLayoutVars>
      </dgm:prSet>
      <dgm:spPr/>
    </dgm:pt>
    <dgm:pt modelId="{A0422071-4A5D-0D49-A89A-8F87CA724DD0}" type="pres">
      <dgm:prSet presAssocID="{25B20CFC-F807-F348-B42E-F0ED7D65A023}" presName="parentText" presStyleLbl="node1" presStyleIdx="0" presStyleCnt="4">
        <dgm:presLayoutVars>
          <dgm:chMax val="0"/>
          <dgm:bulletEnabled val="1"/>
        </dgm:presLayoutVars>
      </dgm:prSet>
      <dgm:spPr/>
    </dgm:pt>
    <dgm:pt modelId="{60B47317-CD25-8149-ADF9-E930A0FBB355}" type="pres">
      <dgm:prSet presAssocID="{25B20CFC-F807-F348-B42E-F0ED7D65A023}" presName="childText" presStyleLbl="revTx" presStyleIdx="0" presStyleCnt="4">
        <dgm:presLayoutVars>
          <dgm:bulletEnabled val="1"/>
        </dgm:presLayoutVars>
      </dgm:prSet>
      <dgm:spPr/>
    </dgm:pt>
    <dgm:pt modelId="{F2EF38B7-819B-9D4F-A1B6-C6D4AA9A4CDD}" type="pres">
      <dgm:prSet presAssocID="{B2499848-E11B-5943-BB49-BCC468ACB0A1}" presName="parentText" presStyleLbl="node1" presStyleIdx="1" presStyleCnt="4">
        <dgm:presLayoutVars>
          <dgm:chMax val="0"/>
          <dgm:bulletEnabled val="1"/>
        </dgm:presLayoutVars>
      </dgm:prSet>
      <dgm:spPr/>
    </dgm:pt>
    <dgm:pt modelId="{EAF22D0C-1718-AF41-8B57-FED1649B00E3}" type="pres">
      <dgm:prSet presAssocID="{B2499848-E11B-5943-BB49-BCC468ACB0A1}" presName="childText" presStyleLbl="revTx" presStyleIdx="1" presStyleCnt="4">
        <dgm:presLayoutVars>
          <dgm:bulletEnabled val="1"/>
        </dgm:presLayoutVars>
      </dgm:prSet>
      <dgm:spPr/>
    </dgm:pt>
    <dgm:pt modelId="{DDDB0482-7DE3-8049-BCB8-11A1E6A670EB}" type="pres">
      <dgm:prSet presAssocID="{76C24A1F-C633-834D-BFA4-000AF048C1F2}" presName="parentText" presStyleLbl="node1" presStyleIdx="2" presStyleCnt="4">
        <dgm:presLayoutVars>
          <dgm:chMax val="0"/>
          <dgm:bulletEnabled val="1"/>
        </dgm:presLayoutVars>
      </dgm:prSet>
      <dgm:spPr/>
    </dgm:pt>
    <dgm:pt modelId="{06B0DD29-F351-494A-8F61-21A07AF0F4B4}" type="pres">
      <dgm:prSet presAssocID="{76C24A1F-C633-834D-BFA4-000AF048C1F2}" presName="childText" presStyleLbl="revTx" presStyleIdx="2" presStyleCnt="4">
        <dgm:presLayoutVars>
          <dgm:bulletEnabled val="1"/>
        </dgm:presLayoutVars>
      </dgm:prSet>
      <dgm:spPr/>
    </dgm:pt>
    <dgm:pt modelId="{FBBA13CE-D09F-6148-AC61-9AC3FC2660FB}" type="pres">
      <dgm:prSet presAssocID="{A39708AD-AB4C-AA4B-A2B0-91E130308B2E}" presName="parentText" presStyleLbl="node1" presStyleIdx="3" presStyleCnt="4">
        <dgm:presLayoutVars>
          <dgm:chMax val="0"/>
          <dgm:bulletEnabled val="1"/>
        </dgm:presLayoutVars>
      </dgm:prSet>
      <dgm:spPr/>
    </dgm:pt>
    <dgm:pt modelId="{6D9A529C-B11F-A247-BC42-5C9BC0E6229A}" type="pres">
      <dgm:prSet presAssocID="{A39708AD-AB4C-AA4B-A2B0-91E130308B2E}" presName="childText" presStyleLbl="revTx" presStyleIdx="3" presStyleCnt="4">
        <dgm:presLayoutVars>
          <dgm:bulletEnabled val="1"/>
        </dgm:presLayoutVars>
      </dgm:prSet>
      <dgm:spPr/>
    </dgm:pt>
  </dgm:ptLst>
  <dgm:cxnLst>
    <dgm:cxn modelId="{F294FA02-640A-E640-8880-868757E1F0D1}" type="presOf" srcId="{B2499848-E11B-5943-BB49-BCC468ACB0A1}" destId="{F2EF38B7-819B-9D4F-A1B6-C6D4AA9A4CDD}" srcOrd="0" destOrd="0" presId="urn:microsoft.com/office/officeart/2005/8/layout/vList2"/>
    <dgm:cxn modelId="{99EBBC03-F14A-4340-A031-CBA5AFBEADEF}" type="presOf" srcId="{D2B9F968-5594-7147-89AD-107812136957}" destId="{06B0DD29-F351-494A-8F61-21A07AF0F4B4}" srcOrd="0" destOrd="0" presId="urn:microsoft.com/office/officeart/2005/8/layout/vList2"/>
    <dgm:cxn modelId="{FF2F0206-BB42-FA4E-B3AD-41AC503FEC34}" type="presOf" srcId="{A5E762F1-C91B-A945-8A04-D696447EE7FE}" destId="{EAF22D0C-1718-AF41-8B57-FED1649B00E3}" srcOrd="0" destOrd="2" presId="urn:microsoft.com/office/officeart/2005/8/layout/vList2"/>
    <dgm:cxn modelId="{66062115-1912-3444-96D0-B2D48701718D}" type="presOf" srcId="{7263E5B9-B80E-7D49-9AD4-99937C96BA89}" destId="{6D9A529C-B11F-A247-BC42-5C9BC0E6229A}" srcOrd="0" destOrd="3" presId="urn:microsoft.com/office/officeart/2005/8/layout/vList2"/>
    <dgm:cxn modelId="{01583318-1F5D-5047-BE79-E2A94CC56E2F}" type="presOf" srcId="{76C24A1F-C633-834D-BFA4-000AF048C1F2}" destId="{DDDB0482-7DE3-8049-BCB8-11A1E6A670EB}" srcOrd="0" destOrd="0" presId="urn:microsoft.com/office/officeart/2005/8/layout/vList2"/>
    <dgm:cxn modelId="{F02E2419-D2CB-9E43-B5E3-C229A6A33622}" type="presOf" srcId="{9132A777-45C8-6243-9BF8-D6DFE06D64F0}" destId="{BDE99B59-33DC-3A47-AE13-1F8C5B6AE0DF}" srcOrd="0" destOrd="0" presId="urn:microsoft.com/office/officeart/2005/8/layout/vList2"/>
    <dgm:cxn modelId="{FFB2AC21-12FF-0A44-A1CE-3E897F7E4DC0}" srcId="{25B20CFC-F807-F348-B42E-F0ED7D65A023}" destId="{DDD6CB8A-6A46-7545-B9EE-D642F665EEA9}" srcOrd="4" destOrd="0" parTransId="{ACC73502-727F-F94F-B2BF-DBFF2F7D33A2}" sibTransId="{9002DFDE-67ED-144D-80CA-F054540FB804}"/>
    <dgm:cxn modelId="{AB658F25-D99A-6A45-BF0B-D006293BF75E}" type="presOf" srcId="{27152C56-359A-4949-A6E0-5DA8ACA159CE}" destId="{06B0DD29-F351-494A-8F61-21A07AF0F4B4}" srcOrd="0" destOrd="2" presId="urn:microsoft.com/office/officeart/2005/8/layout/vList2"/>
    <dgm:cxn modelId="{1B05D331-E02C-EB4C-80D2-F9F6FD92AA9D}" srcId="{B2499848-E11B-5943-BB49-BCC468ACB0A1}" destId="{47194982-BBED-F041-B540-5A7B73BE74D6}" srcOrd="0" destOrd="0" parTransId="{7BDCE741-CE47-8842-B781-F551FAA7668D}" sibTransId="{B06F5D08-1D5F-7641-B7BD-06DCE6FFA531}"/>
    <dgm:cxn modelId="{44701534-7D46-D442-9F35-405443D89E0F}" srcId="{A39708AD-AB4C-AA4B-A2B0-91E130308B2E}" destId="{4BA8CB8F-B018-F84D-A2C4-F6CFC125CBBD}" srcOrd="0" destOrd="0" parTransId="{1ED99422-4C3A-CD40-B0F4-2EB9559E24CB}" sibTransId="{ACCE9FEF-05CA-8546-BD95-1D44B56F523B}"/>
    <dgm:cxn modelId="{ACE91B34-D4CB-1C49-9464-ED73777135E3}" srcId="{A39708AD-AB4C-AA4B-A2B0-91E130308B2E}" destId="{89471020-FC22-A44A-B9A8-1E9669C16389}" srcOrd="1" destOrd="0" parTransId="{02E6939D-82CF-DC47-A31C-CF0DF8CB2037}" sibTransId="{9F1DA5A3-1755-E647-83D9-95F44A72A150}"/>
    <dgm:cxn modelId="{9F4CDC3A-8E8F-AF49-890F-B4DE674FB3DF}" srcId="{76C24A1F-C633-834D-BFA4-000AF048C1F2}" destId="{27152C56-359A-4949-A6E0-5DA8ACA159CE}" srcOrd="2" destOrd="0" parTransId="{FE3E1C6C-84E8-E347-8E99-0CB7ED393476}" sibTransId="{A65EB423-2F91-8E44-B232-7260C58C7721}"/>
    <dgm:cxn modelId="{72E80E3C-D9DE-AB4F-8FDD-9C07BC381BA4}" srcId="{25B20CFC-F807-F348-B42E-F0ED7D65A023}" destId="{442AF595-9C3E-9A47-98DD-B68ACDDBF023}" srcOrd="3" destOrd="0" parTransId="{020873A0-96A1-9646-88A4-12AB0AAA33E4}" sibTransId="{CE9C39B9-F780-834B-B524-CA4616C208EE}"/>
    <dgm:cxn modelId="{97F25A3D-64FE-1941-8B10-3EBF4C8B9F5C}" srcId="{9132A777-45C8-6243-9BF8-D6DFE06D64F0}" destId="{76C24A1F-C633-834D-BFA4-000AF048C1F2}" srcOrd="2" destOrd="0" parTransId="{042D22B1-F952-E145-9995-42519F80C013}" sibTransId="{A1DB4458-EB73-2340-B084-7555CEC28A18}"/>
    <dgm:cxn modelId="{20A82A3E-4206-8449-8526-31843C7D8D36}" type="presOf" srcId="{7A1FD536-44C8-9E48-BAA4-427E9017AC50}" destId="{06B0DD29-F351-494A-8F61-21A07AF0F4B4}" srcOrd="0" destOrd="3" presId="urn:microsoft.com/office/officeart/2005/8/layout/vList2"/>
    <dgm:cxn modelId="{550CF452-D4BA-F544-83C0-20CEE98AFB27}" type="presOf" srcId="{DD1E1C98-9FCE-0D4E-BED0-EED3C1492776}" destId="{60B47317-CD25-8149-ADF9-E930A0FBB355}" srcOrd="0" destOrd="0" presId="urn:microsoft.com/office/officeart/2005/8/layout/vList2"/>
    <dgm:cxn modelId="{76F6205B-74B2-FB4D-A835-61E942CFDFC8}" type="presOf" srcId="{675A70D8-97C9-4045-BD70-593AD1778B8C}" destId="{EAF22D0C-1718-AF41-8B57-FED1649B00E3}" srcOrd="0" destOrd="1" presId="urn:microsoft.com/office/officeart/2005/8/layout/vList2"/>
    <dgm:cxn modelId="{EFF7916E-F93C-3543-B3C0-CF8397EFA7DE}" srcId="{A39708AD-AB4C-AA4B-A2B0-91E130308B2E}" destId="{7263E5B9-B80E-7D49-9AD4-99937C96BA89}" srcOrd="3" destOrd="0" parTransId="{7415C66E-41C8-C64B-A927-60C6C773BDDB}" sibTransId="{438EFD95-AF41-114B-85D8-BD857788EB9D}"/>
    <dgm:cxn modelId="{A29B6470-C38B-9A4E-A5B9-74C58C0D5D7F}" type="presOf" srcId="{FB2983D5-EB96-5C44-AF83-3DB9B63E27F7}" destId="{06B0DD29-F351-494A-8F61-21A07AF0F4B4}" srcOrd="0" destOrd="1" presId="urn:microsoft.com/office/officeart/2005/8/layout/vList2"/>
    <dgm:cxn modelId="{B8073073-FE6B-3F4A-B3E9-52805CAE9BA5}" srcId="{76C24A1F-C633-834D-BFA4-000AF048C1F2}" destId="{FB2983D5-EB96-5C44-AF83-3DB9B63E27F7}" srcOrd="1" destOrd="0" parTransId="{A26EE83A-5989-864D-8426-910F3A7B1C90}" sibTransId="{A96BC051-BBC3-A649-BBBF-711CCAC285D7}"/>
    <dgm:cxn modelId="{BEFA1B76-1838-4B48-9683-40E51E91B989}" srcId="{B2499848-E11B-5943-BB49-BCC468ACB0A1}" destId="{A5E762F1-C91B-A945-8A04-D696447EE7FE}" srcOrd="2" destOrd="0" parTransId="{17392A42-FB06-1B45-BFCF-7BC56538C0EA}" sibTransId="{75662CDB-0E4E-324A-A832-E9B51B04284D}"/>
    <dgm:cxn modelId="{9EC03E76-FAEA-2D4C-A0D0-87B47E05FCE2}" srcId="{9132A777-45C8-6243-9BF8-D6DFE06D64F0}" destId="{A39708AD-AB4C-AA4B-A2B0-91E130308B2E}" srcOrd="3" destOrd="0" parTransId="{9DA102E2-0EEA-144C-B708-5ADD9A135C35}" sibTransId="{C1CFF506-C859-214B-9D1D-CE572A57B1F3}"/>
    <dgm:cxn modelId="{A2753F7F-E8BB-6344-AD62-D1131896BD73}" srcId="{9132A777-45C8-6243-9BF8-D6DFE06D64F0}" destId="{B2499848-E11B-5943-BB49-BCC468ACB0A1}" srcOrd="1" destOrd="0" parTransId="{53AB5B01-9182-8B4F-AB08-0D6128470AF2}" sibTransId="{841FA233-13F0-1349-9B5B-37FC19FB28A8}"/>
    <dgm:cxn modelId="{715E857F-25E6-8F4A-A815-E0916E1395F7}" srcId="{9132A777-45C8-6243-9BF8-D6DFE06D64F0}" destId="{25B20CFC-F807-F348-B42E-F0ED7D65A023}" srcOrd="0" destOrd="0" parTransId="{BA74FB3C-E121-BD46-8219-59CA2D55D971}" sibTransId="{5B8379A0-7745-BC45-B4AB-C7A59126DA38}"/>
    <dgm:cxn modelId="{A2979681-8EB3-504F-A5D4-3E49797F33A1}" type="presOf" srcId="{3D5B3E41-8DA9-0941-8923-6604710A5F24}" destId="{60B47317-CD25-8149-ADF9-E930A0FBB355}" srcOrd="0" destOrd="2" presId="urn:microsoft.com/office/officeart/2005/8/layout/vList2"/>
    <dgm:cxn modelId="{8F6AF48E-40B8-7541-8187-6A0255AFFAEA}" type="presOf" srcId="{B58DCDF9-1CF9-B345-995D-511A08B84ADD}" destId="{60B47317-CD25-8149-ADF9-E930A0FBB355}" srcOrd="0" destOrd="1" presId="urn:microsoft.com/office/officeart/2005/8/layout/vList2"/>
    <dgm:cxn modelId="{BF613B90-883A-9344-AE17-C25B8B60EC95}" type="presOf" srcId="{47194982-BBED-F041-B540-5A7B73BE74D6}" destId="{EAF22D0C-1718-AF41-8B57-FED1649B00E3}" srcOrd="0" destOrd="0" presId="urn:microsoft.com/office/officeart/2005/8/layout/vList2"/>
    <dgm:cxn modelId="{427466A3-0110-2B47-9AD9-517DC4FE55D0}" srcId="{76C24A1F-C633-834D-BFA4-000AF048C1F2}" destId="{7A1FD536-44C8-9E48-BAA4-427E9017AC50}" srcOrd="3" destOrd="0" parTransId="{1D5DF938-7551-154F-A3ED-A7DEDA61E9A3}" sibTransId="{37767925-8E00-7140-BBBC-C1C01CA72808}"/>
    <dgm:cxn modelId="{701D24AD-12EA-4D42-850B-A57622DDBB1D}" type="presOf" srcId="{DDD6CB8A-6A46-7545-B9EE-D642F665EEA9}" destId="{60B47317-CD25-8149-ADF9-E930A0FBB355}" srcOrd="0" destOrd="4" presId="urn:microsoft.com/office/officeart/2005/8/layout/vList2"/>
    <dgm:cxn modelId="{F2AEBDBB-C781-6E4F-A738-4C01C547F3F6}" srcId="{B2499848-E11B-5943-BB49-BCC468ACB0A1}" destId="{675A70D8-97C9-4045-BD70-593AD1778B8C}" srcOrd="1" destOrd="0" parTransId="{27BFCFBC-EBF8-B240-9518-8F3FF6CC155C}" sibTransId="{0B675460-22D2-0E4C-B143-1FBC43762FC4}"/>
    <dgm:cxn modelId="{716E4BC4-6A16-A742-8F34-DFD8747C0131}" type="presOf" srcId="{A39708AD-AB4C-AA4B-A2B0-91E130308B2E}" destId="{FBBA13CE-D09F-6148-AC61-9AC3FC2660FB}" srcOrd="0" destOrd="0" presId="urn:microsoft.com/office/officeart/2005/8/layout/vList2"/>
    <dgm:cxn modelId="{DCF069CB-F908-3849-951A-1D73904544C7}" srcId="{25B20CFC-F807-F348-B42E-F0ED7D65A023}" destId="{3D5B3E41-8DA9-0941-8923-6604710A5F24}" srcOrd="2" destOrd="0" parTransId="{8F30F077-EABE-5649-9814-8B63B8068567}" sibTransId="{35144658-3645-6742-891A-F0FDDFB0DFFC}"/>
    <dgm:cxn modelId="{552DA2CB-74F2-8A41-A20F-0C8244507840}" srcId="{A39708AD-AB4C-AA4B-A2B0-91E130308B2E}" destId="{92897C46-BF93-BF4B-98A0-D0E68F2D9E65}" srcOrd="2" destOrd="0" parTransId="{9A218F20-1672-EE40-84EA-EB3814864682}" sibTransId="{370C98EC-4EB4-964D-B953-403F9D7C1686}"/>
    <dgm:cxn modelId="{E83C2ACC-DB82-0842-A9D0-0CA96C7EC2A9}" type="presOf" srcId="{4BA8CB8F-B018-F84D-A2C4-F6CFC125CBBD}" destId="{6D9A529C-B11F-A247-BC42-5C9BC0E6229A}" srcOrd="0" destOrd="0" presId="urn:microsoft.com/office/officeart/2005/8/layout/vList2"/>
    <dgm:cxn modelId="{D4EE7CD3-94D1-8644-8214-28599F17DF34}" srcId="{25B20CFC-F807-F348-B42E-F0ED7D65A023}" destId="{B58DCDF9-1CF9-B345-995D-511A08B84ADD}" srcOrd="1" destOrd="0" parTransId="{ADD9AFD8-0065-1844-97C4-681EAB9C32FA}" sibTransId="{A642E34F-3C35-9449-88C2-0585D8EC9426}"/>
    <dgm:cxn modelId="{3E2218DA-1C07-9444-B4F8-0F2C8DB62AF1}" type="presOf" srcId="{25B20CFC-F807-F348-B42E-F0ED7D65A023}" destId="{A0422071-4A5D-0D49-A89A-8F87CA724DD0}" srcOrd="0" destOrd="0" presId="urn:microsoft.com/office/officeart/2005/8/layout/vList2"/>
    <dgm:cxn modelId="{F4E664DA-A671-5A47-96DB-173979FA4498}" type="presOf" srcId="{442AF595-9C3E-9A47-98DD-B68ACDDBF023}" destId="{60B47317-CD25-8149-ADF9-E930A0FBB355}" srcOrd="0" destOrd="3" presId="urn:microsoft.com/office/officeart/2005/8/layout/vList2"/>
    <dgm:cxn modelId="{0DFDB8DB-556F-DB41-AE73-F072A5749941}" type="presOf" srcId="{92897C46-BF93-BF4B-98A0-D0E68F2D9E65}" destId="{6D9A529C-B11F-A247-BC42-5C9BC0E6229A}" srcOrd="0" destOrd="2" presId="urn:microsoft.com/office/officeart/2005/8/layout/vList2"/>
    <dgm:cxn modelId="{8BAA7BDF-528B-AA4E-870E-2FB2787BF3CB}" srcId="{25B20CFC-F807-F348-B42E-F0ED7D65A023}" destId="{DD1E1C98-9FCE-0D4E-BED0-EED3C1492776}" srcOrd="0" destOrd="0" parTransId="{F1B335B3-69E4-084A-882B-A2019A786163}" sibTransId="{77598925-6C8B-6643-BBF1-C30C4858B1DB}"/>
    <dgm:cxn modelId="{F9D06BE0-727D-4947-B560-D744320BAE25}" srcId="{76C24A1F-C633-834D-BFA4-000AF048C1F2}" destId="{D2B9F968-5594-7147-89AD-107812136957}" srcOrd="0" destOrd="0" parTransId="{F93AD7CB-91CC-BA44-8773-95C5B1292116}" sibTransId="{0E0BFD03-3ACD-8943-B6D5-E878B8CFD37B}"/>
    <dgm:cxn modelId="{8E6B01EC-ADB7-5D47-B294-E8A047C57087}" type="presOf" srcId="{89471020-FC22-A44A-B9A8-1E9669C16389}" destId="{6D9A529C-B11F-A247-BC42-5C9BC0E6229A}" srcOrd="0" destOrd="1" presId="urn:microsoft.com/office/officeart/2005/8/layout/vList2"/>
    <dgm:cxn modelId="{6D9D4DCD-DAE3-3C41-8474-DB4F256C7D2D}" type="presParOf" srcId="{BDE99B59-33DC-3A47-AE13-1F8C5B6AE0DF}" destId="{A0422071-4A5D-0D49-A89A-8F87CA724DD0}" srcOrd="0" destOrd="0" presId="urn:microsoft.com/office/officeart/2005/8/layout/vList2"/>
    <dgm:cxn modelId="{9CA667BA-F978-004B-B607-2827A68B3F35}" type="presParOf" srcId="{BDE99B59-33DC-3A47-AE13-1F8C5B6AE0DF}" destId="{60B47317-CD25-8149-ADF9-E930A0FBB355}" srcOrd="1" destOrd="0" presId="urn:microsoft.com/office/officeart/2005/8/layout/vList2"/>
    <dgm:cxn modelId="{E0A461F0-937D-0C45-85CF-885FE998E162}" type="presParOf" srcId="{BDE99B59-33DC-3A47-AE13-1F8C5B6AE0DF}" destId="{F2EF38B7-819B-9D4F-A1B6-C6D4AA9A4CDD}" srcOrd="2" destOrd="0" presId="urn:microsoft.com/office/officeart/2005/8/layout/vList2"/>
    <dgm:cxn modelId="{191E93EE-D4AF-B84A-8579-8EF3608EA03B}" type="presParOf" srcId="{BDE99B59-33DC-3A47-AE13-1F8C5B6AE0DF}" destId="{EAF22D0C-1718-AF41-8B57-FED1649B00E3}" srcOrd="3" destOrd="0" presId="urn:microsoft.com/office/officeart/2005/8/layout/vList2"/>
    <dgm:cxn modelId="{FB0E0C63-4E6E-3B41-97FE-92480E528451}" type="presParOf" srcId="{BDE99B59-33DC-3A47-AE13-1F8C5B6AE0DF}" destId="{DDDB0482-7DE3-8049-BCB8-11A1E6A670EB}" srcOrd="4" destOrd="0" presId="urn:microsoft.com/office/officeart/2005/8/layout/vList2"/>
    <dgm:cxn modelId="{FD93E150-2702-E14D-A6F2-A3CE9F53CA2B}" type="presParOf" srcId="{BDE99B59-33DC-3A47-AE13-1F8C5B6AE0DF}" destId="{06B0DD29-F351-494A-8F61-21A07AF0F4B4}" srcOrd="5" destOrd="0" presId="urn:microsoft.com/office/officeart/2005/8/layout/vList2"/>
    <dgm:cxn modelId="{85899465-E4B9-7149-91AA-6335F0C1CA06}" type="presParOf" srcId="{BDE99B59-33DC-3A47-AE13-1F8C5B6AE0DF}" destId="{FBBA13CE-D09F-6148-AC61-9AC3FC2660FB}" srcOrd="6" destOrd="0" presId="urn:microsoft.com/office/officeart/2005/8/layout/vList2"/>
    <dgm:cxn modelId="{38E50171-17CD-9C44-BC0B-2156A261A64A}" type="presParOf" srcId="{BDE99B59-33DC-3A47-AE13-1F8C5B6AE0DF}" destId="{6D9A529C-B11F-A247-BC42-5C9BC0E6229A}" srcOrd="7" destOrd="0" presId="urn:microsoft.com/office/officeart/2005/8/layout/vList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BA84BB3-205C-3146-934C-85677C7CFD6C}">
      <dsp:nvSpPr>
        <dsp:cNvPr id="0" name=""/>
        <dsp:cNvSpPr/>
      </dsp:nvSpPr>
      <dsp:spPr>
        <a:xfrm>
          <a:off x="19712145" y="5050064"/>
          <a:ext cx="1356991" cy="302575"/>
        </a:xfrm>
        <a:custGeom>
          <a:avLst/>
          <a:gdLst/>
          <a:ahLst/>
          <a:cxnLst/>
          <a:rect l="0" t="0" r="0" b="0"/>
          <a:pathLst>
            <a:path>
              <a:moveTo>
                <a:pt x="0" y="0"/>
              </a:moveTo>
              <a:lnTo>
                <a:pt x="0" y="180381"/>
              </a:lnTo>
              <a:lnTo>
                <a:pt x="1356991" y="180381"/>
              </a:lnTo>
              <a:lnTo>
                <a:pt x="1356991" y="30257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5005713-C8CB-2D47-8DC9-3BCC6CB4E846}">
      <dsp:nvSpPr>
        <dsp:cNvPr id="0" name=""/>
        <dsp:cNvSpPr/>
      </dsp:nvSpPr>
      <dsp:spPr>
        <a:xfrm>
          <a:off x="19666425" y="5050064"/>
          <a:ext cx="91440" cy="302575"/>
        </a:xfrm>
        <a:custGeom>
          <a:avLst/>
          <a:gdLst/>
          <a:ahLst/>
          <a:cxnLst/>
          <a:rect l="0" t="0" r="0" b="0"/>
          <a:pathLst>
            <a:path>
              <a:moveTo>
                <a:pt x="45720" y="0"/>
              </a:moveTo>
              <a:lnTo>
                <a:pt x="45720" y="30257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A7ADDC6-0160-AA43-B59E-251B9670C14B}">
      <dsp:nvSpPr>
        <dsp:cNvPr id="0" name=""/>
        <dsp:cNvSpPr/>
      </dsp:nvSpPr>
      <dsp:spPr>
        <a:xfrm>
          <a:off x="18355153" y="5050064"/>
          <a:ext cx="1356991" cy="302575"/>
        </a:xfrm>
        <a:custGeom>
          <a:avLst/>
          <a:gdLst/>
          <a:ahLst/>
          <a:cxnLst/>
          <a:rect l="0" t="0" r="0" b="0"/>
          <a:pathLst>
            <a:path>
              <a:moveTo>
                <a:pt x="1356991" y="0"/>
              </a:moveTo>
              <a:lnTo>
                <a:pt x="1356991" y="180381"/>
              </a:lnTo>
              <a:lnTo>
                <a:pt x="0" y="180381"/>
              </a:lnTo>
              <a:lnTo>
                <a:pt x="0" y="30257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6ACE12D-CC2E-B54F-B788-A168F6798A70}">
      <dsp:nvSpPr>
        <dsp:cNvPr id="0" name=""/>
        <dsp:cNvSpPr/>
      </dsp:nvSpPr>
      <dsp:spPr>
        <a:xfrm>
          <a:off x="10891698" y="4223800"/>
          <a:ext cx="8820447" cy="302575"/>
        </a:xfrm>
        <a:custGeom>
          <a:avLst/>
          <a:gdLst/>
          <a:ahLst/>
          <a:cxnLst/>
          <a:rect l="0" t="0" r="0" b="0"/>
          <a:pathLst>
            <a:path>
              <a:moveTo>
                <a:pt x="0" y="0"/>
              </a:moveTo>
              <a:lnTo>
                <a:pt x="0" y="180381"/>
              </a:lnTo>
              <a:lnTo>
                <a:pt x="8820447" y="180381"/>
              </a:lnTo>
              <a:lnTo>
                <a:pt x="8820447" y="302575"/>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6A31CFA-D9BF-AC43-8ED4-45F0DDBB8260}">
      <dsp:nvSpPr>
        <dsp:cNvPr id="0" name=""/>
        <dsp:cNvSpPr/>
      </dsp:nvSpPr>
      <dsp:spPr>
        <a:xfrm>
          <a:off x="14962673" y="5050064"/>
          <a:ext cx="2035487" cy="302575"/>
        </a:xfrm>
        <a:custGeom>
          <a:avLst/>
          <a:gdLst/>
          <a:ahLst/>
          <a:cxnLst/>
          <a:rect l="0" t="0" r="0" b="0"/>
          <a:pathLst>
            <a:path>
              <a:moveTo>
                <a:pt x="0" y="0"/>
              </a:moveTo>
              <a:lnTo>
                <a:pt x="0" y="180381"/>
              </a:lnTo>
              <a:lnTo>
                <a:pt x="2035487" y="180381"/>
              </a:lnTo>
              <a:lnTo>
                <a:pt x="2035487" y="30257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943A62E-8F78-B740-8FF9-3C09EED87E1E}">
      <dsp:nvSpPr>
        <dsp:cNvPr id="0" name=""/>
        <dsp:cNvSpPr/>
      </dsp:nvSpPr>
      <dsp:spPr>
        <a:xfrm>
          <a:off x="14962673" y="5050064"/>
          <a:ext cx="678495" cy="302575"/>
        </a:xfrm>
        <a:custGeom>
          <a:avLst/>
          <a:gdLst/>
          <a:ahLst/>
          <a:cxnLst/>
          <a:rect l="0" t="0" r="0" b="0"/>
          <a:pathLst>
            <a:path>
              <a:moveTo>
                <a:pt x="0" y="0"/>
              </a:moveTo>
              <a:lnTo>
                <a:pt x="0" y="180381"/>
              </a:lnTo>
              <a:lnTo>
                <a:pt x="678495" y="180381"/>
              </a:lnTo>
              <a:lnTo>
                <a:pt x="678495" y="30257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2F86373-E8A4-8243-BBCA-A7D3C6381635}">
      <dsp:nvSpPr>
        <dsp:cNvPr id="0" name=""/>
        <dsp:cNvSpPr/>
      </dsp:nvSpPr>
      <dsp:spPr>
        <a:xfrm>
          <a:off x="14284177" y="5050064"/>
          <a:ext cx="678495" cy="302575"/>
        </a:xfrm>
        <a:custGeom>
          <a:avLst/>
          <a:gdLst/>
          <a:ahLst/>
          <a:cxnLst/>
          <a:rect l="0" t="0" r="0" b="0"/>
          <a:pathLst>
            <a:path>
              <a:moveTo>
                <a:pt x="678495" y="0"/>
              </a:moveTo>
              <a:lnTo>
                <a:pt x="678495" y="180381"/>
              </a:lnTo>
              <a:lnTo>
                <a:pt x="0" y="180381"/>
              </a:lnTo>
              <a:lnTo>
                <a:pt x="0" y="30257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A22DD98-CD92-5443-8701-F6553064BF66}">
      <dsp:nvSpPr>
        <dsp:cNvPr id="0" name=""/>
        <dsp:cNvSpPr/>
      </dsp:nvSpPr>
      <dsp:spPr>
        <a:xfrm>
          <a:off x="12927185" y="5050064"/>
          <a:ext cx="2035487" cy="302575"/>
        </a:xfrm>
        <a:custGeom>
          <a:avLst/>
          <a:gdLst/>
          <a:ahLst/>
          <a:cxnLst/>
          <a:rect l="0" t="0" r="0" b="0"/>
          <a:pathLst>
            <a:path>
              <a:moveTo>
                <a:pt x="2035487" y="0"/>
              </a:moveTo>
              <a:lnTo>
                <a:pt x="2035487" y="180381"/>
              </a:lnTo>
              <a:lnTo>
                <a:pt x="0" y="180381"/>
              </a:lnTo>
              <a:lnTo>
                <a:pt x="0" y="30257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302FACB-8970-5C4A-8B88-2379D4B5BFE5}">
      <dsp:nvSpPr>
        <dsp:cNvPr id="0" name=""/>
        <dsp:cNvSpPr/>
      </dsp:nvSpPr>
      <dsp:spPr>
        <a:xfrm>
          <a:off x="10891698" y="4223800"/>
          <a:ext cx="4070975" cy="302575"/>
        </a:xfrm>
        <a:custGeom>
          <a:avLst/>
          <a:gdLst/>
          <a:ahLst/>
          <a:cxnLst/>
          <a:rect l="0" t="0" r="0" b="0"/>
          <a:pathLst>
            <a:path>
              <a:moveTo>
                <a:pt x="0" y="0"/>
              </a:moveTo>
              <a:lnTo>
                <a:pt x="0" y="180381"/>
              </a:lnTo>
              <a:lnTo>
                <a:pt x="4070975" y="180381"/>
              </a:lnTo>
              <a:lnTo>
                <a:pt x="4070975" y="302575"/>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4109BE0-156C-D943-83F4-11B75F842983}">
      <dsp:nvSpPr>
        <dsp:cNvPr id="0" name=""/>
        <dsp:cNvSpPr/>
      </dsp:nvSpPr>
      <dsp:spPr>
        <a:xfrm>
          <a:off x="10891698" y="5050064"/>
          <a:ext cx="678495" cy="302575"/>
        </a:xfrm>
        <a:custGeom>
          <a:avLst/>
          <a:gdLst/>
          <a:ahLst/>
          <a:cxnLst/>
          <a:rect l="0" t="0" r="0" b="0"/>
          <a:pathLst>
            <a:path>
              <a:moveTo>
                <a:pt x="0" y="0"/>
              </a:moveTo>
              <a:lnTo>
                <a:pt x="0" y="180381"/>
              </a:lnTo>
              <a:lnTo>
                <a:pt x="678495" y="180381"/>
              </a:lnTo>
              <a:lnTo>
                <a:pt x="678495" y="30257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0351D86-904F-2C4E-AF31-5E3125ECE6EC}">
      <dsp:nvSpPr>
        <dsp:cNvPr id="0" name=""/>
        <dsp:cNvSpPr/>
      </dsp:nvSpPr>
      <dsp:spPr>
        <a:xfrm>
          <a:off x="10213202" y="5050064"/>
          <a:ext cx="678495" cy="302575"/>
        </a:xfrm>
        <a:custGeom>
          <a:avLst/>
          <a:gdLst/>
          <a:ahLst/>
          <a:cxnLst/>
          <a:rect l="0" t="0" r="0" b="0"/>
          <a:pathLst>
            <a:path>
              <a:moveTo>
                <a:pt x="678495" y="0"/>
              </a:moveTo>
              <a:lnTo>
                <a:pt x="678495" y="180381"/>
              </a:lnTo>
              <a:lnTo>
                <a:pt x="0" y="180381"/>
              </a:lnTo>
              <a:lnTo>
                <a:pt x="0" y="30257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93D14A9-B399-0549-A0AC-7DBB1B4240F9}">
      <dsp:nvSpPr>
        <dsp:cNvPr id="0" name=""/>
        <dsp:cNvSpPr/>
      </dsp:nvSpPr>
      <dsp:spPr>
        <a:xfrm>
          <a:off x="10845978" y="4223800"/>
          <a:ext cx="91440" cy="302575"/>
        </a:xfrm>
        <a:custGeom>
          <a:avLst/>
          <a:gdLst/>
          <a:ahLst/>
          <a:cxnLst/>
          <a:rect l="0" t="0" r="0" b="0"/>
          <a:pathLst>
            <a:path>
              <a:moveTo>
                <a:pt x="45720" y="0"/>
              </a:moveTo>
              <a:lnTo>
                <a:pt x="45720" y="302575"/>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C3195B6-763E-8C42-B4C7-563AA36D4D6F}">
      <dsp:nvSpPr>
        <dsp:cNvPr id="0" name=""/>
        <dsp:cNvSpPr/>
      </dsp:nvSpPr>
      <dsp:spPr>
        <a:xfrm>
          <a:off x="6820722" y="5050064"/>
          <a:ext cx="2035487" cy="302575"/>
        </a:xfrm>
        <a:custGeom>
          <a:avLst/>
          <a:gdLst/>
          <a:ahLst/>
          <a:cxnLst/>
          <a:rect l="0" t="0" r="0" b="0"/>
          <a:pathLst>
            <a:path>
              <a:moveTo>
                <a:pt x="0" y="0"/>
              </a:moveTo>
              <a:lnTo>
                <a:pt x="0" y="180381"/>
              </a:lnTo>
              <a:lnTo>
                <a:pt x="2035487" y="180381"/>
              </a:lnTo>
              <a:lnTo>
                <a:pt x="2035487" y="30257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1C3BB30-9181-D04E-BC72-BCE9A8328C9C}">
      <dsp:nvSpPr>
        <dsp:cNvPr id="0" name=""/>
        <dsp:cNvSpPr/>
      </dsp:nvSpPr>
      <dsp:spPr>
        <a:xfrm>
          <a:off x="6820722" y="5050064"/>
          <a:ext cx="678495" cy="302575"/>
        </a:xfrm>
        <a:custGeom>
          <a:avLst/>
          <a:gdLst/>
          <a:ahLst/>
          <a:cxnLst/>
          <a:rect l="0" t="0" r="0" b="0"/>
          <a:pathLst>
            <a:path>
              <a:moveTo>
                <a:pt x="0" y="0"/>
              </a:moveTo>
              <a:lnTo>
                <a:pt x="0" y="180381"/>
              </a:lnTo>
              <a:lnTo>
                <a:pt x="678495" y="180381"/>
              </a:lnTo>
              <a:lnTo>
                <a:pt x="678495" y="30257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5330C36-B2FB-9040-A1F1-FCDB687E0C13}">
      <dsp:nvSpPr>
        <dsp:cNvPr id="0" name=""/>
        <dsp:cNvSpPr/>
      </dsp:nvSpPr>
      <dsp:spPr>
        <a:xfrm>
          <a:off x="6142226" y="5050064"/>
          <a:ext cx="678495" cy="302575"/>
        </a:xfrm>
        <a:custGeom>
          <a:avLst/>
          <a:gdLst/>
          <a:ahLst/>
          <a:cxnLst/>
          <a:rect l="0" t="0" r="0" b="0"/>
          <a:pathLst>
            <a:path>
              <a:moveTo>
                <a:pt x="678495" y="0"/>
              </a:moveTo>
              <a:lnTo>
                <a:pt x="678495" y="180381"/>
              </a:lnTo>
              <a:lnTo>
                <a:pt x="0" y="180381"/>
              </a:lnTo>
              <a:lnTo>
                <a:pt x="0" y="30257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9F2939B-49EE-3A4F-8DC2-680D5E40F27B}">
      <dsp:nvSpPr>
        <dsp:cNvPr id="0" name=""/>
        <dsp:cNvSpPr/>
      </dsp:nvSpPr>
      <dsp:spPr>
        <a:xfrm>
          <a:off x="4785234" y="5050064"/>
          <a:ext cx="2035487" cy="302575"/>
        </a:xfrm>
        <a:custGeom>
          <a:avLst/>
          <a:gdLst/>
          <a:ahLst/>
          <a:cxnLst/>
          <a:rect l="0" t="0" r="0" b="0"/>
          <a:pathLst>
            <a:path>
              <a:moveTo>
                <a:pt x="2035487" y="0"/>
              </a:moveTo>
              <a:lnTo>
                <a:pt x="2035487" y="180381"/>
              </a:lnTo>
              <a:lnTo>
                <a:pt x="0" y="180381"/>
              </a:lnTo>
              <a:lnTo>
                <a:pt x="0" y="30257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EF16093-4B18-1B48-A6AA-1B8DDFDE2D48}">
      <dsp:nvSpPr>
        <dsp:cNvPr id="0" name=""/>
        <dsp:cNvSpPr/>
      </dsp:nvSpPr>
      <dsp:spPr>
        <a:xfrm>
          <a:off x="6820722" y="4223800"/>
          <a:ext cx="4070975" cy="302575"/>
        </a:xfrm>
        <a:custGeom>
          <a:avLst/>
          <a:gdLst/>
          <a:ahLst/>
          <a:cxnLst/>
          <a:rect l="0" t="0" r="0" b="0"/>
          <a:pathLst>
            <a:path>
              <a:moveTo>
                <a:pt x="4070975" y="0"/>
              </a:moveTo>
              <a:lnTo>
                <a:pt x="4070975" y="180381"/>
              </a:lnTo>
              <a:lnTo>
                <a:pt x="0" y="180381"/>
              </a:lnTo>
              <a:lnTo>
                <a:pt x="0" y="302575"/>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D22DDE0-2D9A-C24E-AB06-156E00C5336E}">
      <dsp:nvSpPr>
        <dsp:cNvPr id="0" name=""/>
        <dsp:cNvSpPr/>
      </dsp:nvSpPr>
      <dsp:spPr>
        <a:xfrm>
          <a:off x="2071250" y="5050064"/>
          <a:ext cx="1356991" cy="302575"/>
        </a:xfrm>
        <a:custGeom>
          <a:avLst/>
          <a:gdLst/>
          <a:ahLst/>
          <a:cxnLst/>
          <a:rect l="0" t="0" r="0" b="0"/>
          <a:pathLst>
            <a:path>
              <a:moveTo>
                <a:pt x="0" y="0"/>
              </a:moveTo>
              <a:lnTo>
                <a:pt x="0" y="180381"/>
              </a:lnTo>
              <a:lnTo>
                <a:pt x="1356991" y="180381"/>
              </a:lnTo>
              <a:lnTo>
                <a:pt x="1356991" y="30257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1FFA60E-1751-1C43-828E-2664BAA38CA7}">
      <dsp:nvSpPr>
        <dsp:cNvPr id="0" name=""/>
        <dsp:cNvSpPr/>
      </dsp:nvSpPr>
      <dsp:spPr>
        <a:xfrm>
          <a:off x="2071250" y="5876328"/>
          <a:ext cx="678495" cy="302575"/>
        </a:xfrm>
        <a:custGeom>
          <a:avLst/>
          <a:gdLst/>
          <a:ahLst/>
          <a:cxnLst/>
          <a:rect l="0" t="0" r="0" b="0"/>
          <a:pathLst>
            <a:path>
              <a:moveTo>
                <a:pt x="0" y="0"/>
              </a:moveTo>
              <a:lnTo>
                <a:pt x="0" y="180381"/>
              </a:lnTo>
              <a:lnTo>
                <a:pt x="678495" y="180381"/>
              </a:lnTo>
              <a:lnTo>
                <a:pt x="678495" y="30257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AE24980-4313-604B-A1D9-4F6856F5F2FF}">
      <dsp:nvSpPr>
        <dsp:cNvPr id="0" name=""/>
        <dsp:cNvSpPr/>
      </dsp:nvSpPr>
      <dsp:spPr>
        <a:xfrm>
          <a:off x="1392754" y="5876328"/>
          <a:ext cx="678495" cy="302575"/>
        </a:xfrm>
        <a:custGeom>
          <a:avLst/>
          <a:gdLst/>
          <a:ahLst/>
          <a:cxnLst/>
          <a:rect l="0" t="0" r="0" b="0"/>
          <a:pathLst>
            <a:path>
              <a:moveTo>
                <a:pt x="678495" y="0"/>
              </a:moveTo>
              <a:lnTo>
                <a:pt x="678495" y="180381"/>
              </a:lnTo>
              <a:lnTo>
                <a:pt x="0" y="180381"/>
              </a:lnTo>
              <a:lnTo>
                <a:pt x="0" y="30257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2C8874B-3143-794C-9471-C117A0C096C1}">
      <dsp:nvSpPr>
        <dsp:cNvPr id="0" name=""/>
        <dsp:cNvSpPr/>
      </dsp:nvSpPr>
      <dsp:spPr>
        <a:xfrm>
          <a:off x="2025530" y="5050064"/>
          <a:ext cx="91440" cy="302575"/>
        </a:xfrm>
        <a:custGeom>
          <a:avLst/>
          <a:gdLst/>
          <a:ahLst/>
          <a:cxnLst/>
          <a:rect l="0" t="0" r="0" b="0"/>
          <a:pathLst>
            <a:path>
              <a:moveTo>
                <a:pt x="45720" y="0"/>
              </a:moveTo>
              <a:lnTo>
                <a:pt x="45720" y="30257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22FFD92-1933-2748-80AB-130BEA4D4D63}">
      <dsp:nvSpPr>
        <dsp:cNvPr id="0" name=""/>
        <dsp:cNvSpPr/>
      </dsp:nvSpPr>
      <dsp:spPr>
        <a:xfrm>
          <a:off x="714258" y="5050064"/>
          <a:ext cx="1356991" cy="302575"/>
        </a:xfrm>
        <a:custGeom>
          <a:avLst/>
          <a:gdLst/>
          <a:ahLst/>
          <a:cxnLst/>
          <a:rect l="0" t="0" r="0" b="0"/>
          <a:pathLst>
            <a:path>
              <a:moveTo>
                <a:pt x="1356991" y="0"/>
              </a:moveTo>
              <a:lnTo>
                <a:pt x="1356991" y="180381"/>
              </a:lnTo>
              <a:lnTo>
                <a:pt x="0" y="180381"/>
              </a:lnTo>
              <a:lnTo>
                <a:pt x="0" y="30257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FFD6DAF-1040-2A4B-A56F-16A1D1AC937A}">
      <dsp:nvSpPr>
        <dsp:cNvPr id="0" name=""/>
        <dsp:cNvSpPr/>
      </dsp:nvSpPr>
      <dsp:spPr>
        <a:xfrm>
          <a:off x="2071250" y="4223800"/>
          <a:ext cx="8820447" cy="302575"/>
        </a:xfrm>
        <a:custGeom>
          <a:avLst/>
          <a:gdLst/>
          <a:ahLst/>
          <a:cxnLst/>
          <a:rect l="0" t="0" r="0" b="0"/>
          <a:pathLst>
            <a:path>
              <a:moveTo>
                <a:pt x="8820447" y="0"/>
              </a:moveTo>
              <a:lnTo>
                <a:pt x="8820447" y="180381"/>
              </a:lnTo>
              <a:lnTo>
                <a:pt x="0" y="180381"/>
              </a:lnTo>
              <a:lnTo>
                <a:pt x="0" y="302575"/>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D032B37-F44B-C24D-81C7-3F3D361B4928}">
      <dsp:nvSpPr>
        <dsp:cNvPr id="0" name=""/>
        <dsp:cNvSpPr/>
      </dsp:nvSpPr>
      <dsp:spPr>
        <a:xfrm>
          <a:off x="10385968" y="3700112"/>
          <a:ext cx="1011458" cy="52368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73898" numCol="1" spcCol="1270" anchor="ctr" anchorCtr="0">
          <a:noAutofit/>
        </a:bodyPr>
        <a:lstStyle/>
        <a:p>
          <a:pPr marL="0" lvl="0" indent="0" algn="ctr" defTabSz="400050">
            <a:lnSpc>
              <a:spcPct val="90000"/>
            </a:lnSpc>
            <a:spcBef>
              <a:spcPct val="0"/>
            </a:spcBef>
            <a:spcAft>
              <a:spcPct val="35000"/>
            </a:spcAft>
            <a:buNone/>
          </a:pPr>
          <a:r>
            <a:rPr lang="ka-GE" sz="900" kern="1200"/>
            <a:t>სახლის მცენარეებით განაშენიანება</a:t>
          </a:r>
          <a:endParaRPr lang="en-GB" sz="900" kern="1200"/>
        </a:p>
      </dsp:txBody>
      <dsp:txXfrm>
        <a:off x="10385968" y="3700112"/>
        <a:ext cx="1011458" cy="523688"/>
      </dsp:txXfrm>
    </dsp:sp>
    <dsp:sp modelId="{B6DF42DF-3BA7-7646-9F26-CF1C0A0F29E3}">
      <dsp:nvSpPr>
        <dsp:cNvPr id="0" name=""/>
        <dsp:cNvSpPr/>
      </dsp:nvSpPr>
      <dsp:spPr>
        <a:xfrm>
          <a:off x="10588260" y="4107425"/>
          <a:ext cx="910312" cy="17456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marL="0" lvl="0" indent="0" algn="ctr" defTabSz="400050">
            <a:lnSpc>
              <a:spcPct val="90000"/>
            </a:lnSpc>
            <a:spcBef>
              <a:spcPct val="0"/>
            </a:spcBef>
            <a:spcAft>
              <a:spcPct val="35000"/>
            </a:spcAft>
            <a:buNone/>
          </a:pPr>
          <a:r>
            <a:rPr lang="en-GB" sz="900" kern="1200"/>
            <a:t>0</a:t>
          </a:r>
        </a:p>
      </dsp:txBody>
      <dsp:txXfrm>
        <a:off x="10588260" y="4107425"/>
        <a:ext cx="910312" cy="174562"/>
      </dsp:txXfrm>
    </dsp:sp>
    <dsp:sp modelId="{5C5F3596-C70A-5146-9EDE-855CAAEF72AC}">
      <dsp:nvSpPr>
        <dsp:cNvPr id="0" name=""/>
        <dsp:cNvSpPr/>
      </dsp:nvSpPr>
      <dsp:spPr>
        <a:xfrm>
          <a:off x="1565521" y="4526376"/>
          <a:ext cx="1011458" cy="52368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73898" numCol="1" spcCol="1270" anchor="ctr" anchorCtr="0">
          <a:noAutofit/>
        </a:bodyPr>
        <a:lstStyle/>
        <a:p>
          <a:pPr marL="0" lvl="0" indent="0" algn="ctr" defTabSz="400050">
            <a:lnSpc>
              <a:spcPct val="90000"/>
            </a:lnSpc>
            <a:spcBef>
              <a:spcPct val="0"/>
            </a:spcBef>
            <a:spcAft>
              <a:spcPct val="35000"/>
            </a:spcAft>
            <a:buNone/>
          </a:pPr>
          <a:r>
            <a:rPr lang="ka-GE" sz="900" kern="1200"/>
            <a:t>მცენარეების შერჩევა</a:t>
          </a:r>
          <a:endParaRPr lang="en-GB" sz="900" kern="1200"/>
        </a:p>
      </dsp:txBody>
      <dsp:txXfrm>
        <a:off x="1565521" y="4526376"/>
        <a:ext cx="1011458" cy="523688"/>
      </dsp:txXfrm>
    </dsp:sp>
    <dsp:sp modelId="{10C72D44-EB84-D248-96BA-C72AE1627112}">
      <dsp:nvSpPr>
        <dsp:cNvPr id="0" name=""/>
        <dsp:cNvSpPr/>
      </dsp:nvSpPr>
      <dsp:spPr>
        <a:xfrm>
          <a:off x="1767813" y="4933689"/>
          <a:ext cx="910312" cy="17456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marL="0" lvl="0" indent="0" algn="ctr" defTabSz="400050">
            <a:lnSpc>
              <a:spcPct val="90000"/>
            </a:lnSpc>
            <a:spcBef>
              <a:spcPct val="0"/>
            </a:spcBef>
            <a:spcAft>
              <a:spcPct val="35000"/>
            </a:spcAft>
            <a:buNone/>
          </a:pPr>
          <a:r>
            <a:rPr lang="ka-GE" sz="900" kern="1200"/>
            <a:t>1</a:t>
          </a:r>
          <a:endParaRPr lang="en-GB" sz="900" kern="1200"/>
        </a:p>
      </dsp:txBody>
      <dsp:txXfrm>
        <a:off x="1767813" y="4933689"/>
        <a:ext cx="910312" cy="174562"/>
      </dsp:txXfrm>
    </dsp:sp>
    <dsp:sp modelId="{8CFF12FB-DECF-7C4C-BD2D-97FCB5C72CB8}">
      <dsp:nvSpPr>
        <dsp:cNvPr id="0" name=""/>
        <dsp:cNvSpPr/>
      </dsp:nvSpPr>
      <dsp:spPr>
        <a:xfrm>
          <a:off x="208529" y="5352639"/>
          <a:ext cx="1011458" cy="52368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73898" numCol="1" spcCol="1270" anchor="ctr" anchorCtr="0">
          <a:noAutofit/>
        </a:bodyPr>
        <a:lstStyle/>
        <a:p>
          <a:pPr marL="0" lvl="0" indent="0" algn="ctr" defTabSz="400050">
            <a:lnSpc>
              <a:spcPct val="90000"/>
            </a:lnSpc>
            <a:spcBef>
              <a:spcPct val="0"/>
            </a:spcBef>
            <a:spcAft>
              <a:spcPct val="35000"/>
            </a:spcAft>
            <a:buNone/>
          </a:pPr>
          <a:r>
            <a:rPr lang="ka-GE" sz="900" kern="1200"/>
            <a:t>ინტერნეტში ინფორმაციის მოძიება</a:t>
          </a:r>
          <a:endParaRPr lang="en-GB" sz="900" kern="1200"/>
        </a:p>
      </dsp:txBody>
      <dsp:txXfrm>
        <a:off x="208529" y="5352639"/>
        <a:ext cx="1011458" cy="523688"/>
      </dsp:txXfrm>
    </dsp:sp>
    <dsp:sp modelId="{72875503-AFBB-0444-8262-89173DCF9D3E}">
      <dsp:nvSpPr>
        <dsp:cNvPr id="0" name=""/>
        <dsp:cNvSpPr/>
      </dsp:nvSpPr>
      <dsp:spPr>
        <a:xfrm>
          <a:off x="410821" y="5759953"/>
          <a:ext cx="910312" cy="17456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marL="0" lvl="0" indent="0" algn="ctr" defTabSz="400050">
            <a:lnSpc>
              <a:spcPct val="90000"/>
            </a:lnSpc>
            <a:spcBef>
              <a:spcPct val="0"/>
            </a:spcBef>
            <a:spcAft>
              <a:spcPct val="35000"/>
            </a:spcAft>
            <a:buNone/>
          </a:pPr>
          <a:r>
            <a:rPr lang="ka-GE" sz="900" kern="1200"/>
            <a:t>1.1</a:t>
          </a:r>
          <a:endParaRPr lang="en-GB" sz="900" kern="1200"/>
        </a:p>
      </dsp:txBody>
      <dsp:txXfrm>
        <a:off x="410821" y="5759953"/>
        <a:ext cx="910312" cy="174562"/>
      </dsp:txXfrm>
    </dsp:sp>
    <dsp:sp modelId="{EF03568A-580D-1C4C-BC7E-A9B5A4B67A95}">
      <dsp:nvSpPr>
        <dsp:cNvPr id="0" name=""/>
        <dsp:cNvSpPr/>
      </dsp:nvSpPr>
      <dsp:spPr>
        <a:xfrm>
          <a:off x="1565521" y="5352639"/>
          <a:ext cx="1011458" cy="52368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73898" numCol="1" spcCol="1270" anchor="ctr" anchorCtr="0">
          <a:noAutofit/>
        </a:bodyPr>
        <a:lstStyle/>
        <a:p>
          <a:pPr marL="0" lvl="0" indent="0" algn="ctr" defTabSz="400050">
            <a:lnSpc>
              <a:spcPct val="90000"/>
            </a:lnSpc>
            <a:spcBef>
              <a:spcPct val="0"/>
            </a:spcBef>
            <a:spcAft>
              <a:spcPct val="35000"/>
            </a:spcAft>
            <a:buNone/>
          </a:pPr>
          <a:r>
            <a:rPr lang="ka-GE" sz="900" kern="1200"/>
            <a:t>მცენარის მაღაზიის არჩევა</a:t>
          </a:r>
          <a:endParaRPr lang="en-GB" sz="900" kern="1200"/>
        </a:p>
      </dsp:txBody>
      <dsp:txXfrm>
        <a:off x="1565521" y="5352639"/>
        <a:ext cx="1011458" cy="523688"/>
      </dsp:txXfrm>
    </dsp:sp>
    <dsp:sp modelId="{DC7AD291-BEB9-D44A-AA49-29A3F962DDDB}">
      <dsp:nvSpPr>
        <dsp:cNvPr id="0" name=""/>
        <dsp:cNvSpPr/>
      </dsp:nvSpPr>
      <dsp:spPr>
        <a:xfrm>
          <a:off x="1767813" y="5759953"/>
          <a:ext cx="910312" cy="17456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marL="0" lvl="0" indent="0" algn="ctr" defTabSz="400050">
            <a:lnSpc>
              <a:spcPct val="90000"/>
            </a:lnSpc>
            <a:spcBef>
              <a:spcPct val="0"/>
            </a:spcBef>
            <a:spcAft>
              <a:spcPct val="35000"/>
            </a:spcAft>
            <a:buNone/>
          </a:pPr>
          <a:r>
            <a:rPr lang="ka-GE" sz="900" kern="1200"/>
            <a:t>1.2</a:t>
          </a:r>
          <a:endParaRPr lang="en-GB" sz="900" kern="1200"/>
        </a:p>
      </dsp:txBody>
      <dsp:txXfrm>
        <a:off x="1767813" y="5759953"/>
        <a:ext cx="910312" cy="174562"/>
      </dsp:txXfrm>
    </dsp:sp>
    <dsp:sp modelId="{638EC387-F803-F74D-BBDD-9B155872E8AE}">
      <dsp:nvSpPr>
        <dsp:cNvPr id="0" name=""/>
        <dsp:cNvSpPr/>
      </dsp:nvSpPr>
      <dsp:spPr>
        <a:xfrm>
          <a:off x="887025" y="6178903"/>
          <a:ext cx="1011458" cy="52368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73898" numCol="1" spcCol="1270" anchor="ctr" anchorCtr="0">
          <a:noAutofit/>
        </a:bodyPr>
        <a:lstStyle/>
        <a:p>
          <a:pPr marL="0" lvl="0" indent="0" algn="ctr" defTabSz="400050">
            <a:lnSpc>
              <a:spcPct val="90000"/>
            </a:lnSpc>
            <a:spcBef>
              <a:spcPct val="0"/>
            </a:spcBef>
            <a:spcAft>
              <a:spcPct val="35000"/>
            </a:spcAft>
            <a:buNone/>
          </a:pPr>
          <a:r>
            <a:rPr lang="ka-GE" sz="900" kern="1200"/>
            <a:t>რუკაზე კარგი შეფასების მაღაზიები</a:t>
          </a:r>
          <a:endParaRPr lang="en-GB" sz="900" kern="1200"/>
        </a:p>
      </dsp:txBody>
      <dsp:txXfrm>
        <a:off x="887025" y="6178903"/>
        <a:ext cx="1011458" cy="523688"/>
      </dsp:txXfrm>
    </dsp:sp>
    <dsp:sp modelId="{AEBD72DE-43A5-1A49-BA0A-9BCB2971FA7E}">
      <dsp:nvSpPr>
        <dsp:cNvPr id="0" name=""/>
        <dsp:cNvSpPr/>
      </dsp:nvSpPr>
      <dsp:spPr>
        <a:xfrm>
          <a:off x="1089317" y="6586216"/>
          <a:ext cx="910312" cy="17456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marL="0" lvl="0" indent="0" algn="ctr" defTabSz="400050">
            <a:lnSpc>
              <a:spcPct val="90000"/>
            </a:lnSpc>
            <a:spcBef>
              <a:spcPct val="0"/>
            </a:spcBef>
            <a:spcAft>
              <a:spcPct val="35000"/>
            </a:spcAft>
            <a:buNone/>
          </a:pPr>
          <a:r>
            <a:rPr lang="en-GB" sz="900" kern="1200"/>
            <a:t>1.2.1</a:t>
          </a:r>
        </a:p>
      </dsp:txBody>
      <dsp:txXfrm>
        <a:off x="1089317" y="6586216"/>
        <a:ext cx="910312" cy="174562"/>
      </dsp:txXfrm>
    </dsp:sp>
    <dsp:sp modelId="{A8F6B1C8-77BB-5F49-972B-6EA68C5F21FD}">
      <dsp:nvSpPr>
        <dsp:cNvPr id="0" name=""/>
        <dsp:cNvSpPr/>
      </dsp:nvSpPr>
      <dsp:spPr>
        <a:xfrm>
          <a:off x="2244017" y="6178903"/>
          <a:ext cx="1011458" cy="52368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73898" numCol="1" spcCol="1270" anchor="ctr" anchorCtr="0">
          <a:noAutofit/>
        </a:bodyPr>
        <a:lstStyle/>
        <a:p>
          <a:pPr marL="0" lvl="0" indent="0" algn="ctr" defTabSz="400050">
            <a:lnSpc>
              <a:spcPct val="90000"/>
            </a:lnSpc>
            <a:spcBef>
              <a:spcPct val="0"/>
            </a:spcBef>
            <a:spcAft>
              <a:spcPct val="35000"/>
            </a:spcAft>
            <a:buNone/>
          </a:pPr>
          <a:r>
            <a:rPr lang="ka-GE" sz="900" kern="1200"/>
            <a:t>გამოცდილ მეგობარს ვკითხო მაღაზიები</a:t>
          </a:r>
          <a:endParaRPr lang="en-GB" sz="900" kern="1200"/>
        </a:p>
      </dsp:txBody>
      <dsp:txXfrm>
        <a:off x="2244017" y="6178903"/>
        <a:ext cx="1011458" cy="523688"/>
      </dsp:txXfrm>
    </dsp:sp>
    <dsp:sp modelId="{B397C46F-9011-F848-BA60-6AC8F293AFFF}">
      <dsp:nvSpPr>
        <dsp:cNvPr id="0" name=""/>
        <dsp:cNvSpPr/>
      </dsp:nvSpPr>
      <dsp:spPr>
        <a:xfrm>
          <a:off x="2446309" y="6586216"/>
          <a:ext cx="910312" cy="17456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marL="0" lvl="0" indent="0" algn="ctr" defTabSz="400050">
            <a:lnSpc>
              <a:spcPct val="90000"/>
            </a:lnSpc>
            <a:spcBef>
              <a:spcPct val="0"/>
            </a:spcBef>
            <a:spcAft>
              <a:spcPct val="35000"/>
            </a:spcAft>
            <a:buNone/>
          </a:pPr>
          <a:r>
            <a:rPr lang="en-GB" sz="900" kern="1200"/>
            <a:t>1.2.2</a:t>
          </a:r>
        </a:p>
      </dsp:txBody>
      <dsp:txXfrm>
        <a:off x="2446309" y="6586216"/>
        <a:ext cx="910312" cy="174562"/>
      </dsp:txXfrm>
    </dsp:sp>
    <dsp:sp modelId="{796F95A9-07F9-3048-B585-64393E61C627}">
      <dsp:nvSpPr>
        <dsp:cNvPr id="0" name=""/>
        <dsp:cNvSpPr/>
      </dsp:nvSpPr>
      <dsp:spPr>
        <a:xfrm>
          <a:off x="2922513" y="5352639"/>
          <a:ext cx="1011458" cy="52368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73898" numCol="1" spcCol="1270" anchor="ctr" anchorCtr="0">
          <a:noAutofit/>
        </a:bodyPr>
        <a:lstStyle/>
        <a:p>
          <a:pPr marL="0" lvl="0" indent="0" algn="ctr" defTabSz="400050">
            <a:lnSpc>
              <a:spcPct val="90000"/>
            </a:lnSpc>
            <a:spcBef>
              <a:spcPct val="0"/>
            </a:spcBef>
            <a:spcAft>
              <a:spcPct val="35000"/>
            </a:spcAft>
            <a:buNone/>
          </a:pPr>
          <a:r>
            <a:rPr lang="ka-GE" sz="900" kern="1200"/>
            <a:t>რეკომენდაცია მაღაზიის მებაღეებისაგან</a:t>
          </a:r>
          <a:endParaRPr lang="en-GB" sz="900" kern="1200"/>
        </a:p>
      </dsp:txBody>
      <dsp:txXfrm>
        <a:off x="2922513" y="5352639"/>
        <a:ext cx="1011458" cy="523688"/>
      </dsp:txXfrm>
    </dsp:sp>
    <dsp:sp modelId="{0DE8BC9F-D521-8D4E-8B67-DE6CE9AD1DCA}">
      <dsp:nvSpPr>
        <dsp:cNvPr id="0" name=""/>
        <dsp:cNvSpPr/>
      </dsp:nvSpPr>
      <dsp:spPr>
        <a:xfrm>
          <a:off x="3124805" y="5759953"/>
          <a:ext cx="910312" cy="17456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marL="0" lvl="0" indent="0" algn="ctr" defTabSz="400050">
            <a:lnSpc>
              <a:spcPct val="90000"/>
            </a:lnSpc>
            <a:spcBef>
              <a:spcPct val="0"/>
            </a:spcBef>
            <a:spcAft>
              <a:spcPct val="35000"/>
            </a:spcAft>
            <a:buNone/>
          </a:pPr>
          <a:r>
            <a:rPr lang="ka-GE" sz="900" kern="1200"/>
            <a:t>1.3</a:t>
          </a:r>
          <a:endParaRPr lang="en-GB" sz="900" kern="1200"/>
        </a:p>
      </dsp:txBody>
      <dsp:txXfrm>
        <a:off x="3124805" y="5759953"/>
        <a:ext cx="910312" cy="174562"/>
      </dsp:txXfrm>
    </dsp:sp>
    <dsp:sp modelId="{7E0B2939-80F3-BA49-A1CE-0CBCB07934B6}">
      <dsp:nvSpPr>
        <dsp:cNvPr id="0" name=""/>
        <dsp:cNvSpPr/>
      </dsp:nvSpPr>
      <dsp:spPr>
        <a:xfrm>
          <a:off x="6314993" y="4526376"/>
          <a:ext cx="1011458" cy="52368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73898" numCol="1" spcCol="1270" anchor="ctr" anchorCtr="0">
          <a:noAutofit/>
        </a:bodyPr>
        <a:lstStyle/>
        <a:p>
          <a:pPr marL="0" lvl="0" indent="0" algn="ctr" defTabSz="400050">
            <a:lnSpc>
              <a:spcPct val="90000"/>
            </a:lnSpc>
            <a:spcBef>
              <a:spcPct val="0"/>
            </a:spcBef>
            <a:spcAft>
              <a:spcPct val="35000"/>
            </a:spcAft>
            <a:buNone/>
          </a:pPr>
          <a:r>
            <a:rPr lang="ka-GE" sz="900" kern="1200"/>
            <a:t>არჭურვილობის მოწესრიგება</a:t>
          </a:r>
          <a:endParaRPr lang="en-GB" sz="900" kern="1200"/>
        </a:p>
      </dsp:txBody>
      <dsp:txXfrm>
        <a:off x="6314993" y="4526376"/>
        <a:ext cx="1011458" cy="523688"/>
      </dsp:txXfrm>
    </dsp:sp>
    <dsp:sp modelId="{AE7FB18A-5112-084C-81D9-6751B59FFEA2}">
      <dsp:nvSpPr>
        <dsp:cNvPr id="0" name=""/>
        <dsp:cNvSpPr/>
      </dsp:nvSpPr>
      <dsp:spPr>
        <a:xfrm>
          <a:off x="6517284" y="4933689"/>
          <a:ext cx="910312" cy="17456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marL="0" lvl="0" indent="0" algn="ctr" defTabSz="400050">
            <a:lnSpc>
              <a:spcPct val="90000"/>
            </a:lnSpc>
            <a:spcBef>
              <a:spcPct val="0"/>
            </a:spcBef>
            <a:spcAft>
              <a:spcPct val="35000"/>
            </a:spcAft>
            <a:buNone/>
          </a:pPr>
          <a:r>
            <a:rPr lang="ka-GE" sz="900" kern="1200"/>
            <a:t>2</a:t>
          </a:r>
          <a:endParaRPr lang="en-GB" sz="900" kern="1200"/>
        </a:p>
      </dsp:txBody>
      <dsp:txXfrm>
        <a:off x="6517284" y="4933689"/>
        <a:ext cx="910312" cy="174562"/>
      </dsp:txXfrm>
    </dsp:sp>
    <dsp:sp modelId="{4581445F-2A79-E042-B7F2-36ED6F7CC3F4}">
      <dsp:nvSpPr>
        <dsp:cNvPr id="0" name=""/>
        <dsp:cNvSpPr/>
      </dsp:nvSpPr>
      <dsp:spPr>
        <a:xfrm>
          <a:off x="4279505" y="5352639"/>
          <a:ext cx="1011458" cy="52368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73898" numCol="1" spcCol="1270" anchor="ctr" anchorCtr="0">
          <a:noAutofit/>
        </a:bodyPr>
        <a:lstStyle/>
        <a:p>
          <a:pPr marL="0" lvl="0" indent="0" algn="ctr" defTabSz="400050">
            <a:lnSpc>
              <a:spcPct val="90000"/>
            </a:lnSpc>
            <a:spcBef>
              <a:spcPct val="0"/>
            </a:spcBef>
            <a:spcAft>
              <a:spcPct val="35000"/>
            </a:spcAft>
            <a:buNone/>
          </a:pPr>
          <a:r>
            <a:rPr lang="ka-GE" sz="900" kern="1200"/>
            <a:t> მოვლისთვის აუცილებელი ნივთების სია</a:t>
          </a:r>
          <a:endParaRPr lang="en-GB" sz="900" kern="1200"/>
        </a:p>
      </dsp:txBody>
      <dsp:txXfrm>
        <a:off x="4279505" y="5352639"/>
        <a:ext cx="1011458" cy="523688"/>
      </dsp:txXfrm>
    </dsp:sp>
    <dsp:sp modelId="{75B7E556-7B38-074F-8A9D-F870CD28C068}">
      <dsp:nvSpPr>
        <dsp:cNvPr id="0" name=""/>
        <dsp:cNvSpPr/>
      </dsp:nvSpPr>
      <dsp:spPr>
        <a:xfrm>
          <a:off x="4481797" y="5759953"/>
          <a:ext cx="910312" cy="17456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marL="0" lvl="0" indent="0" algn="ctr" defTabSz="400050">
            <a:lnSpc>
              <a:spcPct val="90000"/>
            </a:lnSpc>
            <a:spcBef>
              <a:spcPct val="0"/>
            </a:spcBef>
            <a:spcAft>
              <a:spcPct val="35000"/>
            </a:spcAft>
            <a:buNone/>
          </a:pPr>
          <a:r>
            <a:rPr lang="ka-GE" sz="900" kern="1200"/>
            <a:t>2.1</a:t>
          </a:r>
          <a:endParaRPr lang="en-GB" sz="900" kern="1200"/>
        </a:p>
      </dsp:txBody>
      <dsp:txXfrm>
        <a:off x="4481797" y="5759953"/>
        <a:ext cx="910312" cy="174562"/>
      </dsp:txXfrm>
    </dsp:sp>
    <dsp:sp modelId="{F4720ED7-32F2-C740-A4AE-B29CE0F9E4DB}">
      <dsp:nvSpPr>
        <dsp:cNvPr id="0" name=""/>
        <dsp:cNvSpPr/>
      </dsp:nvSpPr>
      <dsp:spPr>
        <a:xfrm>
          <a:off x="5636497" y="5352639"/>
          <a:ext cx="1011458" cy="52368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73898" numCol="1" spcCol="1270" anchor="ctr" anchorCtr="0">
          <a:noAutofit/>
        </a:bodyPr>
        <a:lstStyle/>
        <a:p>
          <a:pPr marL="0" lvl="0" indent="0" algn="ctr" defTabSz="400050">
            <a:lnSpc>
              <a:spcPct val="90000"/>
            </a:lnSpc>
            <a:spcBef>
              <a:spcPct val="0"/>
            </a:spcBef>
            <a:spcAft>
              <a:spcPct val="35000"/>
            </a:spcAft>
            <a:buNone/>
          </a:pPr>
          <a:r>
            <a:rPr lang="ka-GE" sz="900" kern="1200"/>
            <a:t>ავღწერო რა ხელსაწყოები მაქვს და რა არ მაქვს</a:t>
          </a:r>
          <a:endParaRPr lang="en-GB" sz="900" kern="1200"/>
        </a:p>
      </dsp:txBody>
      <dsp:txXfrm>
        <a:off x="5636497" y="5352639"/>
        <a:ext cx="1011458" cy="523688"/>
      </dsp:txXfrm>
    </dsp:sp>
    <dsp:sp modelId="{2D204D32-66EB-7947-BFD2-7271882BACDF}">
      <dsp:nvSpPr>
        <dsp:cNvPr id="0" name=""/>
        <dsp:cNvSpPr/>
      </dsp:nvSpPr>
      <dsp:spPr>
        <a:xfrm>
          <a:off x="5838788" y="5759953"/>
          <a:ext cx="910312" cy="17456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marL="0" lvl="0" indent="0" algn="ctr" defTabSz="400050">
            <a:lnSpc>
              <a:spcPct val="90000"/>
            </a:lnSpc>
            <a:spcBef>
              <a:spcPct val="0"/>
            </a:spcBef>
            <a:spcAft>
              <a:spcPct val="35000"/>
            </a:spcAft>
            <a:buNone/>
          </a:pPr>
          <a:r>
            <a:rPr lang="ka-GE" sz="900" kern="1200"/>
            <a:t>2.2</a:t>
          </a:r>
          <a:endParaRPr lang="en-GB" sz="900" kern="1200"/>
        </a:p>
      </dsp:txBody>
      <dsp:txXfrm>
        <a:off x="5838788" y="5759953"/>
        <a:ext cx="910312" cy="174562"/>
      </dsp:txXfrm>
    </dsp:sp>
    <dsp:sp modelId="{270FC88E-8E6F-C840-83F8-17ECD26F2FA2}">
      <dsp:nvSpPr>
        <dsp:cNvPr id="0" name=""/>
        <dsp:cNvSpPr/>
      </dsp:nvSpPr>
      <dsp:spPr>
        <a:xfrm>
          <a:off x="6993489" y="5352639"/>
          <a:ext cx="1011458" cy="52368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73898" numCol="1" spcCol="1270" anchor="ctr" anchorCtr="0">
          <a:noAutofit/>
        </a:bodyPr>
        <a:lstStyle/>
        <a:p>
          <a:pPr marL="0" lvl="0" indent="0" algn="ctr" defTabSz="400050">
            <a:lnSpc>
              <a:spcPct val="90000"/>
            </a:lnSpc>
            <a:spcBef>
              <a:spcPct val="0"/>
            </a:spcBef>
            <a:spcAft>
              <a:spcPct val="35000"/>
            </a:spcAft>
            <a:buNone/>
          </a:pPr>
          <a:r>
            <a:rPr lang="ka-GE" sz="900" kern="1200"/>
            <a:t>შევიძინო აუცილებელი ხელსაწყოები</a:t>
          </a:r>
        </a:p>
      </dsp:txBody>
      <dsp:txXfrm>
        <a:off x="6993489" y="5352639"/>
        <a:ext cx="1011458" cy="523688"/>
      </dsp:txXfrm>
    </dsp:sp>
    <dsp:sp modelId="{3E229D43-4480-AA43-9DFC-C1B9881C85E5}">
      <dsp:nvSpPr>
        <dsp:cNvPr id="0" name=""/>
        <dsp:cNvSpPr/>
      </dsp:nvSpPr>
      <dsp:spPr>
        <a:xfrm>
          <a:off x="7195780" y="5759953"/>
          <a:ext cx="910312" cy="17456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marL="0" lvl="0" indent="0" algn="ctr" defTabSz="400050">
            <a:lnSpc>
              <a:spcPct val="90000"/>
            </a:lnSpc>
            <a:spcBef>
              <a:spcPct val="0"/>
            </a:spcBef>
            <a:spcAft>
              <a:spcPct val="35000"/>
            </a:spcAft>
            <a:buNone/>
          </a:pPr>
          <a:r>
            <a:rPr lang="ka-GE" sz="900" kern="1200"/>
            <a:t>2.3</a:t>
          </a:r>
          <a:endParaRPr lang="en-GB" sz="900" kern="1200"/>
        </a:p>
      </dsp:txBody>
      <dsp:txXfrm>
        <a:off x="7195780" y="5759953"/>
        <a:ext cx="910312" cy="174562"/>
      </dsp:txXfrm>
    </dsp:sp>
    <dsp:sp modelId="{64DA1A26-7232-6145-8090-DA077C6B3030}">
      <dsp:nvSpPr>
        <dsp:cNvPr id="0" name=""/>
        <dsp:cNvSpPr/>
      </dsp:nvSpPr>
      <dsp:spPr>
        <a:xfrm>
          <a:off x="8350481" y="5352639"/>
          <a:ext cx="1011458" cy="52368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73898" numCol="1" spcCol="1270" anchor="ctr" anchorCtr="0">
          <a:noAutofit/>
        </a:bodyPr>
        <a:lstStyle/>
        <a:p>
          <a:pPr marL="0" lvl="0" indent="0" algn="ctr" defTabSz="400050">
            <a:lnSpc>
              <a:spcPct val="90000"/>
            </a:lnSpc>
            <a:spcBef>
              <a:spcPct val="0"/>
            </a:spcBef>
            <a:spcAft>
              <a:spcPct val="35000"/>
            </a:spcAft>
            <a:buNone/>
          </a:pPr>
          <a:r>
            <a:rPr lang="ka-GE" sz="900" kern="1200"/>
            <a:t>გამოვყო სახლში ადგილი მცენარის ნივთებისთვის</a:t>
          </a:r>
        </a:p>
      </dsp:txBody>
      <dsp:txXfrm>
        <a:off x="8350481" y="5352639"/>
        <a:ext cx="1011458" cy="523688"/>
      </dsp:txXfrm>
    </dsp:sp>
    <dsp:sp modelId="{940B543A-C86D-AF44-9617-A9A89C142FE5}">
      <dsp:nvSpPr>
        <dsp:cNvPr id="0" name=""/>
        <dsp:cNvSpPr/>
      </dsp:nvSpPr>
      <dsp:spPr>
        <a:xfrm>
          <a:off x="8552772" y="5759953"/>
          <a:ext cx="910312" cy="17456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marL="0" lvl="0" indent="0" algn="ctr" defTabSz="400050">
            <a:lnSpc>
              <a:spcPct val="90000"/>
            </a:lnSpc>
            <a:spcBef>
              <a:spcPct val="0"/>
            </a:spcBef>
            <a:spcAft>
              <a:spcPct val="35000"/>
            </a:spcAft>
            <a:buNone/>
          </a:pPr>
          <a:r>
            <a:rPr lang="ka-GE" sz="900" kern="1200"/>
            <a:t>2.4</a:t>
          </a:r>
          <a:endParaRPr lang="en-GB" sz="900" kern="1200"/>
        </a:p>
      </dsp:txBody>
      <dsp:txXfrm>
        <a:off x="8552772" y="5759953"/>
        <a:ext cx="910312" cy="174562"/>
      </dsp:txXfrm>
    </dsp:sp>
    <dsp:sp modelId="{765525DB-8BD4-514B-9313-92DDB59C136C}">
      <dsp:nvSpPr>
        <dsp:cNvPr id="0" name=""/>
        <dsp:cNvSpPr/>
      </dsp:nvSpPr>
      <dsp:spPr>
        <a:xfrm>
          <a:off x="10385968" y="4526376"/>
          <a:ext cx="1011458" cy="52368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73898" numCol="1" spcCol="1270" anchor="ctr" anchorCtr="0">
          <a:noAutofit/>
        </a:bodyPr>
        <a:lstStyle/>
        <a:p>
          <a:pPr marL="0" lvl="0" indent="0" algn="ctr" defTabSz="400050">
            <a:lnSpc>
              <a:spcPct val="90000"/>
            </a:lnSpc>
            <a:spcBef>
              <a:spcPct val="0"/>
            </a:spcBef>
            <a:spcAft>
              <a:spcPct val="35000"/>
            </a:spcAft>
            <a:buNone/>
          </a:pPr>
          <a:r>
            <a:rPr lang="ka-GE" sz="900" kern="1200"/>
            <a:t>განლაგება</a:t>
          </a:r>
          <a:endParaRPr lang="en-GB" sz="900" kern="1200"/>
        </a:p>
      </dsp:txBody>
      <dsp:txXfrm>
        <a:off x="10385968" y="4526376"/>
        <a:ext cx="1011458" cy="523688"/>
      </dsp:txXfrm>
    </dsp:sp>
    <dsp:sp modelId="{785886E7-B4F3-6946-B92A-DDEDB1A41922}">
      <dsp:nvSpPr>
        <dsp:cNvPr id="0" name=""/>
        <dsp:cNvSpPr/>
      </dsp:nvSpPr>
      <dsp:spPr>
        <a:xfrm>
          <a:off x="10588260" y="4933689"/>
          <a:ext cx="910312" cy="17456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marL="0" lvl="0" indent="0" algn="ctr" defTabSz="400050">
            <a:lnSpc>
              <a:spcPct val="90000"/>
            </a:lnSpc>
            <a:spcBef>
              <a:spcPct val="0"/>
            </a:spcBef>
            <a:spcAft>
              <a:spcPct val="35000"/>
            </a:spcAft>
            <a:buNone/>
          </a:pPr>
          <a:r>
            <a:rPr lang="ka-GE" sz="900" kern="1200"/>
            <a:t>3</a:t>
          </a:r>
          <a:endParaRPr lang="en-GB" sz="900" kern="1200"/>
        </a:p>
      </dsp:txBody>
      <dsp:txXfrm>
        <a:off x="10588260" y="4933689"/>
        <a:ext cx="910312" cy="174562"/>
      </dsp:txXfrm>
    </dsp:sp>
    <dsp:sp modelId="{4ADA6EAD-432E-A24B-863F-99D50E1B29CB}">
      <dsp:nvSpPr>
        <dsp:cNvPr id="0" name=""/>
        <dsp:cNvSpPr/>
      </dsp:nvSpPr>
      <dsp:spPr>
        <a:xfrm>
          <a:off x="9707473" y="5352639"/>
          <a:ext cx="1011458" cy="52368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73898" numCol="1" spcCol="1270" anchor="ctr" anchorCtr="0">
          <a:noAutofit/>
        </a:bodyPr>
        <a:lstStyle/>
        <a:p>
          <a:pPr marL="0" lvl="0" indent="0" algn="ctr" defTabSz="400050">
            <a:lnSpc>
              <a:spcPct val="90000"/>
            </a:lnSpc>
            <a:spcBef>
              <a:spcPct val="0"/>
            </a:spcBef>
            <a:spcAft>
              <a:spcPct val="35000"/>
            </a:spcAft>
            <a:buNone/>
          </a:pPr>
          <a:r>
            <a:rPr lang="ka-GE" sz="900" kern="1200"/>
            <a:t>ნათელი ადგილების პოვნა ოთახებში</a:t>
          </a:r>
          <a:endParaRPr lang="en-GB" sz="900" kern="1200"/>
        </a:p>
      </dsp:txBody>
      <dsp:txXfrm>
        <a:off x="9707473" y="5352639"/>
        <a:ext cx="1011458" cy="523688"/>
      </dsp:txXfrm>
    </dsp:sp>
    <dsp:sp modelId="{D32D3BE8-6345-7846-9619-0BAA40C2A14B}">
      <dsp:nvSpPr>
        <dsp:cNvPr id="0" name=""/>
        <dsp:cNvSpPr/>
      </dsp:nvSpPr>
      <dsp:spPr>
        <a:xfrm>
          <a:off x="9909764" y="5759953"/>
          <a:ext cx="910312" cy="17456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marL="0" lvl="0" indent="0" algn="ctr" defTabSz="400050">
            <a:lnSpc>
              <a:spcPct val="90000"/>
            </a:lnSpc>
            <a:spcBef>
              <a:spcPct val="0"/>
            </a:spcBef>
            <a:spcAft>
              <a:spcPct val="35000"/>
            </a:spcAft>
            <a:buNone/>
          </a:pPr>
          <a:r>
            <a:rPr lang="ka-GE" sz="900" kern="1200"/>
            <a:t>3.1</a:t>
          </a:r>
          <a:endParaRPr lang="en-GB" sz="900" kern="1200"/>
        </a:p>
      </dsp:txBody>
      <dsp:txXfrm>
        <a:off x="9909764" y="5759953"/>
        <a:ext cx="910312" cy="174562"/>
      </dsp:txXfrm>
    </dsp:sp>
    <dsp:sp modelId="{0330F505-63DE-8042-99D6-4CF36B786541}">
      <dsp:nvSpPr>
        <dsp:cNvPr id="0" name=""/>
        <dsp:cNvSpPr/>
      </dsp:nvSpPr>
      <dsp:spPr>
        <a:xfrm>
          <a:off x="11064464" y="5352639"/>
          <a:ext cx="1011458" cy="52368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73898" numCol="1" spcCol="1270" anchor="ctr" anchorCtr="0">
          <a:noAutofit/>
        </a:bodyPr>
        <a:lstStyle/>
        <a:p>
          <a:pPr marL="0" lvl="0" indent="0" algn="ctr" defTabSz="400050">
            <a:lnSpc>
              <a:spcPct val="90000"/>
            </a:lnSpc>
            <a:spcBef>
              <a:spcPct val="0"/>
            </a:spcBef>
            <a:spcAft>
              <a:spcPct val="35000"/>
            </a:spcAft>
            <a:buNone/>
          </a:pPr>
          <a:r>
            <a:rPr lang="ka-GE" sz="900" kern="1200"/>
            <a:t>ადგილების გათავისუფლება მცენარეებისათვის</a:t>
          </a:r>
          <a:endParaRPr lang="en-GB" sz="900" kern="1200"/>
        </a:p>
      </dsp:txBody>
      <dsp:txXfrm>
        <a:off x="11064464" y="5352639"/>
        <a:ext cx="1011458" cy="523688"/>
      </dsp:txXfrm>
    </dsp:sp>
    <dsp:sp modelId="{70ED3475-1B5B-CD46-BCE6-67306CEC7C49}">
      <dsp:nvSpPr>
        <dsp:cNvPr id="0" name=""/>
        <dsp:cNvSpPr/>
      </dsp:nvSpPr>
      <dsp:spPr>
        <a:xfrm>
          <a:off x="11266756" y="5759953"/>
          <a:ext cx="910312" cy="17456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marL="0" lvl="0" indent="0" algn="ctr" defTabSz="400050">
            <a:lnSpc>
              <a:spcPct val="90000"/>
            </a:lnSpc>
            <a:spcBef>
              <a:spcPct val="0"/>
            </a:spcBef>
            <a:spcAft>
              <a:spcPct val="35000"/>
            </a:spcAft>
            <a:buNone/>
          </a:pPr>
          <a:r>
            <a:rPr lang="ka-GE" sz="900" kern="1200"/>
            <a:t>3.2</a:t>
          </a:r>
          <a:endParaRPr lang="en-GB" sz="900" kern="1200"/>
        </a:p>
      </dsp:txBody>
      <dsp:txXfrm>
        <a:off x="11266756" y="5759953"/>
        <a:ext cx="910312" cy="174562"/>
      </dsp:txXfrm>
    </dsp:sp>
    <dsp:sp modelId="{AF11A3FB-183A-C54B-973B-E8212F82B895}">
      <dsp:nvSpPr>
        <dsp:cNvPr id="0" name=""/>
        <dsp:cNvSpPr/>
      </dsp:nvSpPr>
      <dsp:spPr>
        <a:xfrm>
          <a:off x="14456944" y="4526376"/>
          <a:ext cx="1011458" cy="52368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73898" numCol="1" spcCol="1270" anchor="ctr" anchorCtr="0">
          <a:noAutofit/>
        </a:bodyPr>
        <a:lstStyle/>
        <a:p>
          <a:pPr marL="0" lvl="0" indent="0" algn="ctr" defTabSz="400050">
            <a:lnSpc>
              <a:spcPct val="90000"/>
            </a:lnSpc>
            <a:spcBef>
              <a:spcPct val="0"/>
            </a:spcBef>
            <a:spcAft>
              <a:spcPct val="35000"/>
            </a:spcAft>
            <a:buNone/>
          </a:pPr>
          <a:r>
            <a:rPr lang="ka-GE" sz="900" kern="1200"/>
            <a:t>მოტანა</a:t>
          </a:r>
          <a:endParaRPr lang="en-GB" sz="900" kern="1200"/>
        </a:p>
      </dsp:txBody>
      <dsp:txXfrm>
        <a:off x="14456944" y="4526376"/>
        <a:ext cx="1011458" cy="523688"/>
      </dsp:txXfrm>
    </dsp:sp>
    <dsp:sp modelId="{BB372A53-5A0B-2342-BCC6-4E258DC698E2}">
      <dsp:nvSpPr>
        <dsp:cNvPr id="0" name=""/>
        <dsp:cNvSpPr/>
      </dsp:nvSpPr>
      <dsp:spPr>
        <a:xfrm>
          <a:off x="14659236" y="4933689"/>
          <a:ext cx="910312" cy="17456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marL="0" lvl="0" indent="0" algn="ctr" defTabSz="400050">
            <a:lnSpc>
              <a:spcPct val="90000"/>
            </a:lnSpc>
            <a:spcBef>
              <a:spcPct val="0"/>
            </a:spcBef>
            <a:spcAft>
              <a:spcPct val="35000"/>
            </a:spcAft>
            <a:buNone/>
          </a:pPr>
          <a:r>
            <a:rPr lang="ka-GE" sz="900" kern="1200"/>
            <a:t>4</a:t>
          </a:r>
          <a:endParaRPr lang="en-GB" sz="900" kern="1200"/>
        </a:p>
      </dsp:txBody>
      <dsp:txXfrm>
        <a:off x="14659236" y="4933689"/>
        <a:ext cx="910312" cy="174562"/>
      </dsp:txXfrm>
    </dsp:sp>
    <dsp:sp modelId="{3D921705-668E-AE46-9437-B5C2643DA17B}">
      <dsp:nvSpPr>
        <dsp:cNvPr id="0" name=""/>
        <dsp:cNvSpPr/>
      </dsp:nvSpPr>
      <dsp:spPr>
        <a:xfrm>
          <a:off x="12421456" y="5352639"/>
          <a:ext cx="1011458" cy="52368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73898" numCol="1" spcCol="1270" anchor="ctr" anchorCtr="0">
          <a:noAutofit/>
        </a:bodyPr>
        <a:lstStyle/>
        <a:p>
          <a:pPr marL="0" lvl="0" indent="0" algn="ctr" defTabSz="400050">
            <a:lnSpc>
              <a:spcPct val="90000"/>
            </a:lnSpc>
            <a:spcBef>
              <a:spcPct val="0"/>
            </a:spcBef>
            <a:spcAft>
              <a:spcPct val="35000"/>
            </a:spcAft>
            <a:buNone/>
          </a:pPr>
          <a:r>
            <a:rPr lang="ka-GE" sz="900" kern="1200"/>
            <a:t>ტაქსის გამოძახება</a:t>
          </a:r>
          <a:endParaRPr lang="en-GB" sz="900" kern="1200"/>
        </a:p>
      </dsp:txBody>
      <dsp:txXfrm>
        <a:off x="12421456" y="5352639"/>
        <a:ext cx="1011458" cy="523688"/>
      </dsp:txXfrm>
    </dsp:sp>
    <dsp:sp modelId="{38B06BC8-A830-F04D-81B5-962D53BAF544}">
      <dsp:nvSpPr>
        <dsp:cNvPr id="0" name=""/>
        <dsp:cNvSpPr/>
      </dsp:nvSpPr>
      <dsp:spPr>
        <a:xfrm>
          <a:off x="12623748" y="5759953"/>
          <a:ext cx="910312" cy="17456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marL="0" lvl="0" indent="0" algn="ctr" defTabSz="400050">
            <a:lnSpc>
              <a:spcPct val="90000"/>
            </a:lnSpc>
            <a:spcBef>
              <a:spcPct val="0"/>
            </a:spcBef>
            <a:spcAft>
              <a:spcPct val="35000"/>
            </a:spcAft>
            <a:buNone/>
          </a:pPr>
          <a:r>
            <a:rPr lang="en-GB" sz="900" kern="1200"/>
            <a:t>4.1</a:t>
          </a:r>
        </a:p>
      </dsp:txBody>
      <dsp:txXfrm>
        <a:off x="12623748" y="5759953"/>
        <a:ext cx="910312" cy="174562"/>
      </dsp:txXfrm>
    </dsp:sp>
    <dsp:sp modelId="{D0B8169E-68C4-6D45-A87F-6285417B81B9}">
      <dsp:nvSpPr>
        <dsp:cNvPr id="0" name=""/>
        <dsp:cNvSpPr/>
      </dsp:nvSpPr>
      <dsp:spPr>
        <a:xfrm>
          <a:off x="13778448" y="5352639"/>
          <a:ext cx="1011458" cy="52368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73898" numCol="1" spcCol="1270" anchor="ctr" anchorCtr="0">
          <a:noAutofit/>
        </a:bodyPr>
        <a:lstStyle/>
        <a:p>
          <a:pPr marL="0" lvl="0" indent="0" algn="ctr" defTabSz="400050">
            <a:lnSpc>
              <a:spcPct val="90000"/>
            </a:lnSpc>
            <a:spcBef>
              <a:spcPct val="0"/>
            </a:spcBef>
            <a:spcAft>
              <a:spcPct val="35000"/>
            </a:spcAft>
            <a:buNone/>
          </a:pPr>
          <a:r>
            <a:rPr lang="ka-GE" sz="900" kern="1200"/>
            <a:t>ყიდვა</a:t>
          </a:r>
          <a:endParaRPr lang="en-GB" sz="900" kern="1200"/>
        </a:p>
      </dsp:txBody>
      <dsp:txXfrm>
        <a:off x="13778448" y="5352639"/>
        <a:ext cx="1011458" cy="523688"/>
      </dsp:txXfrm>
    </dsp:sp>
    <dsp:sp modelId="{9077CDAF-4E02-D44F-BBB1-700A3B789D5C}">
      <dsp:nvSpPr>
        <dsp:cNvPr id="0" name=""/>
        <dsp:cNvSpPr/>
      </dsp:nvSpPr>
      <dsp:spPr>
        <a:xfrm>
          <a:off x="13980740" y="5759953"/>
          <a:ext cx="910312" cy="17456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marL="0" lvl="0" indent="0" algn="ctr" defTabSz="400050">
            <a:lnSpc>
              <a:spcPct val="90000"/>
            </a:lnSpc>
            <a:spcBef>
              <a:spcPct val="0"/>
            </a:spcBef>
            <a:spcAft>
              <a:spcPct val="35000"/>
            </a:spcAft>
            <a:buNone/>
          </a:pPr>
          <a:r>
            <a:rPr lang="en-GB" sz="900" kern="1200"/>
            <a:t>4.2</a:t>
          </a:r>
        </a:p>
      </dsp:txBody>
      <dsp:txXfrm>
        <a:off x="13980740" y="5759953"/>
        <a:ext cx="910312" cy="174562"/>
      </dsp:txXfrm>
    </dsp:sp>
    <dsp:sp modelId="{3EA0C72D-4885-E94D-A4C3-5D6D830DB87E}">
      <dsp:nvSpPr>
        <dsp:cNvPr id="0" name=""/>
        <dsp:cNvSpPr/>
      </dsp:nvSpPr>
      <dsp:spPr>
        <a:xfrm>
          <a:off x="15135440" y="5352639"/>
          <a:ext cx="1011458" cy="52368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73898" numCol="1" spcCol="1270" anchor="ctr" anchorCtr="0">
          <a:noAutofit/>
        </a:bodyPr>
        <a:lstStyle/>
        <a:p>
          <a:pPr marL="0" lvl="0" indent="0" algn="ctr" defTabSz="400050">
            <a:lnSpc>
              <a:spcPct val="90000"/>
            </a:lnSpc>
            <a:spcBef>
              <a:spcPct val="0"/>
            </a:spcBef>
            <a:spcAft>
              <a:spcPct val="35000"/>
            </a:spcAft>
            <a:buNone/>
          </a:pPr>
          <a:r>
            <a:rPr lang="ka-GE" sz="900" kern="1200"/>
            <a:t>ტრანსპორტში ჩატვირთვა</a:t>
          </a:r>
          <a:endParaRPr lang="en-GB" sz="900" kern="1200"/>
        </a:p>
      </dsp:txBody>
      <dsp:txXfrm>
        <a:off x="15135440" y="5352639"/>
        <a:ext cx="1011458" cy="523688"/>
      </dsp:txXfrm>
    </dsp:sp>
    <dsp:sp modelId="{3B8CD85F-4DEC-C348-859C-BF0AE8F1C1AB}">
      <dsp:nvSpPr>
        <dsp:cNvPr id="0" name=""/>
        <dsp:cNvSpPr/>
      </dsp:nvSpPr>
      <dsp:spPr>
        <a:xfrm>
          <a:off x="15337732" y="5759953"/>
          <a:ext cx="910312" cy="17456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marL="0" lvl="0" indent="0" algn="ctr" defTabSz="400050">
            <a:lnSpc>
              <a:spcPct val="90000"/>
            </a:lnSpc>
            <a:spcBef>
              <a:spcPct val="0"/>
            </a:spcBef>
            <a:spcAft>
              <a:spcPct val="35000"/>
            </a:spcAft>
            <a:buNone/>
          </a:pPr>
          <a:r>
            <a:rPr lang="en-GB" sz="900" kern="1200"/>
            <a:t>4.3</a:t>
          </a:r>
        </a:p>
      </dsp:txBody>
      <dsp:txXfrm>
        <a:off x="15337732" y="5759953"/>
        <a:ext cx="910312" cy="174562"/>
      </dsp:txXfrm>
    </dsp:sp>
    <dsp:sp modelId="{483656A7-2E42-264C-B449-F7F413CAA18C}">
      <dsp:nvSpPr>
        <dsp:cNvPr id="0" name=""/>
        <dsp:cNvSpPr/>
      </dsp:nvSpPr>
      <dsp:spPr>
        <a:xfrm>
          <a:off x="16492432" y="5352639"/>
          <a:ext cx="1011458" cy="52368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73898" numCol="1" spcCol="1270" anchor="ctr" anchorCtr="0">
          <a:noAutofit/>
        </a:bodyPr>
        <a:lstStyle/>
        <a:p>
          <a:pPr marL="0" lvl="0" indent="0" algn="ctr" defTabSz="400050">
            <a:lnSpc>
              <a:spcPct val="90000"/>
            </a:lnSpc>
            <a:spcBef>
              <a:spcPct val="0"/>
            </a:spcBef>
            <a:spcAft>
              <a:spcPct val="35000"/>
            </a:spcAft>
            <a:buNone/>
          </a:pPr>
          <a:r>
            <a:rPr lang="ka-GE" sz="900" kern="1200"/>
            <a:t>სახლში ამოტანა</a:t>
          </a:r>
          <a:endParaRPr lang="en-GB" sz="900" kern="1200"/>
        </a:p>
      </dsp:txBody>
      <dsp:txXfrm>
        <a:off x="16492432" y="5352639"/>
        <a:ext cx="1011458" cy="523688"/>
      </dsp:txXfrm>
    </dsp:sp>
    <dsp:sp modelId="{362A8C3A-E0FF-E14D-9DF0-3B9158D01BB8}">
      <dsp:nvSpPr>
        <dsp:cNvPr id="0" name=""/>
        <dsp:cNvSpPr/>
      </dsp:nvSpPr>
      <dsp:spPr>
        <a:xfrm>
          <a:off x="16694724" y="5759953"/>
          <a:ext cx="910312" cy="17456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marL="0" lvl="0" indent="0" algn="ctr" defTabSz="400050">
            <a:lnSpc>
              <a:spcPct val="90000"/>
            </a:lnSpc>
            <a:spcBef>
              <a:spcPct val="0"/>
            </a:spcBef>
            <a:spcAft>
              <a:spcPct val="35000"/>
            </a:spcAft>
            <a:buNone/>
          </a:pPr>
          <a:r>
            <a:rPr lang="en-GB" sz="900" kern="1200"/>
            <a:t>4.4</a:t>
          </a:r>
        </a:p>
      </dsp:txBody>
      <dsp:txXfrm>
        <a:off x="16694724" y="5759953"/>
        <a:ext cx="910312" cy="174562"/>
      </dsp:txXfrm>
    </dsp:sp>
    <dsp:sp modelId="{045726CA-53D9-9C4C-91E2-F76D7A921FC8}">
      <dsp:nvSpPr>
        <dsp:cNvPr id="0" name=""/>
        <dsp:cNvSpPr/>
      </dsp:nvSpPr>
      <dsp:spPr>
        <a:xfrm>
          <a:off x="19206416" y="4526376"/>
          <a:ext cx="1011458" cy="52368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73898" numCol="1" spcCol="1270" anchor="ctr" anchorCtr="0">
          <a:noAutofit/>
        </a:bodyPr>
        <a:lstStyle/>
        <a:p>
          <a:pPr marL="0" lvl="0" indent="0" algn="ctr" defTabSz="400050">
            <a:lnSpc>
              <a:spcPct val="90000"/>
            </a:lnSpc>
            <a:spcBef>
              <a:spcPct val="0"/>
            </a:spcBef>
            <a:spcAft>
              <a:spcPct val="35000"/>
            </a:spcAft>
            <a:buNone/>
          </a:pPr>
          <a:r>
            <a:rPr lang="ka-GE" sz="900" kern="1200"/>
            <a:t>ინსტალაცია</a:t>
          </a:r>
          <a:endParaRPr lang="en-GB" sz="900" kern="1200"/>
        </a:p>
      </dsp:txBody>
      <dsp:txXfrm>
        <a:off x="19206416" y="4526376"/>
        <a:ext cx="1011458" cy="523688"/>
      </dsp:txXfrm>
    </dsp:sp>
    <dsp:sp modelId="{28A7BF9C-7E4A-8245-A951-807B547C5A1D}">
      <dsp:nvSpPr>
        <dsp:cNvPr id="0" name=""/>
        <dsp:cNvSpPr/>
      </dsp:nvSpPr>
      <dsp:spPr>
        <a:xfrm>
          <a:off x="19408708" y="4933689"/>
          <a:ext cx="910312" cy="17456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marL="0" lvl="0" indent="0" algn="ctr" defTabSz="400050">
            <a:lnSpc>
              <a:spcPct val="90000"/>
            </a:lnSpc>
            <a:spcBef>
              <a:spcPct val="0"/>
            </a:spcBef>
            <a:spcAft>
              <a:spcPct val="35000"/>
            </a:spcAft>
            <a:buNone/>
          </a:pPr>
          <a:r>
            <a:rPr lang="ka-GE" sz="900" kern="1200"/>
            <a:t>5</a:t>
          </a:r>
          <a:endParaRPr lang="en-GB" sz="900" kern="1200"/>
        </a:p>
      </dsp:txBody>
      <dsp:txXfrm>
        <a:off x="19408708" y="4933689"/>
        <a:ext cx="910312" cy="174562"/>
      </dsp:txXfrm>
    </dsp:sp>
    <dsp:sp modelId="{CD3947E9-2CA4-9348-948D-C0CF9A65369C}">
      <dsp:nvSpPr>
        <dsp:cNvPr id="0" name=""/>
        <dsp:cNvSpPr/>
      </dsp:nvSpPr>
      <dsp:spPr>
        <a:xfrm>
          <a:off x="17849424" y="5352639"/>
          <a:ext cx="1011458" cy="52368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73898" numCol="1" spcCol="1270" anchor="ctr" anchorCtr="0">
          <a:noAutofit/>
        </a:bodyPr>
        <a:lstStyle/>
        <a:p>
          <a:pPr marL="0" lvl="0" indent="0" algn="ctr" defTabSz="400050">
            <a:lnSpc>
              <a:spcPct val="90000"/>
            </a:lnSpc>
            <a:spcBef>
              <a:spcPct val="0"/>
            </a:spcBef>
            <a:spcAft>
              <a:spcPct val="35000"/>
            </a:spcAft>
            <a:buNone/>
          </a:pPr>
          <a:r>
            <a:rPr lang="ka-GE" sz="900" kern="1200"/>
            <a:t>გადარგვა</a:t>
          </a:r>
          <a:endParaRPr lang="en-GB" sz="900" kern="1200"/>
        </a:p>
      </dsp:txBody>
      <dsp:txXfrm>
        <a:off x="17849424" y="5352639"/>
        <a:ext cx="1011458" cy="523688"/>
      </dsp:txXfrm>
    </dsp:sp>
    <dsp:sp modelId="{9B7E99EE-F1BE-1D49-A6E7-60519B7CA647}">
      <dsp:nvSpPr>
        <dsp:cNvPr id="0" name=""/>
        <dsp:cNvSpPr/>
      </dsp:nvSpPr>
      <dsp:spPr>
        <a:xfrm>
          <a:off x="18051716" y="5759953"/>
          <a:ext cx="910312" cy="17456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marL="0" lvl="0" indent="0" algn="ctr" defTabSz="400050">
            <a:lnSpc>
              <a:spcPct val="90000"/>
            </a:lnSpc>
            <a:spcBef>
              <a:spcPct val="0"/>
            </a:spcBef>
            <a:spcAft>
              <a:spcPct val="35000"/>
            </a:spcAft>
            <a:buNone/>
          </a:pPr>
          <a:r>
            <a:rPr lang="ka-GE" sz="900" kern="1200"/>
            <a:t>5.1</a:t>
          </a:r>
          <a:endParaRPr lang="en-GB" sz="900" kern="1200"/>
        </a:p>
      </dsp:txBody>
      <dsp:txXfrm>
        <a:off x="18051716" y="5759953"/>
        <a:ext cx="910312" cy="174562"/>
      </dsp:txXfrm>
    </dsp:sp>
    <dsp:sp modelId="{7E8EFDF7-F25F-2F44-AB46-63B0339B13BD}">
      <dsp:nvSpPr>
        <dsp:cNvPr id="0" name=""/>
        <dsp:cNvSpPr/>
      </dsp:nvSpPr>
      <dsp:spPr>
        <a:xfrm>
          <a:off x="19206416" y="5352639"/>
          <a:ext cx="1011458" cy="52368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73898" numCol="1" spcCol="1270" anchor="ctr" anchorCtr="0">
          <a:noAutofit/>
        </a:bodyPr>
        <a:lstStyle/>
        <a:p>
          <a:pPr marL="0" lvl="0" indent="0" algn="ctr" defTabSz="400050">
            <a:lnSpc>
              <a:spcPct val="90000"/>
            </a:lnSpc>
            <a:spcBef>
              <a:spcPct val="0"/>
            </a:spcBef>
            <a:spcAft>
              <a:spcPct val="35000"/>
            </a:spcAft>
            <a:buNone/>
          </a:pPr>
          <a:r>
            <a:rPr lang="ka-GE" sz="900" kern="1200"/>
            <a:t>სასუქის ან საჭირო ნივთიერებების მიცემა</a:t>
          </a:r>
          <a:endParaRPr lang="en-GB" sz="900" kern="1200"/>
        </a:p>
      </dsp:txBody>
      <dsp:txXfrm>
        <a:off x="19206416" y="5352639"/>
        <a:ext cx="1011458" cy="523688"/>
      </dsp:txXfrm>
    </dsp:sp>
    <dsp:sp modelId="{FF37D831-2ECB-6447-904E-38DDA9F63DC4}">
      <dsp:nvSpPr>
        <dsp:cNvPr id="0" name=""/>
        <dsp:cNvSpPr/>
      </dsp:nvSpPr>
      <dsp:spPr>
        <a:xfrm>
          <a:off x="19408708" y="5759953"/>
          <a:ext cx="910312" cy="17456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marL="0" lvl="0" indent="0" algn="ctr" defTabSz="400050">
            <a:lnSpc>
              <a:spcPct val="90000"/>
            </a:lnSpc>
            <a:spcBef>
              <a:spcPct val="0"/>
            </a:spcBef>
            <a:spcAft>
              <a:spcPct val="35000"/>
            </a:spcAft>
            <a:buNone/>
          </a:pPr>
          <a:r>
            <a:rPr lang="ka-GE" sz="900" kern="1200"/>
            <a:t>5.2</a:t>
          </a:r>
          <a:endParaRPr lang="en-GB" sz="900" kern="1200"/>
        </a:p>
      </dsp:txBody>
      <dsp:txXfrm>
        <a:off x="19408708" y="5759953"/>
        <a:ext cx="910312" cy="174562"/>
      </dsp:txXfrm>
    </dsp:sp>
    <dsp:sp modelId="{B41AD470-B4BE-984B-B83E-82B6AB44E5ED}">
      <dsp:nvSpPr>
        <dsp:cNvPr id="0" name=""/>
        <dsp:cNvSpPr/>
      </dsp:nvSpPr>
      <dsp:spPr>
        <a:xfrm>
          <a:off x="20563408" y="5352639"/>
          <a:ext cx="1011458" cy="52368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73898" numCol="1" spcCol="1270" anchor="ctr" anchorCtr="0">
          <a:noAutofit/>
        </a:bodyPr>
        <a:lstStyle/>
        <a:p>
          <a:pPr marL="0" lvl="0" indent="0" algn="ctr" defTabSz="400050">
            <a:lnSpc>
              <a:spcPct val="90000"/>
            </a:lnSpc>
            <a:spcBef>
              <a:spcPct val="0"/>
            </a:spcBef>
            <a:spcAft>
              <a:spcPct val="35000"/>
            </a:spcAft>
            <a:buNone/>
          </a:pPr>
          <a:r>
            <a:rPr lang="ka-GE" sz="900" kern="1200"/>
            <a:t>მორწყვა</a:t>
          </a:r>
          <a:endParaRPr lang="en-GB" sz="900" kern="1200"/>
        </a:p>
      </dsp:txBody>
      <dsp:txXfrm>
        <a:off x="20563408" y="5352639"/>
        <a:ext cx="1011458" cy="523688"/>
      </dsp:txXfrm>
    </dsp:sp>
    <dsp:sp modelId="{1FC9D268-78B8-E349-941C-62EE9144F3EB}">
      <dsp:nvSpPr>
        <dsp:cNvPr id="0" name=""/>
        <dsp:cNvSpPr/>
      </dsp:nvSpPr>
      <dsp:spPr>
        <a:xfrm>
          <a:off x="20765699" y="5759953"/>
          <a:ext cx="910312" cy="174562"/>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5400" tIns="6350" rIns="25400" bIns="6350" numCol="1" spcCol="1270" anchor="ctr" anchorCtr="0">
          <a:noAutofit/>
        </a:bodyPr>
        <a:lstStyle/>
        <a:p>
          <a:pPr marL="0" lvl="0" indent="0" algn="ctr" defTabSz="444500">
            <a:lnSpc>
              <a:spcPct val="90000"/>
            </a:lnSpc>
            <a:spcBef>
              <a:spcPct val="0"/>
            </a:spcBef>
            <a:spcAft>
              <a:spcPct val="35000"/>
            </a:spcAft>
            <a:buNone/>
          </a:pPr>
          <a:r>
            <a:rPr lang="ka-GE" sz="1000" kern="1200"/>
            <a:t>5.3</a:t>
          </a:r>
          <a:endParaRPr lang="en-GB" sz="1000" kern="1200"/>
        </a:p>
      </dsp:txBody>
      <dsp:txXfrm>
        <a:off x="20765699" y="5759953"/>
        <a:ext cx="910312" cy="174562"/>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538D22F-AC22-C842-89ED-4954A0932813}">
      <dsp:nvSpPr>
        <dsp:cNvPr id="0" name=""/>
        <dsp:cNvSpPr/>
      </dsp:nvSpPr>
      <dsp:spPr>
        <a:xfrm>
          <a:off x="6786" y="3330"/>
          <a:ext cx="15074026" cy="2053632"/>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94310" tIns="194310" rIns="194310" bIns="194310" numCol="1" spcCol="1270" anchor="ctr" anchorCtr="0">
          <a:noAutofit/>
        </a:bodyPr>
        <a:lstStyle/>
        <a:p>
          <a:pPr marL="0" lvl="0" indent="0" algn="ctr" defTabSz="2266950">
            <a:lnSpc>
              <a:spcPct val="90000"/>
            </a:lnSpc>
            <a:spcBef>
              <a:spcPct val="0"/>
            </a:spcBef>
            <a:spcAft>
              <a:spcPct val="35000"/>
            </a:spcAft>
            <a:buNone/>
          </a:pPr>
          <a:r>
            <a:rPr lang="ka-GE" sz="5100" kern="1200"/>
            <a:t>პროექტის დაგვიანება ან გაუქმება მცენარის სიკვდილის გამო</a:t>
          </a:r>
          <a:endParaRPr lang="en-GB" sz="5100" kern="1200"/>
        </a:p>
      </dsp:txBody>
      <dsp:txXfrm>
        <a:off x="66935" y="63479"/>
        <a:ext cx="14953728" cy="1933334"/>
      </dsp:txXfrm>
    </dsp:sp>
    <dsp:sp modelId="{90E31772-EB2F-8043-98B0-22702CFA75D2}">
      <dsp:nvSpPr>
        <dsp:cNvPr id="0" name=""/>
        <dsp:cNvSpPr/>
      </dsp:nvSpPr>
      <dsp:spPr>
        <a:xfrm>
          <a:off x="6786" y="2316458"/>
          <a:ext cx="3253134" cy="2053632"/>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25730" tIns="125730" rIns="125730" bIns="125730" numCol="1" spcCol="1270" anchor="ctr" anchorCtr="0">
          <a:noAutofit/>
        </a:bodyPr>
        <a:lstStyle/>
        <a:p>
          <a:pPr marL="0" lvl="0" indent="0" algn="ctr" defTabSz="1466850">
            <a:lnSpc>
              <a:spcPct val="90000"/>
            </a:lnSpc>
            <a:spcBef>
              <a:spcPct val="0"/>
            </a:spcBef>
            <a:spcAft>
              <a:spcPct val="35000"/>
            </a:spcAft>
            <a:buNone/>
          </a:pPr>
          <a:r>
            <a:rPr lang="ka-GE" sz="3300" kern="1200"/>
            <a:t>ინტერნეტის გაუმართავობა</a:t>
          </a:r>
          <a:endParaRPr lang="en-GB" sz="3300" kern="1200"/>
        </a:p>
      </dsp:txBody>
      <dsp:txXfrm>
        <a:off x="66935" y="2376607"/>
        <a:ext cx="3132836" cy="1933334"/>
      </dsp:txXfrm>
    </dsp:sp>
    <dsp:sp modelId="{DAEE48B2-81A6-DE45-8BFA-6503BCAABD92}">
      <dsp:nvSpPr>
        <dsp:cNvPr id="0" name=""/>
        <dsp:cNvSpPr/>
      </dsp:nvSpPr>
      <dsp:spPr>
        <a:xfrm>
          <a:off x="6786" y="4629586"/>
          <a:ext cx="1593112" cy="2053632"/>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ka-GE" sz="1200" kern="1200"/>
            <a:t>ინფორმაციის დროულად ვერ მოძიება</a:t>
          </a:r>
          <a:endParaRPr lang="en-GB" sz="1200" kern="1200"/>
        </a:p>
      </dsp:txBody>
      <dsp:txXfrm>
        <a:off x="53447" y="4676247"/>
        <a:ext cx="1499790" cy="1960310"/>
      </dsp:txXfrm>
    </dsp:sp>
    <dsp:sp modelId="{5959489E-7180-C741-9791-0872DD5982EE}">
      <dsp:nvSpPr>
        <dsp:cNvPr id="0" name=""/>
        <dsp:cNvSpPr/>
      </dsp:nvSpPr>
      <dsp:spPr>
        <a:xfrm>
          <a:off x="1666809" y="4629586"/>
          <a:ext cx="1593112" cy="2053632"/>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ka-GE" sz="1200" kern="1200"/>
            <a:t>არასანდო ინფორმაცია</a:t>
          </a:r>
          <a:endParaRPr lang="en-GB" sz="1200" kern="1200"/>
        </a:p>
      </dsp:txBody>
      <dsp:txXfrm>
        <a:off x="1713470" y="4676247"/>
        <a:ext cx="1499790" cy="1960310"/>
      </dsp:txXfrm>
    </dsp:sp>
    <dsp:sp modelId="{32789C68-5F02-8D4B-9B0E-C55694CA3756}">
      <dsp:nvSpPr>
        <dsp:cNvPr id="0" name=""/>
        <dsp:cNvSpPr/>
      </dsp:nvSpPr>
      <dsp:spPr>
        <a:xfrm>
          <a:off x="3393743" y="2316458"/>
          <a:ext cx="3253134" cy="2053632"/>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25730" tIns="125730" rIns="125730" bIns="125730" numCol="1" spcCol="1270" anchor="ctr" anchorCtr="0">
          <a:noAutofit/>
        </a:bodyPr>
        <a:lstStyle/>
        <a:p>
          <a:pPr marL="0" lvl="0" indent="0" algn="ctr" defTabSz="1466850">
            <a:lnSpc>
              <a:spcPct val="90000"/>
            </a:lnSpc>
            <a:spcBef>
              <a:spcPct val="0"/>
            </a:spcBef>
            <a:spcAft>
              <a:spcPct val="35000"/>
            </a:spcAft>
            <a:buNone/>
          </a:pPr>
          <a:r>
            <a:rPr lang="ka-GE" sz="3300" kern="1200"/>
            <a:t>ბიუჯეტის გარღვევა</a:t>
          </a:r>
          <a:endParaRPr lang="en-GB" sz="3300" kern="1200"/>
        </a:p>
      </dsp:txBody>
      <dsp:txXfrm>
        <a:off x="3453892" y="2376607"/>
        <a:ext cx="3132836" cy="1933334"/>
      </dsp:txXfrm>
    </dsp:sp>
    <dsp:sp modelId="{4619E4A5-31F8-4A4F-A674-6F0853118158}">
      <dsp:nvSpPr>
        <dsp:cNvPr id="0" name=""/>
        <dsp:cNvSpPr/>
      </dsp:nvSpPr>
      <dsp:spPr>
        <a:xfrm>
          <a:off x="3393743" y="4629586"/>
          <a:ext cx="1593112" cy="2053632"/>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ka-GE" sz="1200" kern="1200"/>
            <a:t>გადახარჯვა აღწურვილობაში</a:t>
          </a:r>
          <a:endParaRPr lang="en-GB" sz="1200" kern="1200"/>
        </a:p>
      </dsp:txBody>
      <dsp:txXfrm>
        <a:off x="3440404" y="4676247"/>
        <a:ext cx="1499790" cy="1960310"/>
      </dsp:txXfrm>
    </dsp:sp>
    <dsp:sp modelId="{591614C4-4759-EF43-B886-D6191B26AE0F}">
      <dsp:nvSpPr>
        <dsp:cNvPr id="0" name=""/>
        <dsp:cNvSpPr/>
      </dsp:nvSpPr>
      <dsp:spPr>
        <a:xfrm>
          <a:off x="5053765" y="4629586"/>
          <a:ext cx="1593112" cy="2053632"/>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ka-GE" sz="1200" kern="1200"/>
            <a:t>გადახარჯვა მცენარეებში</a:t>
          </a:r>
          <a:endParaRPr lang="en-GB" sz="1200" kern="1200"/>
        </a:p>
      </dsp:txBody>
      <dsp:txXfrm>
        <a:off x="5100426" y="4676247"/>
        <a:ext cx="1499790" cy="1960310"/>
      </dsp:txXfrm>
    </dsp:sp>
    <dsp:sp modelId="{BB38A34E-5773-4B45-9A8D-AB48FCD1A646}">
      <dsp:nvSpPr>
        <dsp:cNvPr id="0" name=""/>
        <dsp:cNvSpPr/>
      </dsp:nvSpPr>
      <dsp:spPr>
        <a:xfrm>
          <a:off x="6780699" y="2316458"/>
          <a:ext cx="3253134" cy="2053632"/>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25730" tIns="125730" rIns="125730" bIns="125730" numCol="1" spcCol="1270" anchor="ctr" anchorCtr="0">
          <a:noAutofit/>
        </a:bodyPr>
        <a:lstStyle/>
        <a:p>
          <a:pPr marL="0" lvl="0" indent="0" algn="ctr" defTabSz="1466850">
            <a:lnSpc>
              <a:spcPct val="90000"/>
            </a:lnSpc>
            <a:spcBef>
              <a:spcPct val="0"/>
            </a:spcBef>
            <a:spcAft>
              <a:spcPct val="35000"/>
            </a:spcAft>
            <a:buNone/>
          </a:pPr>
          <a:r>
            <a:rPr lang="ka-GE" sz="3300" kern="1200"/>
            <a:t>მცენარეების დაზიანება</a:t>
          </a:r>
          <a:endParaRPr lang="en-GB" sz="3300" kern="1200"/>
        </a:p>
      </dsp:txBody>
      <dsp:txXfrm>
        <a:off x="6840848" y="2376607"/>
        <a:ext cx="3132836" cy="1933334"/>
      </dsp:txXfrm>
    </dsp:sp>
    <dsp:sp modelId="{F7905BB6-1675-774F-AF5E-21139CB696B5}">
      <dsp:nvSpPr>
        <dsp:cNvPr id="0" name=""/>
        <dsp:cNvSpPr/>
      </dsp:nvSpPr>
      <dsp:spPr>
        <a:xfrm>
          <a:off x="6780699" y="4629586"/>
          <a:ext cx="1593112" cy="2053632"/>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ka-GE" sz="1200" kern="1200"/>
            <a:t>პერედოზირება</a:t>
          </a:r>
          <a:endParaRPr lang="en-GB" sz="1200" kern="1200"/>
        </a:p>
      </dsp:txBody>
      <dsp:txXfrm>
        <a:off x="6827360" y="4676247"/>
        <a:ext cx="1499790" cy="1960310"/>
      </dsp:txXfrm>
    </dsp:sp>
    <dsp:sp modelId="{0222187D-A770-EC49-A431-7229BB8C68AF}">
      <dsp:nvSpPr>
        <dsp:cNvPr id="0" name=""/>
        <dsp:cNvSpPr/>
      </dsp:nvSpPr>
      <dsp:spPr>
        <a:xfrm>
          <a:off x="8440722" y="4629586"/>
          <a:ext cx="1593112" cy="2053632"/>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ka-GE" sz="1200" kern="1200"/>
            <a:t>ფიზიკური დაზიანება</a:t>
          </a:r>
          <a:endParaRPr lang="en-GB" sz="1200" kern="1200"/>
        </a:p>
      </dsp:txBody>
      <dsp:txXfrm>
        <a:off x="8487383" y="4676247"/>
        <a:ext cx="1499790" cy="1960310"/>
      </dsp:txXfrm>
    </dsp:sp>
    <dsp:sp modelId="{CF523A3D-77D2-4F4C-B775-F7E99EFA55EC}">
      <dsp:nvSpPr>
        <dsp:cNvPr id="0" name=""/>
        <dsp:cNvSpPr/>
      </dsp:nvSpPr>
      <dsp:spPr>
        <a:xfrm>
          <a:off x="10167655" y="2316458"/>
          <a:ext cx="4913157" cy="2053632"/>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25730" tIns="125730" rIns="125730" bIns="125730" numCol="1" spcCol="1270" anchor="ctr" anchorCtr="0">
          <a:noAutofit/>
        </a:bodyPr>
        <a:lstStyle/>
        <a:p>
          <a:pPr marL="0" lvl="0" indent="0" algn="ctr" defTabSz="1466850">
            <a:lnSpc>
              <a:spcPct val="90000"/>
            </a:lnSpc>
            <a:spcBef>
              <a:spcPct val="0"/>
            </a:spcBef>
            <a:spcAft>
              <a:spcPct val="35000"/>
            </a:spcAft>
            <a:buNone/>
          </a:pPr>
          <a:r>
            <a:rPr lang="ka-GE" sz="3300" kern="1200"/>
            <a:t>მოუწესრიგებლობა</a:t>
          </a:r>
          <a:endParaRPr lang="en-GB" sz="3300" kern="1200"/>
        </a:p>
      </dsp:txBody>
      <dsp:txXfrm>
        <a:off x="10227804" y="2376607"/>
        <a:ext cx="4792859" cy="1933334"/>
      </dsp:txXfrm>
    </dsp:sp>
    <dsp:sp modelId="{4127334B-3A62-4047-8366-0BA8893CB3DB}">
      <dsp:nvSpPr>
        <dsp:cNvPr id="0" name=""/>
        <dsp:cNvSpPr/>
      </dsp:nvSpPr>
      <dsp:spPr>
        <a:xfrm>
          <a:off x="10167655" y="4629586"/>
          <a:ext cx="1593112" cy="2053632"/>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ka-GE" sz="1200" kern="1200"/>
            <a:t>გამომრჩეს რაიმე მნიშვნელოვანი</a:t>
          </a:r>
          <a:endParaRPr lang="en-GB" sz="1200" kern="1200"/>
        </a:p>
      </dsp:txBody>
      <dsp:txXfrm>
        <a:off x="10214316" y="4676247"/>
        <a:ext cx="1499790" cy="1960310"/>
      </dsp:txXfrm>
    </dsp:sp>
    <dsp:sp modelId="{AE47A8AB-A859-E44D-8A1B-1E64E9373AEE}">
      <dsp:nvSpPr>
        <dsp:cNvPr id="0" name=""/>
        <dsp:cNvSpPr/>
      </dsp:nvSpPr>
      <dsp:spPr>
        <a:xfrm>
          <a:off x="11827678" y="4629586"/>
          <a:ext cx="1593112" cy="2053632"/>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ka-GE" sz="1200" kern="1200"/>
            <a:t>ნივთების მოუწესრიგებლობა</a:t>
          </a:r>
          <a:endParaRPr lang="en-GB" sz="1200" kern="1200"/>
        </a:p>
      </dsp:txBody>
      <dsp:txXfrm>
        <a:off x="11874339" y="4676247"/>
        <a:ext cx="1499790" cy="1960310"/>
      </dsp:txXfrm>
    </dsp:sp>
    <dsp:sp modelId="{E096C0A6-ABFC-2746-9E32-CD5B8C97475A}">
      <dsp:nvSpPr>
        <dsp:cNvPr id="0" name=""/>
        <dsp:cNvSpPr/>
      </dsp:nvSpPr>
      <dsp:spPr>
        <a:xfrm>
          <a:off x="13487701" y="4629586"/>
          <a:ext cx="1593112" cy="2053632"/>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ka-GE" sz="1200" kern="1200"/>
            <a:t>მცენარეების ადგილი</a:t>
          </a:r>
          <a:endParaRPr lang="en-GB" sz="1200" kern="1200"/>
        </a:p>
      </dsp:txBody>
      <dsp:txXfrm>
        <a:off x="13534362" y="4676247"/>
        <a:ext cx="1499790" cy="1960310"/>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0422071-4A5D-0D49-A89A-8F87CA724DD0}">
      <dsp:nvSpPr>
        <dsp:cNvPr id="0" name=""/>
        <dsp:cNvSpPr/>
      </dsp:nvSpPr>
      <dsp:spPr>
        <a:xfrm>
          <a:off x="0" y="121204"/>
          <a:ext cx="6375400" cy="566280"/>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3820" tIns="83820" rIns="83820" bIns="83820" numCol="1" spcCol="1270" anchor="ctr" anchorCtr="0">
          <a:noAutofit/>
        </a:bodyPr>
        <a:lstStyle/>
        <a:p>
          <a:pPr marL="0" lvl="0" indent="0" algn="l" defTabSz="977900">
            <a:lnSpc>
              <a:spcPct val="90000"/>
            </a:lnSpc>
            <a:spcBef>
              <a:spcPct val="0"/>
            </a:spcBef>
            <a:spcAft>
              <a:spcPct val="35000"/>
            </a:spcAft>
            <a:buNone/>
          </a:pPr>
          <a:r>
            <a:rPr lang="ka-GE" sz="2200" kern="1200"/>
            <a:t>სიძლიერეები</a:t>
          </a:r>
          <a:endParaRPr lang="en-GB" sz="2200" kern="1200"/>
        </a:p>
      </dsp:txBody>
      <dsp:txXfrm>
        <a:off x="27644" y="148848"/>
        <a:ext cx="6320112" cy="510992"/>
      </dsp:txXfrm>
    </dsp:sp>
    <dsp:sp modelId="{60B47317-CD25-8149-ADF9-E930A0FBB355}">
      <dsp:nvSpPr>
        <dsp:cNvPr id="0" name=""/>
        <dsp:cNvSpPr/>
      </dsp:nvSpPr>
      <dsp:spPr>
        <a:xfrm>
          <a:off x="0" y="687484"/>
          <a:ext cx="6375400" cy="15939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202419" tIns="27940" rIns="156464" bIns="27940" numCol="1" spcCol="1270" anchor="t" anchorCtr="0">
          <a:noAutofit/>
        </a:bodyPr>
        <a:lstStyle/>
        <a:p>
          <a:pPr marL="171450" lvl="1" indent="-171450" algn="l" defTabSz="755650">
            <a:lnSpc>
              <a:spcPct val="90000"/>
            </a:lnSpc>
            <a:spcBef>
              <a:spcPct val="0"/>
            </a:spcBef>
            <a:spcAft>
              <a:spcPct val="20000"/>
            </a:spcAft>
            <a:buChar char="•"/>
          </a:pPr>
          <a:r>
            <a:rPr lang="ka-GE" sz="1700" b="0" i="0" u="none" kern="1200"/>
            <a:t>სურვილი გარემო იყოს გამწვანებული</a:t>
          </a:r>
          <a:endParaRPr lang="en-GB" sz="1700" kern="1200"/>
        </a:p>
        <a:p>
          <a:pPr marL="171450" lvl="1" indent="-171450" algn="l" defTabSz="755650">
            <a:lnSpc>
              <a:spcPct val="90000"/>
            </a:lnSpc>
            <a:spcBef>
              <a:spcPct val="0"/>
            </a:spcBef>
            <a:spcAft>
              <a:spcPct val="20000"/>
            </a:spcAft>
            <a:buChar char="•"/>
          </a:pPr>
          <a:r>
            <a:rPr lang="ka-GE" sz="1700" b="0" i="0" u="none" kern="1200"/>
            <a:t>ორგანიზებულობა</a:t>
          </a:r>
          <a:endParaRPr lang="ka-GE" sz="1700" kern="1200"/>
        </a:p>
        <a:p>
          <a:pPr marL="171450" lvl="1" indent="-171450" algn="l" defTabSz="755650">
            <a:lnSpc>
              <a:spcPct val="90000"/>
            </a:lnSpc>
            <a:spcBef>
              <a:spcPct val="0"/>
            </a:spcBef>
            <a:spcAft>
              <a:spcPct val="20000"/>
            </a:spcAft>
            <a:buChar char="•"/>
          </a:pPr>
          <a:r>
            <a:rPr lang="ka-GE" sz="1700" b="0" i="0" u="none" kern="1200"/>
            <a:t>ხელსაყრელი პირობები მცენარეებისათვის</a:t>
          </a:r>
          <a:endParaRPr lang="ka-GE" sz="1700" kern="1200"/>
        </a:p>
        <a:p>
          <a:pPr marL="171450" lvl="1" indent="-171450" algn="l" defTabSz="755650">
            <a:lnSpc>
              <a:spcPct val="90000"/>
            </a:lnSpc>
            <a:spcBef>
              <a:spcPct val="0"/>
            </a:spcBef>
            <a:spcAft>
              <a:spcPct val="20000"/>
            </a:spcAft>
            <a:buChar char="•"/>
          </a:pPr>
          <a:r>
            <a:rPr lang="ka-GE" sz="1700" b="0" i="0" u="none" kern="1200"/>
            <a:t>საჭირო აღჭურვილობების ნაწილის ქონა</a:t>
          </a:r>
          <a:endParaRPr lang="ka-GE" sz="1700" kern="1200"/>
        </a:p>
        <a:p>
          <a:pPr marL="171450" lvl="1" indent="-171450" algn="l" defTabSz="755650">
            <a:lnSpc>
              <a:spcPct val="90000"/>
            </a:lnSpc>
            <a:spcBef>
              <a:spcPct val="0"/>
            </a:spcBef>
            <a:spcAft>
              <a:spcPct val="20000"/>
            </a:spcAft>
            <a:buChar char="•"/>
          </a:pPr>
          <a:r>
            <a:rPr lang="ka-GE" sz="1700" kern="1200"/>
            <a:t>პროექტის მოქნილობა დროის თვალსაზრსით</a:t>
          </a:r>
        </a:p>
      </dsp:txBody>
      <dsp:txXfrm>
        <a:off x="0" y="687484"/>
        <a:ext cx="6375400" cy="1593900"/>
      </dsp:txXfrm>
    </dsp:sp>
    <dsp:sp modelId="{F2EF38B7-819B-9D4F-A1B6-C6D4AA9A4CDD}">
      <dsp:nvSpPr>
        <dsp:cNvPr id="0" name=""/>
        <dsp:cNvSpPr/>
      </dsp:nvSpPr>
      <dsp:spPr>
        <a:xfrm>
          <a:off x="0" y="2281384"/>
          <a:ext cx="6375400" cy="566280"/>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3820" tIns="83820" rIns="83820" bIns="83820" numCol="1" spcCol="1270" anchor="ctr" anchorCtr="0">
          <a:noAutofit/>
        </a:bodyPr>
        <a:lstStyle/>
        <a:p>
          <a:pPr marL="0" lvl="0" indent="0" algn="l" defTabSz="977900">
            <a:lnSpc>
              <a:spcPct val="90000"/>
            </a:lnSpc>
            <a:spcBef>
              <a:spcPct val="0"/>
            </a:spcBef>
            <a:spcAft>
              <a:spcPct val="35000"/>
            </a:spcAft>
            <a:buNone/>
          </a:pPr>
          <a:r>
            <a:rPr lang="ka-GE" sz="2200" kern="1200"/>
            <a:t>სისუსტეები</a:t>
          </a:r>
          <a:endParaRPr lang="en-GB" sz="2200" kern="1200"/>
        </a:p>
      </dsp:txBody>
      <dsp:txXfrm>
        <a:off x="27644" y="2309028"/>
        <a:ext cx="6320112" cy="510992"/>
      </dsp:txXfrm>
    </dsp:sp>
    <dsp:sp modelId="{EAF22D0C-1718-AF41-8B57-FED1649B00E3}">
      <dsp:nvSpPr>
        <dsp:cNvPr id="0" name=""/>
        <dsp:cNvSpPr/>
      </dsp:nvSpPr>
      <dsp:spPr>
        <a:xfrm>
          <a:off x="0" y="2847664"/>
          <a:ext cx="6375400" cy="145728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202419" tIns="27940" rIns="156464" bIns="27940" numCol="1" spcCol="1270" anchor="t" anchorCtr="0">
          <a:noAutofit/>
        </a:bodyPr>
        <a:lstStyle/>
        <a:p>
          <a:pPr marL="171450" lvl="1" indent="-171450" algn="l" defTabSz="755650">
            <a:lnSpc>
              <a:spcPct val="90000"/>
            </a:lnSpc>
            <a:spcBef>
              <a:spcPct val="0"/>
            </a:spcBef>
            <a:spcAft>
              <a:spcPct val="20000"/>
            </a:spcAft>
            <a:buChar char="•"/>
          </a:pPr>
          <a:r>
            <a:rPr lang="ka-GE" sz="1700" kern="1200"/>
            <a:t>მცენარეების სპეციფიკაციების ცოდნის ნაკლებობა</a:t>
          </a:r>
          <a:endParaRPr lang="en-GB" sz="1700" kern="1200"/>
        </a:p>
        <a:p>
          <a:pPr marL="171450" lvl="1" indent="-171450" algn="l" defTabSz="755650">
            <a:lnSpc>
              <a:spcPct val="90000"/>
            </a:lnSpc>
            <a:spcBef>
              <a:spcPct val="0"/>
            </a:spcBef>
            <a:spcAft>
              <a:spcPct val="20000"/>
            </a:spcAft>
            <a:buChar char="•"/>
          </a:pPr>
          <a:r>
            <a:rPr lang="ka-GE" sz="1700" kern="1200"/>
            <a:t>არასაკმარისი დრო და ნერვები ყველა ტიპის მცენარის მოსავლელად</a:t>
          </a:r>
          <a:endParaRPr lang="en-GB" sz="1700" kern="1200"/>
        </a:p>
        <a:p>
          <a:pPr marL="171450" lvl="1" indent="-171450" algn="l" defTabSz="755650">
            <a:lnSpc>
              <a:spcPct val="90000"/>
            </a:lnSpc>
            <a:spcBef>
              <a:spcPct val="0"/>
            </a:spcBef>
            <a:spcAft>
              <a:spcPct val="20000"/>
            </a:spcAft>
            <a:buChar char="•"/>
          </a:pPr>
          <a:r>
            <a:rPr lang="ka-GE" sz="1700" kern="1200"/>
            <a:t>ალერგიული დამოკიდებულება გარკვეულ ნივთიერებებზე</a:t>
          </a:r>
          <a:endParaRPr lang="en-GB" sz="1700" kern="1200"/>
        </a:p>
      </dsp:txBody>
      <dsp:txXfrm>
        <a:off x="0" y="2847664"/>
        <a:ext cx="6375400" cy="1457280"/>
      </dsp:txXfrm>
    </dsp:sp>
    <dsp:sp modelId="{DDDB0482-7DE3-8049-BCB8-11A1E6A670EB}">
      <dsp:nvSpPr>
        <dsp:cNvPr id="0" name=""/>
        <dsp:cNvSpPr/>
      </dsp:nvSpPr>
      <dsp:spPr>
        <a:xfrm>
          <a:off x="0" y="4304945"/>
          <a:ext cx="6375400" cy="566280"/>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3820" tIns="83820" rIns="83820" bIns="83820" numCol="1" spcCol="1270" anchor="ctr" anchorCtr="0">
          <a:noAutofit/>
        </a:bodyPr>
        <a:lstStyle/>
        <a:p>
          <a:pPr marL="0" lvl="0" indent="0" algn="l" defTabSz="977900">
            <a:lnSpc>
              <a:spcPct val="90000"/>
            </a:lnSpc>
            <a:spcBef>
              <a:spcPct val="0"/>
            </a:spcBef>
            <a:spcAft>
              <a:spcPct val="35000"/>
            </a:spcAft>
            <a:buNone/>
          </a:pPr>
          <a:r>
            <a:rPr lang="ka-GE" sz="2200" kern="1200"/>
            <a:t>შესაძლებლობები</a:t>
          </a:r>
          <a:endParaRPr lang="en-GB" sz="2200" kern="1200"/>
        </a:p>
      </dsp:txBody>
      <dsp:txXfrm>
        <a:off x="27644" y="4332589"/>
        <a:ext cx="6320112" cy="510992"/>
      </dsp:txXfrm>
    </dsp:sp>
    <dsp:sp modelId="{06B0DD29-F351-494A-8F61-21A07AF0F4B4}">
      <dsp:nvSpPr>
        <dsp:cNvPr id="0" name=""/>
        <dsp:cNvSpPr/>
      </dsp:nvSpPr>
      <dsp:spPr>
        <a:xfrm>
          <a:off x="0" y="4871225"/>
          <a:ext cx="6375400" cy="127512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202419" tIns="27940" rIns="156464" bIns="27940" numCol="1" spcCol="1270" anchor="t" anchorCtr="0">
          <a:noAutofit/>
        </a:bodyPr>
        <a:lstStyle/>
        <a:p>
          <a:pPr marL="171450" lvl="1" indent="-171450" algn="l" defTabSz="755650">
            <a:lnSpc>
              <a:spcPct val="90000"/>
            </a:lnSpc>
            <a:spcBef>
              <a:spcPct val="0"/>
            </a:spcBef>
            <a:spcAft>
              <a:spcPct val="20000"/>
            </a:spcAft>
            <a:buChar char="•"/>
          </a:pPr>
          <a:r>
            <a:rPr lang="ka-GE" sz="1700" kern="1200"/>
            <a:t>მოხდეს სახლის გამწვანება</a:t>
          </a:r>
          <a:endParaRPr lang="en-GB" sz="1700" kern="1200"/>
        </a:p>
        <a:p>
          <a:pPr marL="171450" lvl="1" indent="-171450" algn="l" defTabSz="755650">
            <a:lnSpc>
              <a:spcPct val="90000"/>
            </a:lnSpc>
            <a:spcBef>
              <a:spcPct val="0"/>
            </a:spcBef>
            <a:spcAft>
              <a:spcPct val="20000"/>
            </a:spcAft>
            <a:buChar char="•"/>
          </a:pPr>
          <a:r>
            <a:rPr lang="ka-GE" sz="1700" kern="1200"/>
            <a:t>დატენიანებულ და ჟანგბადით სავსე სახლი</a:t>
          </a:r>
          <a:endParaRPr lang="en-GB" sz="1700" kern="1200"/>
        </a:p>
        <a:p>
          <a:pPr marL="171450" lvl="1" indent="-171450" algn="l" defTabSz="755650">
            <a:lnSpc>
              <a:spcPct val="90000"/>
            </a:lnSpc>
            <a:spcBef>
              <a:spcPct val="0"/>
            </a:spcBef>
            <a:spcAft>
              <a:spcPct val="20000"/>
            </a:spcAft>
            <a:buChar char="•"/>
          </a:pPr>
          <a:r>
            <a:rPr lang="ka-GE" sz="1700" kern="1200"/>
            <a:t>ფსიქოლოგიური სიმშვიდე</a:t>
          </a:r>
          <a:endParaRPr lang="en-GB" sz="1700" kern="1200"/>
        </a:p>
        <a:p>
          <a:pPr marL="171450" lvl="1" indent="-171450" algn="l" defTabSz="755650">
            <a:lnSpc>
              <a:spcPct val="90000"/>
            </a:lnSpc>
            <a:spcBef>
              <a:spcPct val="0"/>
            </a:spcBef>
            <a:spcAft>
              <a:spcPct val="20000"/>
            </a:spcAft>
            <a:buChar char="•"/>
          </a:pPr>
          <a:r>
            <a:rPr lang="ka-GE" sz="1700" kern="1200"/>
            <a:t>ზრუნვა</a:t>
          </a:r>
          <a:endParaRPr lang="en-GB" sz="1700" kern="1200"/>
        </a:p>
      </dsp:txBody>
      <dsp:txXfrm>
        <a:off x="0" y="4871225"/>
        <a:ext cx="6375400" cy="1275120"/>
      </dsp:txXfrm>
    </dsp:sp>
    <dsp:sp modelId="{FBBA13CE-D09F-6148-AC61-9AC3FC2660FB}">
      <dsp:nvSpPr>
        <dsp:cNvPr id="0" name=""/>
        <dsp:cNvSpPr/>
      </dsp:nvSpPr>
      <dsp:spPr>
        <a:xfrm>
          <a:off x="0" y="6146344"/>
          <a:ext cx="6375400" cy="566280"/>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3820" tIns="83820" rIns="83820" bIns="83820" numCol="1" spcCol="1270" anchor="ctr" anchorCtr="0">
          <a:noAutofit/>
        </a:bodyPr>
        <a:lstStyle/>
        <a:p>
          <a:pPr marL="0" lvl="0" indent="0" algn="l" defTabSz="977900">
            <a:lnSpc>
              <a:spcPct val="90000"/>
            </a:lnSpc>
            <a:spcBef>
              <a:spcPct val="0"/>
            </a:spcBef>
            <a:spcAft>
              <a:spcPct val="35000"/>
            </a:spcAft>
            <a:buNone/>
          </a:pPr>
          <a:r>
            <a:rPr lang="ka-GE" sz="2200" kern="1200"/>
            <a:t>საბრთხეები</a:t>
          </a:r>
          <a:endParaRPr lang="en-GB" sz="2200" kern="1200"/>
        </a:p>
      </dsp:txBody>
      <dsp:txXfrm>
        <a:off x="27644" y="6173988"/>
        <a:ext cx="6320112" cy="510992"/>
      </dsp:txXfrm>
    </dsp:sp>
    <dsp:sp modelId="{6D9A529C-B11F-A247-BC42-5C9BC0E6229A}">
      <dsp:nvSpPr>
        <dsp:cNvPr id="0" name=""/>
        <dsp:cNvSpPr/>
      </dsp:nvSpPr>
      <dsp:spPr>
        <a:xfrm>
          <a:off x="0" y="6712625"/>
          <a:ext cx="6375400" cy="127512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202419" tIns="27940" rIns="156464" bIns="27940" numCol="1" spcCol="1270" anchor="t" anchorCtr="0">
          <a:noAutofit/>
        </a:bodyPr>
        <a:lstStyle/>
        <a:p>
          <a:pPr marL="171450" lvl="1" indent="-171450" algn="l" defTabSz="755650">
            <a:lnSpc>
              <a:spcPct val="90000"/>
            </a:lnSpc>
            <a:spcBef>
              <a:spcPct val="0"/>
            </a:spcBef>
            <a:spcAft>
              <a:spcPct val="20000"/>
            </a:spcAft>
            <a:buChar char="•"/>
          </a:pPr>
          <a:r>
            <a:rPr lang="ka-GE" sz="1700" kern="1200"/>
            <a:t>არასაკმარისი განათება</a:t>
          </a:r>
          <a:endParaRPr lang="en-GB" sz="1700" kern="1200"/>
        </a:p>
        <a:p>
          <a:pPr marL="171450" lvl="1" indent="-171450" algn="l" defTabSz="755650">
            <a:lnSpc>
              <a:spcPct val="90000"/>
            </a:lnSpc>
            <a:spcBef>
              <a:spcPct val="0"/>
            </a:spcBef>
            <a:spcAft>
              <a:spcPct val="20000"/>
            </a:spcAft>
            <a:buChar char="•"/>
          </a:pPr>
          <a:r>
            <a:rPr lang="ka-GE" sz="1700" kern="1200"/>
            <a:t>უხარისხო სასუქი</a:t>
          </a:r>
          <a:endParaRPr lang="en-GB" sz="1700" kern="1200"/>
        </a:p>
        <a:p>
          <a:pPr marL="171450" lvl="1" indent="-171450" algn="l" defTabSz="755650">
            <a:lnSpc>
              <a:spcPct val="90000"/>
            </a:lnSpc>
            <a:spcBef>
              <a:spcPct val="0"/>
            </a:spcBef>
            <a:spcAft>
              <a:spcPct val="20000"/>
            </a:spcAft>
            <a:buChar char="•"/>
          </a:pPr>
          <a:r>
            <a:rPr lang="ka-GE" sz="1700" kern="1200"/>
            <a:t>ფიზიკური დაზიანება</a:t>
          </a:r>
          <a:endParaRPr lang="en-GB" sz="1700" kern="1200"/>
        </a:p>
        <a:p>
          <a:pPr marL="171450" lvl="1" indent="-171450" algn="l" defTabSz="755650">
            <a:lnSpc>
              <a:spcPct val="90000"/>
            </a:lnSpc>
            <a:spcBef>
              <a:spcPct val="0"/>
            </a:spcBef>
            <a:spcAft>
              <a:spcPct val="20000"/>
            </a:spcAft>
            <a:buChar char="•"/>
          </a:pPr>
          <a:r>
            <a:rPr lang="ka-GE" sz="1700" kern="1200"/>
            <a:t>ბავშვების ან ცხოველების მოწამვლა</a:t>
          </a:r>
          <a:endParaRPr lang="en-GB" sz="1700" kern="1200"/>
        </a:p>
      </dsp:txBody>
      <dsp:txXfrm>
        <a:off x="0" y="6712625"/>
        <a:ext cx="6375400" cy="1275120"/>
      </dsp:txXfrm>
    </dsp:sp>
  </dsp:spTree>
</dsp:drawing>
</file>

<file path=xl/diagrams/layout1.xml><?xml version="1.0" encoding="utf-8"?>
<dgm:layoutDef xmlns:dgm="http://schemas.openxmlformats.org/drawingml/2006/diagram" xmlns:a="http://schemas.openxmlformats.org/drawingml/2006/main" uniqueId="urn:microsoft.com/office/officeart/2008/layout/NameandTitleOrganizationalChart">
  <dgm:title val=""/>
  <dgm:desc val=""/>
  <dgm:catLst>
    <dgm:cat type="hierarchy" pri="125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Max/>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h" fact="0.4"/>
              </dgm:constrLst>
              <dgm:ruleLst>
                <dgm:rule type="primFontSz" val="5" fact="NaN" max="NaN"/>
              </dgm:ruleLst>
            </dgm:layoutNode>
            <dgm:layoutNode name="titleText1" styleLbl="fgAcc0">
              <dgm:varLst>
                <dgm:chMax val="0"/>
                <dgm:chPref val="0"/>
              </dgm:varLst>
              <dgm:alg type="tx">
                <dgm:param type="parTxLTRAlign" val="r"/>
              </dgm:alg>
              <dgm:shape xmlns:r="http://schemas.openxmlformats.org/officeDocument/2006/relationships" type="rect" r:blip="">
                <dgm:adjLst/>
              </dgm:shape>
              <dgm:presOf axis="followSib" ptType="sibTrans" hideLastTrans="0" cnt="1"/>
              <dgm:constrLst>
                <dgm:constr type="primFontSz" val="65"/>
                <dgm:constr type="lMarg" refType="primFontSz" fact="0.2"/>
                <dgm:constr type="rMarg" refType="primFontSz" fact="0.2"/>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alg type="conn">
                            <dgm:param type="connRout" val="bend"/>
                            <dgm:param type="dim" val="1D"/>
                            <dgm:param type="endSty" val="noArr"/>
                            <dgm:param type="begPts" val="bCtr"/>
                            <dgm:param type="endPts" val="tCtr"/>
                            <dgm:param type="bendPt" val="end"/>
                          </dgm:alg>
                        </dgm:else>
                      </dgm:choose>
                      <dgm:shape xmlns:r="http://schemas.openxmlformats.org/officeDocument/2006/relationships" type="conn" r:blip="" zOrderOff="-99999">
                        <dgm:adjLst/>
                      </dgm:shape>
                      <dgm:presOf axis="self"/>
                      <dgm:constrLst>
                        <dgm:constr type="begPad"/>
                        <dgm:constr type="endPad"/>
                      </dgm:constrLst>
                      <dgm:ruleLst/>
                    </dgm:layoutNode>
                  </dgm:if>
                  <dgm:if name="Name41" func="var" arg="hierBranch" op="equ" val="hang">
                    <dgm:layoutNode name="Name42">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3">
                    <dgm:layoutNode name="Name44">
                      <dgm:choose name="Name45">
                        <dgm:if name="Name46" axis="self" func="depth" op="lte" val="2">
                          <dgm:choose name="Name47">
                            <dgm:if name="Name48" axis="par ch" ptType="node asst" func="cnt" op="gte" val="1">
                              <dgm:alg type="conn">
                                <dgm:param type="connRout" val="bend"/>
                                <dgm:param type="dim" val="1D"/>
                                <dgm:param type="endSty" val="noArr"/>
                                <dgm:param type="begPts" val="bCtr"/>
                                <dgm:param type="endPts" val="midL midR"/>
                              </dgm:alg>
                            </dgm:if>
                            <dgm:else name="Name49">
                              <dgm:alg type="conn">
                                <dgm:param type="connRout" val="bend"/>
                                <dgm:param type="dim" val="1D"/>
                                <dgm:param type="endSty" val="noArr"/>
                                <dgm:param type="begPts" val="bCtr"/>
                                <dgm:param type="endPts" val="midL midR"/>
                                <dgm:param type="srcNode" val="rootConnector1"/>
                              </dgm:alg>
                            </dgm:else>
                          </dgm:choose>
                        </dgm:if>
                        <dgm:else name="Name50">
                          <dgm:choose name="Name51">
                            <dgm:if name="Name52" axis="par ch" ptType="node asst" func="cnt" op="gte" val="1">
                              <dgm:alg type="conn">
                                <dgm:param type="connRout" val="bend"/>
                                <dgm:param type="dim" val="1D"/>
                                <dgm:param type="endSty" val="noArr"/>
                                <dgm:param type="begPts" val="bCtr"/>
                                <dgm:param type="endPts" val="midL midR"/>
                              </dgm:alg>
                            </dgm:if>
                            <dgm:else name="Name53">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54">
                  <dgm:if name="Name55" func="var" arg="hierBranch" op="equ" val="l">
                    <dgm:choose name="Name56">
                      <dgm:if name="Name57"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58">
                        <dgm:alg type="hierRoot">
                          <dgm:param type="hierAlign" val="tR"/>
                        </dgm:alg>
                        <dgm:shape xmlns:r="http://schemas.openxmlformats.org/officeDocument/2006/relationships" r:blip="">
                          <dgm:adjLst/>
                        </dgm:shape>
                        <dgm:presOf/>
                        <dgm:constrLst>
                          <dgm:constr type="alignOff" val="0.25"/>
                        </dgm:constrLst>
                      </dgm:else>
                    </dgm:choose>
                  </dgm:if>
                  <dgm:if name="Name59" func="var" arg="hierBranch" op="equ" val="r">
                    <dgm:choose name="Name60">
                      <dgm:if name="Name61"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2">
                        <dgm:alg type="hierRoot">
                          <dgm:param type="hierAlign" val="tL"/>
                        </dgm:alg>
                        <dgm:shape xmlns:r="http://schemas.openxmlformats.org/officeDocument/2006/relationships" r:blip="">
                          <dgm:adjLst/>
                        </dgm:shape>
                        <dgm:presOf/>
                        <dgm:constrLst>
                          <dgm:constr type="alignOff" val="0.25"/>
                        </dgm:constrLst>
                      </dgm:else>
                    </dgm:choose>
                  </dgm:if>
                  <dgm:if name="Name63"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64" func="var" arg="hierBranch" op="equ" val="init">
                    <dgm:alg type="hierRoot"/>
                    <dgm:shape xmlns:r="http://schemas.openxmlformats.org/officeDocument/2006/relationships" r:blip="">
                      <dgm:adjLst/>
                    </dgm:shape>
                    <dgm:presOf/>
                    <dgm:constrLst>
                      <dgm:constr type="alignOff"/>
                      <dgm:constr type="bendDist" for="des" ptType="parTrans" refType="sp" fact="0.5"/>
                    </dgm:constrLst>
                  </dgm:if>
                  <dgm:else name="Name65">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66">
                    <dgm:if name="Name67" func="var" arg="hierBranch" op="equ" val="init">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68" func="var" arg="hierBranch" op="equ" val="l">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69" func="var" arg="hierBranch" op="equ" val="r">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70">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styleLbl="node1">
                    <dgm:varLst>
                      <dgm:chMax/>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h" fact="0.4"/>
                    </dgm:constrLst>
                    <dgm:ruleLst>
                      <dgm:rule type="primFontSz" val="5" fact="NaN" max="NaN"/>
                    </dgm:ruleLst>
                  </dgm:layoutNode>
                  <dgm:layoutNode name="titleText2" styleLbl="fgAcc1">
                    <dgm:varLst>
                      <dgm:chMax val="0"/>
                      <dgm:chPref val="0"/>
                    </dgm:varLst>
                    <dgm:alg type="tx">
                      <dgm:param type="parTxLTRAlign" val="r"/>
                    </dgm:alg>
                    <dgm:shape xmlns:r="http://schemas.openxmlformats.org/officeDocument/2006/relationships" type="rect" r:blip="">
                      <dgm:adjLst/>
                    </dgm:shape>
                    <dgm:presOf axis="followSib" ptType="sibTrans" hideLastTrans="0" cnt="1"/>
                    <dgm:constrLst>
                      <dgm:constr type="primFontSz" val="65"/>
                      <dgm:constr type="lMarg" refType="primFontSz" fact="0.2"/>
                      <dgm:constr type="rMarg" refType="primFontSz" fact="0.2"/>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71">
                    <dgm:if name="Name72" func="var" arg="hierBranch" op="equ" val="l">
                      <dgm:alg type="hierChild">
                        <dgm:param type="chAlign" val="r"/>
                        <dgm:param type="linDir" val="fromT"/>
                      </dgm:alg>
                    </dgm:if>
                    <dgm:if name="Name73" func="var" arg="hierBranch" op="equ" val="r">
                      <dgm:alg type="hierChild">
                        <dgm:param type="chAlign" val="l"/>
                        <dgm:param type="linDir" val="fromT"/>
                      </dgm:alg>
                    </dgm:if>
                    <dgm:if name="Name74" func="var" arg="hierBranch" op="equ" val="hang">
                      <dgm:choose name="Name75">
                        <dgm:if name="Name76" func="var" arg="dir" op="equ" val="norm">
                          <dgm:alg type="hierChild">
                            <dgm:param type="chAlign" val="l"/>
                            <dgm:param type="linDir" val="fromL"/>
                            <dgm:param type="secChAlign" val="t"/>
                            <dgm:param type="secLinDir" val="fromT"/>
                          </dgm:alg>
                        </dgm:if>
                        <dgm:else name="Name77">
                          <dgm:alg type="hierChild">
                            <dgm:param type="chAlign" val="l"/>
                            <dgm:param type="linDir" val="fromR"/>
                            <dgm:param type="secChAlign" val="t"/>
                            <dgm:param type="secLinDir" val="fromT"/>
                          </dgm:alg>
                        </dgm:else>
                      </dgm:choose>
                    </dgm:if>
                    <dgm:if name="Name78" func="var" arg="hierBranch" op="equ" val="std">
                      <dgm:choose name="Name79">
                        <dgm:if name="Name80" func="var" arg="dir" op="equ" val="norm">
                          <dgm:alg type="hierChild"/>
                        </dgm:if>
                        <dgm:else name="Name81">
                          <dgm:alg type="hierChild">
                            <dgm:param type="linDir" val="fromR"/>
                          </dgm:alg>
                        </dgm:else>
                      </dgm:choose>
                    </dgm:if>
                    <dgm:if name="Name82" func="var" arg="hierBranch" op="equ" val="init">
                      <dgm:choose name="Name83">
                        <dgm:if name="Name84" func="var" arg="dir" op="equ" val="norm">
                          <dgm:alg type="hierChild"/>
                        </dgm:if>
                        <dgm:else name="Name85">
                          <dgm:alg type="hierChild">
                            <dgm:param type="linDir" val="fromR"/>
                          </dgm:alg>
                        </dgm:else>
                      </dgm:choose>
                    </dgm:if>
                    <dgm:else name="Name86"/>
                  </dgm:choose>
                  <dgm:shape xmlns:r="http://schemas.openxmlformats.org/officeDocument/2006/relationships" r:blip="">
                    <dgm:adjLst/>
                  </dgm:shape>
                  <dgm:presOf/>
                  <dgm:constrLst/>
                  <dgm:ruleLst/>
                  <dgm:forEach name="Name87" ref="rep2a"/>
                </dgm:layoutNode>
                <dgm:layoutNode name="hierChild5">
                  <dgm:choose name="Name88">
                    <dgm:if name="Name89" func="var" arg="dir" op="equ" val="norm">
                      <dgm:alg type="hierChild">
                        <dgm:param type="chAlign" val="l"/>
                        <dgm:param type="linDir" val="fromL"/>
                        <dgm:param type="secChAlign" val="t"/>
                        <dgm:param type="secLinDir" val="fromT"/>
                      </dgm:alg>
                    </dgm:if>
                    <dgm:else name="Name90">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91" ref="rep2b"/>
                </dgm:layoutNode>
              </dgm:layoutNode>
            </dgm:forEach>
          </dgm:layoutNode>
          <dgm:layoutNode name="hierChild3">
            <dgm:choose name="Name92">
              <dgm:if name="Name93" func="var" arg="dir" op="equ" val="norm">
                <dgm:alg type="hierChild">
                  <dgm:param type="chAlign" val="l"/>
                  <dgm:param type="linDir" val="fromL"/>
                  <dgm:param type="secChAlign" val="t"/>
                  <dgm:param type="secLinDir" val="fromT"/>
                </dgm:alg>
              </dgm:if>
              <dgm:else name="Name94">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95" axis="precedSib" ptType="parTrans" st="-1" cnt="1">
                <dgm:layoutNode name="Name96">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97">
                  <dgm:if name="Name98" func="var" arg="hierBranch" op="equ" val="l">
                    <dgm:alg type="hierRoot">
                      <dgm:param type="hierAlign" val="tR"/>
                    </dgm:alg>
                    <dgm:shape xmlns:r="http://schemas.openxmlformats.org/officeDocument/2006/relationships" r:blip="">
                      <dgm:adjLst/>
                    </dgm:shape>
                    <dgm:presOf/>
                    <dgm:constrLst>
                      <dgm:constr type="alignOff" val="0.65"/>
                    </dgm:constrLst>
                  </dgm:if>
                  <dgm:if name="Name99" func="var" arg="hierBranch" op="equ" val="r">
                    <dgm:alg type="hierRoot">
                      <dgm:param type="hierAlign" val="tL"/>
                    </dgm:alg>
                    <dgm:shape xmlns:r="http://schemas.openxmlformats.org/officeDocument/2006/relationships" r:blip="">
                      <dgm:adjLst/>
                    </dgm:shape>
                    <dgm:presOf/>
                    <dgm:constrLst>
                      <dgm:constr type="alignOff" val="0.65"/>
                    </dgm:constrLst>
                  </dgm:if>
                  <dgm:if name="Name100" func="var" arg="hierBranch" op="equ" val="hang">
                    <dgm:alg type="hierRoot"/>
                    <dgm:shape xmlns:r="http://schemas.openxmlformats.org/officeDocument/2006/relationships" r:blip="">
                      <dgm:adjLst/>
                    </dgm:shape>
                    <dgm:presOf/>
                    <dgm:constrLst>
                      <dgm:constr type="alignOff" val="0.65"/>
                    </dgm:constrLst>
                  </dgm:if>
                  <dgm:if name="Name101"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02" func="var" arg="hierBranch" op="equ" val="init">
                    <dgm:alg type="hierRoot"/>
                    <dgm:shape xmlns:r="http://schemas.openxmlformats.org/officeDocument/2006/relationships" r:blip="">
                      <dgm:adjLst/>
                    </dgm:shape>
                    <dgm:presOf/>
                    <dgm:constrLst>
                      <dgm:constr type="alignOff"/>
                      <dgm:constr type="bendDist" for="des" ptType="parTrans" refType="sp" fact="0.5"/>
                    </dgm:constrLst>
                  </dgm:if>
                  <dgm:else name="Name103"/>
                </dgm:choose>
                <dgm:ruleLst/>
                <dgm:layoutNode name="rootComposite3">
                  <dgm:alg type="composite"/>
                  <dgm:shape xmlns:r="http://schemas.openxmlformats.org/officeDocument/2006/relationships" r:blip="">
                    <dgm:adjLst/>
                  </dgm:shape>
                  <dgm:presOf axis="self" ptType="node" cnt="1"/>
                  <dgm:choose name="Name104">
                    <dgm:if name="Name105" func="var" arg="hierBranch" op="equ" val="init">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06" func="var" arg="hierBranch" op="equ" val="l">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07" func="var" arg="hierBranch" op="equ" val="r">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08">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styleLbl="asst1">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h" fact="0.4"/>
                    </dgm:constrLst>
                    <dgm:ruleLst>
                      <dgm:rule type="primFontSz" val="5" fact="NaN" max="NaN"/>
                    </dgm:ruleLst>
                  </dgm:layoutNode>
                  <dgm:layoutNode name="titleText3" styleLbl="fgAcc2">
                    <dgm:varLst>
                      <dgm:chMax val="0"/>
                      <dgm:chPref val="0"/>
                    </dgm:varLst>
                    <dgm:alg type="tx">
                      <dgm:param type="parTxLTRAlign" val="r"/>
                    </dgm:alg>
                    <dgm:shape xmlns:r="http://schemas.openxmlformats.org/officeDocument/2006/relationships" type="rect" r:blip="">
                      <dgm:adjLst/>
                    </dgm:shape>
                    <dgm:presOf axis="followSib" ptType="sibTrans" hideLastTrans="0" cnt="1"/>
                    <dgm:constrLst>
                      <dgm:constr type="primFontSz" val="65"/>
                      <dgm:constr type="lMarg" refType="primFontSz" fact="0.2"/>
                      <dgm:constr type="rMarg" refType="primFontSz" fact="0.2"/>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09">
                    <dgm:if name="Name110" func="var" arg="hierBranch" op="equ" val="l">
                      <dgm:alg type="hierChild">
                        <dgm:param type="chAlign" val="r"/>
                        <dgm:param type="linDir" val="fromT"/>
                      </dgm:alg>
                    </dgm:if>
                    <dgm:if name="Name111" func="var" arg="hierBranch" op="equ" val="r">
                      <dgm:alg type="hierChild">
                        <dgm:param type="chAlign" val="l"/>
                        <dgm:param type="linDir" val="fromT"/>
                      </dgm:alg>
                    </dgm:if>
                    <dgm:if name="Name112" func="var" arg="hierBranch" op="equ" val="hang">
                      <dgm:choose name="Name113">
                        <dgm:if name="Name114" func="var" arg="dir" op="equ" val="norm">
                          <dgm:alg type="hierChild">
                            <dgm:param type="chAlign" val="l"/>
                            <dgm:param type="linDir" val="fromL"/>
                            <dgm:param type="secChAlign" val="t"/>
                            <dgm:param type="secLinDir" val="fromT"/>
                          </dgm:alg>
                        </dgm:if>
                        <dgm:else name="Name115">
                          <dgm:alg type="hierChild">
                            <dgm:param type="chAlign" val="l"/>
                            <dgm:param type="linDir" val="fromR"/>
                            <dgm:param type="secChAlign" val="t"/>
                            <dgm:param type="secLinDir" val="fromT"/>
                          </dgm:alg>
                        </dgm:else>
                      </dgm:choose>
                    </dgm:if>
                    <dgm:if name="Name116" func="var" arg="hierBranch" op="equ" val="std">
                      <dgm:choose name="Name117">
                        <dgm:if name="Name118" func="var" arg="dir" op="equ" val="norm">
                          <dgm:alg type="hierChild"/>
                        </dgm:if>
                        <dgm:else name="Name119">
                          <dgm:alg type="hierChild">
                            <dgm:param type="linDir" val="fromR"/>
                          </dgm:alg>
                        </dgm:else>
                      </dgm:choose>
                    </dgm:if>
                    <dgm:if name="Name120" func="var" arg="hierBranch" op="equ" val="init">
                      <dgm:alg type="hierChild"/>
                    </dgm:if>
                    <dgm:else name="Name121"/>
                  </dgm:choose>
                  <dgm:shape xmlns:r="http://schemas.openxmlformats.org/officeDocument/2006/relationships" r:blip="">
                    <dgm:adjLst/>
                  </dgm:shape>
                  <dgm:presOf/>
                  <dgm:constrLst/>
                  <dgm:ruleLst/>
                  <dgm:forEach name="Name122" ref="rep2a"/>
                </dgm:layoutNode>
                <dgm:layoutNode name="hierChild7">
                  <dgm:choose name="Name123">
                    <dgm:if name="Name124" func="var" arg="dir" op="equ" val="norm">
                      <dgm:alg type="hierChild">
                        <dgm:param type="chAlign" val="l"/>
                        <dgm:param type="linDir" val="fromL"/>
                        <dgm:param type="secChAlign" val="t"/>
                        <dgm:param type="secLinDir" val="fromT"/>
                      </dgm:alg>
                    </dgm:if>
                    <dgm:else name="Name12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26"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hierarchy4">
  <dgm:title val=""/>
  <dgm:desc val=""/>
  <dgm:catLst>
    <dgm:cat type="hierarchy" pri="4000"/>
    <dgm:cat type="list" pri="24000"/>
    <dgm:cat type="relationship" pri="10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Name0">
    <dgm:varLst>
      <dgm:chPref val="1"/>
      <dgm:dir/>
      <dgm:animOne val="branch"/>
      <dgm:animLvl val="lvl"/>
      <dgm:resizeHandles/>
    </dgm:varLst>
    <dgm:choose name="Name1">
      <dgm:if name="Name2" func="var" arg="dir" op="equ" val="norm">
        <dgm:alg type="lin">
          <dgm:param type="linDir" val="fromL"/>
          <dgm:param type="nodeVertAlign" val="t"/>
        </dgm:alg>
      </dgm:if>
      <dgm:else name="Name3">
        <dgm:alg type="lin">
          <dgm:param type="linDir" val="fromR"/>
          <dgm:param type="nodeVertAlign" val="t"/>
        </dgm:alg>
      </dgm:else>
    </dgm:choose>
    <dgm:shape xmlns:r="http://schemas.openxmlformats.org/officeDocument/2006/relationships" r:blip="">
      <dgm:adjLst/>
    </dgm:shape>
    <dgm:presOf/>
    <dgm:constrLst>
      <dgm:constr type="w" for="ch" forName="vertOne" refType="w"/>
      <dgm:constr type="w" for="des" forName="horzOne" refType="w"/>
      <dgm:constr type="w" for="des" forName="txOne" refType="w"/>
      <dgm:constr type="w" for="des" forName="vertTwo" refType="w"/>
      <dgm:constr type="w" for="des" forName="horzTwo" refType="w"/>
      <dgm:constr type="w" for="des" forName="txTwo" refType="w"/>
      <dgm:constr type="w" for="des" forName="vertThree" refType="w"/>
      <dgm:constr type="w" for="des" forName="horzThree" refType="w"/>
      <dgm:constr type="w" for="des" forName="txThree" refType="w"/>
      <dgm:constr type="w" for="des" forName="vertFour" refType="w"/>
      <dgm:constr type="w" for="des" forName="horzFour" refType="w"/>
      <dgm:constr type="w" for="des" forName="txFour" refType="w"/>
      <dgm:constr type="h" for="des" ptType="node" op="equ"/>
      <dgm:constr type="h" for="des" forName="txOne" refType="h"/>
      <dgm:constr type="userH" for="des" ptType="node" refType="h" refFor="des" refForName="txOne"/>
      <dgm:constr type="primFontSz" for="des" forName="txOne" val="65"/>
      <dgm:constr type="primFontSz" for="des" forName="txTwo" val="65"/>
      <dgm:constr type="primFontSz" for="des" forName="txTwo" refType="primFontSz" refFor="des" refForName="txOne" op="lte"/>
      <dgm:constr type="primFontSz" for="des" forName="txThree" val="65"/>
      <dgm:constr type="primFontSz" for="des" forName="txThree" refType="primFontSz" refFor="des" refForName="txOne" op="lte"/>
      <dgm:constr type="primFontSz" for="des" forName="txThree" refType="primFontSz" refFor="des" refForName="txTwo" op="lte"/>
      <dgm:constr type="primFontSz" for="des" forName="txFour" val="65"/>
      <dgm:constr type="primFontSz" for="des" forName="txFour" refType="primFontSz" refFor="des" refForName="txOne" op="lte"/>
      <dgm:constr type="primFontSz" for="des" forName="txFour" refType="primFontSz" refFor="des" refForName="txTwo" op="lte"/>
      <dgm:constr type="primFontSz" for="des" forName="txFour" refType="primFontSz" refFor="des" refForName="txThree" op="lte"/>
      <dgm:constr type="w" for="des" forName="sibSpaceOne" refType="w" fact="0.168"/>
      <dgm:constr type="w" for="des" forName="sibSpaceTwo" refType="w" refFor="des" refForName="sibSpaceOne" op="equ" fact="0.5"/>
      <dgm:constr type="w" for="des" forName="sibSpaceThree" refType="w" refFor="des" refForName="sibSpaceTwo" op="equ" fact="0.5"/>
      <dgm:constr type="w" for="des" forName="sibSpaceFour" refType="w" refFor="des" refForName="sibSpaceThree" op="equ" fact="0.5"/>
      <dgm:constr type="h" for="des" forName="parTransOne" refType="w" fact="0.056"/>
      <dgm:constr type="h" for="des" forName="parTransTwo" refType="h" refFor="des" refForName="parTransOne" op="equ"/>
      <dgm:constr type="h" for="des" forName="parTransThree" refType="h" refFor="des" refForName="parTransTwo" op="equ"/>
      <dgm:constr type="h" for="des" forName="parTransFour" refType="h" refFor="des" refForName="parTransThree" op="equ"/>
    </dgm:constrLst>
    <dgm:ruleLst/>
    <dgm:forEach name="Name4" axis="ch" ptType="node">
      <dgm:layoutNode name="vertOne">
        <dgm:alg type="lin">
          <dgm:param type="linDir" val="fromT"/>
        </dgm:alg>
        <dgm:shape xmlns:r="http://schemas.openxmlformats.org/officeDocument/2006/relationships" r:blip="">
          <dgm:adjLst/>
        </dgm:shape>
        <dgm:presOf/>
        <dgm:constrLst>
          <dgm:constr type="w" for="ch" forName="txOne" refType="w" refFor="ch" refForName="horzOne" op="gte"/>
        </dgm:constrLst>
        <dgm:ruleLst/>
        <dgm:layoutNode name="txOn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5">
          <dgm:if name="Name6" axis="des" ptType="node" func="cnt" op="gt" val="0">
            <dgm:layoutNode name="parTransOne">
              <dgm:alg type="sp"/>
              <dgm:shape xmlns:r="http://schemas.openxmlformats.org/officeDocument/2006/relationships" r:blip="">
                <dgm:adjLst/>
              </dgm:shape>
              <dgm:presOf/>
              <dgm:constrLst/>
              <dgm:ruleLst/>
            </dgm:layoutNode>
          </dgm:if>
          <dgm:else name="Name7"/>
        </dgm:choose>
        <dgm:layoutNode name="horzOne">
          <dgm:choose name="Name8">
            <dgm:if name="Name9" func="var" arg="dir" op="equ" val="norm">
              <dgm:alg type="lin">
                <dgm:param type="linDir" val="fromL"/>
                <dgm:param type="nodeVertAlign" val="t"/>
              </dgm:alg>
            </dgm:if>
            <dgm:else name="Name1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1" axis="ch" ptType="node">
            <dgm:layoutNode name="vertTwo">
              <dgm:alg type="lin">
                <dgm:param type="linDir" val="fromT"/>
              </dgm:alg>
              <dgm:shape xmlns:r="http://schemas.openxmlformats.org/officeDocument/2006/relationships" r:blip="">
                <dgm:adjLst/>
              </dgm:shape>
              <dgm:presOf/>
              <dgm:constrLst>
                <dgm:constr type="w" for="ch" forName="txTwo" refType="w" refFor="ch" refForName="horzTwo" op="gte"/>
              </dgm:constrLst>
              <dgm:ruleLst/>
              <dgm:layoutNode name="txTwo">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2">
                <dgm:if name="Name13" axis="des" ptType="node" func="cnt" op="gt" val="0">
                  <dgm:layoutNode name="parTransTwo">
                    <dgm:alg type="sp"/>
                    <dgm:shape xmlns:r="http://schemas.openxmlformats.org/officeDocument/2006/relationships" r:blip="">
                      <dgm:adjLst/>
                    </dgm:shape>
                    <dgm:presOf/>
                    <dgm:constrLst/>
                    <dgm:ruleLst/>
                  </dgm:layoutNode>
                </dgm:if>
                <dgm:else name="Name14"/>
              </dgm:choose>
              <dgm:layoutNode name="horzTwo">
                <dgm:choose name="Name15">
                  <dgm:if name="Name16" func="var" arg="dir" op="equ" val="norm">
                    <dgm:alg type="lin">
                      <dgm:param type="linDir" val="fromL"/>
                      <dgm:param type="nodeVertAlign" val="t"/>
                    </dgm:alg>
                  </dgm:if>
                  <dgm:else name="Name17">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8" axis="ch" ptType="node">
                  <dgm:layoutNode name="vertThree">
                    <dgm:alg type="lin">
                      <dgm:param type="linDir" val="fromT"/>
                    </dgm:alg>
                    <dgm:shape xmlns:r="http://schemas.openxmlformats.org/officeDocument/2006/relationships" r:blip="">
                      <dgm:adjLst/>
                    </dgm:shape>
                    <dgm:presOf/>
                    <dgm:constrLst>
                      <dgm:constr type="w" for="ch" forName="txThree" refType="w" refFor="ch" refForName="horzThree" op="gte"/>
                    </dgm:constrLst>
                    <dgm:ruleLst/>
                    <dgm:layoutNode name="txThree">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9">
                      <dgm:if name="Name20" axis="des" ptType="node" func="cnt" op="gt" val="0">
                        <dgm:layoutNode name="parTransThree">
                          <dgm:alg type="sp"/>
                          <dgm:shape xmlns:r="http://schemas.openxmlformats.org/officeDocument/2006/relationships" r:blip="">
                            <dgm:adjLst/>
                          </dgm:shape>
                          <dgm:presOf/>
                          <dgm:constrLst/>
                          <dgm:ruleLst/>
                        </dgm:layoutNode>
                      </dgm:if>
                      <dgm:else name="Name21"/>
                    </dgm:choose>
                    <dgm:layoutNode name="horzThree">
                      <dgm:choose name="Name22">
                        <dgm:if name="Name23" func="var" arg="dir" op="equ" val="norm">
                          <dgm:alg type="lin">
                            <dgm:param type="linDir" val="fromL"/>
                            <dgm:param type="nodeVertAlign" val="t"/>
                          </dgm:alg>
                        </dgm:if>
                        <dgm:else name="Name24">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repeat" axis="ch" ptType="node">
                        <dgm:layoutNode name="vertFour">
                          <dgm:varLst>
                            <dgm:chPref val="3"/>
                          </dgm:varLst>
                          <dgm:alg type="lin">
                            <dgm:param type="linDir" val="fromT"/>
                          </dgm:alg>
                          <dgm:shape xmlns:r="http://schemas.openxmlformats.org/officeDocument/2006/relationships" r:blip="">
                            <dgm:adjLst/>
                          </dgm:shape>
                          <dgm:presOf/>
                          <dgm:constrLst>
                            <dgm:constr type="w" for="ch" forName="txFour" refType="w" refFor="ch" refForName="horzFour" op="gte"/>
                          </dgm:constrLst>
                          <dgm:ruleLst/>
                          <dgm:layoutNode name="txFour">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25">
                            <dgm:if name="Name26" axis="des" ptType="node" func="cnt" op="gt" val="0">
                              <dgm:layoutNode name="parTransFour">
                                <dgm:alg type="sp"/>
                                <dgm:shape xmlns:r="http://schemas.openxmlformats.org/officeDocument/2006/relationships" r:blip="">
                                  <dgm:adjLst/>
                                </dgm:shape>
                                <dgm:presOf/>
                                <dgm:constrLst/>
                                <dgm:ruleLst/>
                              </dgm:layoutNode>
                            </dgm:if>
                            <dgm:else name="Name27"/>
                          </dgm:choose>
                          <dgm:layoutNode name="horzFour">
                            <dgm:choose name="Name28">
                              <dgm:if name="Name29" func="var" arg="dir" op="equ" val="norm">
                                <dgm:alg type="lin">
                                  <dgm:param type="linDir" val="fromL"/>
                                  <dgm:param type="nodeVertAlign" val="t"/>
                                </dgm:alg>
                              </dgm:if>
                              <dgm:else name="Name3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31" ref="repeat"/>
                          </dgm:layoutNode>
                        </dgm:layoutNode>
                        <dgm:choose name="Name32">
                          <dgm:if name="Name33" axis="self" ptType="node" func="revPos" op="gte" val="2">
                            <dgm:forEach name="Name34" axis="followSib" ptType="sibTrans" cnt="1">
                              <dgm:layoutNode name="sibSpaceFour">
                                <dgm:alg type="sp"/>
                                <dgm:shape xmlns:r="http://schemas.openxmlformats.org/officeDocument/2006/relationships" r:blip="">
                                  <dgm:adjLst/>
                                </dgm:shape>
                                <dgm:presOf/>
                                <dgm:constrLst/>
                                <dgm:ruleLst/>
                              </dgm:layoutNode>
                            </dgm:forEach>
                          </dgm:if>
                          <dgm:else name="Name35"/>
                        </dgm:choose>
                      </dgm:forEach>
                    </dgm:layoutNode>
                  </dgm:layoutNode>
                  <dgm:choose name="Name36">
                    <dgm:if name="Name37" axis="self" ptType="node" func="revPos" op="gte" val="2">
                      <dgm:forEach name="Name38" axis="followSib" ptType="sibTrans" cnt="1">
                        <dgm:layoutNode name="sibSpaceThree">
                          <dgm:alg type="sp"/>
                          <dgm:shape xmlns:r="http://schemas.openxmlformats.org/officeDocument/2006/relationships" r:blip="">
                            <dgm:adjLst/>
                          </dgm:shape>
                          <dgm:presOf/>
                          <dgm:constrLst/>
                          <dgm:ruleLst/>
                        </dgm:layoutNode>
                      </dgm:forEach>
                    </dgm:if>
                    <dgm:else name="Name39"/>
                  </dgm:choose>
                </dgm:forEach>
              </dgm:layoutNode>
            </dgm:layoutNode>
            <dgm:choose name="Name40">
              <dgm:if name="Name41" axis="self" ptType="node" func="revPos" op="gte" val="2">
                <dgm:forEach name="Name42" axis="followSib" ptType="sibTrans" cnt="1">
                  <dgm:layoutNode name="sibSpaceTwo">
                    <dgm:alg type="sp"/>
                    <dgm:shape xmlns:r="http://schemas.openxmlformats.org/officeDocument/2006/relationships" r:blip="">
                      <dgm:adjLst/>
                    </dgm:shape>
                    <dgm:presOf/>
                    <dgm:constrLst/>
                    <dgm:ruleLst/>
                  </dgm:layoutNode>
                </dgm:forEach>
              </dgm:if>
              <dgm:else name="Name43"/>
            </dgm:choose>
          </dgm:forEach>
        </dgm:layoutNode>
      </dgm:layoutNode>
      <dgm:choose name="Name44">
        <dgm:if name="Name45" axis="self" ptType="node" func="revPos" op="gte" val="2">
          <dgm:forEach name="Name46" axis="followSib" ptType="sibTrans" cnt="1">
            <dgm:layoutNode name="sibSpaceOne">
              <dgm:alg type="sp"/>
              <dgm:shape xmlns:r="http://schemas.openxmlformats.org/officeDocument/2006/relationships" r:blip="">
                <dgm:adjLst/>
              </dgm:shape>
              <dgm:presOf/>
              <dgm:constrLst/>
              <dgm:ruleLst/>
            </dgm:layoutNode>
          </dgm:forEach>
        </dgm:if>
        <dgm:else name="Name47"/>
      </dgm:choose>
    </dgm:forEach>
  </dgm:layoutNode>
</dgm:layoutDef>
</file>

<file path=xl/diagrams/layout3.xml><?xml version="1.0" encoding="utf-8"?>
<dgm:layoutDef xmlns:dgm="http://schemas.openxmlformats.org/drawingml/2006/diagram" xmlns:a="http://schemas.openxmlformats.org/drawingml/2006/main" uniqueId="urn:microsoft.com/office/officeart/2005/8/layout/vList2">
  <dgm:title val=""/>
  <dgm:desc val=""/>
  <dgm:catLst>
    <dgm:cat type="list" pri="3000"/>
    <dgm:cat type="convert" pri="1000"/>
  </dgm:catLst>
  <dgm:sampData>
    <dgm:dataModel>
      <dgm:ptLst>
        <dgm:pt modelId="0" type="doc"/>
        <dgm:pt modelId="1">
          <dgm:prSet phldr="1"/>
        </dgm:pt>
        <dgm:pt modelId="11">
          <dgm:prSet phldr="1"/>
        </dgm:pt>
        <dgm:pt modelId="2">
          <dgm:prSet phldr="1"/>
        </dgm:pt>
        <dgm:pt modelId="21">
          <dgm:prSet phldr="1"/>
        </dgm:pt>
      </dgm:ptLst>
      <dgm:cxnLst>
        <dgm:cxn modelId="4" srcId="0" destId="1" srcOrd="0" destOrd="0"/>
        <dgm:cxn modelId="5" srcId="0" destId="2" srcOrd="1" destOrd="0"/>
        <dgm:cxn modelId="12" srcId="1" destId="11" srcOrd="0" destOrd="0"/>
        <dgm:cxn modelId="23" srcId="2" destId="21" srcOrd="0"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linear">
    <dgm:varLst>
      <dgm:animLvl val="lvl"/>
      <dgm:resizeHandles val="exact"/>
    </dgm:varLst>
    <dgm:alg type="lin">
      <dgm:param type="linDir" val="fromT"/>
      <dgm:param type="vertAlign" val="mid"/>
    </dgm:alg>
    <dgm:shape xmlns:r="http://schemas.openxmlformats.org/officeDocument/2006/relationships" r:blip="">
      <dgm:adjLst/>
    </dgm:shape>
    <dgm:presOf/>
    <dgm:constrLst>
      <dgm:constr type="w" for="ch" forName="parentText" refType="w"/>
      <dgm:constr type="h" for="ch" forName="parentText" refType="primFontSz" refFor="ch" refForName="parentText" fact="0.52"/>
      <dgm:constr type="w" for="ch" forName="childText" refType="w"/>
      <dgm:constr type="h" for="ch" forName="childText" refType="primFontSz" refFor="ch" refForName="parentText" fact="0.46"/>
      <dgm:constr type="h" for="ch" forName="parentText" op="equ"/>
      <dgm:constr type="primFontSz" for="ch" forName="parentText" op="equ" val="65"/>
      <dgm:constr type="primFontSz" for="ch" forName="childText" refType="primFontSz" refFor="ch" refForName="parentText" op="equ"/>
      <dgm:constr type="h" for="ch" forName="spacer" refType="primFontSz" refFor="ch" refForName="parentText" fact="0.08"/>
    </dgm:constrLst>
    <dgm:ruleLst>
      <dgm:rule type="primFontSz" for="ch" forName="parentText" val="5" fact="NaN" max="NaN"/>
    </dgm:ruleLst>
    <dgm:forEach name="Name0" axis="ch" ptType="node">
      <dgm:layoutNode name="parentText" styleLbl="node1">
        <dgm:varLst>
          <dgm:chMax val="0"/>
          <dgm:bulletEnabled val="1"/>
        </dgm:varLst>
        <dgm:alg type="tx">
          <dgm:param type="parTxLTRAlign" val="l"/>
          <dgm:param type="parTxRTLAlign" val="r"/>
        </dgm:alg>
        <dgm:shape xmlns:r="http://schemas.openxmlformats.org/officeDocument/2006/relationships" type="roundRect" r:blip="">
          <dgm:adjLst/>
        </dgm:shape>
        <dgm:presOf axis="self"/>
        <dgm:constrLst>
          <dgm:constr type="tMarg" refType="primFontSz" fact="0.3"/>
          <dgm:constr type="bMarg" refType="primFontSz" fact="0.3"/>
          <dgm:constr type="lMarg" refType="primFontSz" fact="0.3"/>
          <dgm:constr type="rMarg" refType="primFontSz" fact="0.3"/>
        </dgm:constrLst>
        <dgm:ruleLst>
          <dgm:rule type="h" val="INF" fact="NaN" max="NaN"/>
        </dgm:ruleLst>
      </dgm:layoutNode>
      <dgm:choose name="Name1">
        <dgm:if name="Name2" axis="ch" ptType="node" func="cnt" op="gte" val="1">
          <dgm:layoutNode name="childText" styleLbl="revTx">
            <dgm:varLst>
              <dgm:bulletEnabled val="1"/>
            </dgm:varLst>
            <dgm:alg type="tx">
              <dgm:param type="stBulletLvl" val="1"/>
              <dgm:param type="lnSpAfChP" val="20"/>
            </dgm:alg>
            <dgm:shape xmlns:r="http://schemas.openxmlformats.org/officeDocument/2006/relationships" type="rect" r:blip="">
              <dgm:adjLst/>
            </dgm:shape>
            <dgm:presOf axis="des" ptType="node"/>
            <dgm:constrLst>
              <dgm:constr type="tMarg" refType="primFontSz" fact="0.1"/>
              <dgm:constr type="bMarg" refType="primFontSz" fact="0.1"/>
              <dgm:constr type="lMarg" refType="w" fact="0.09"/>
            </dgm:constrLst>
            <dgm:ruleLst>
              <dgm:rule type="h" val="INF" fact="NaN" max="NaN"/>
            </dgm:ruleLst>
          </dgm:layoutNode>
        </dgm:if>
        <dgm:else name="Name3">
          <dgm:choose name="Name4">
            <dgm:if name="Name5" axis="par ch" ptType="doc node" func="cnt" op="gte" val="2">
              <dgm:forEach name="Name6" axis="followSib" ptType="sibTrans" cnt="1">
                <dgm:layoutNode name="spacer">
                  <dgm:alg type="sp"/>
                  <dgm:shape xmlns:r="http://schemas.openxmlformats.org/officeDocument/2006/relationships" r:blip="">
                    <dgm:adjLst/>
                  </dgm:shape>
                  <dgm:presOf/>
                  <dgm:constrLst/>
                  <dgm:ruleLst/>
                </dgm:layoutNode>
              </dgm:forEach>
            </dgm:if>
            <dgm:else name="Name7"/>
          </dgm:choose>
        </dgm:else>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image" Target="../media/image18.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 Type="http://schemas.openxmlformats.org/officeDocument/2006/relationships/image" Target="../media/image2.emf"/><Relationship Id="rId16" Type="http://schemas.openxmlformats.org/officeDocument/2006/relationships/image" Target="../media/image16.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5" Type="http://schemas.openxmlformats.org/officeDocument/2006/relationships/image" Target="../media/image15.emf"/><Relationship Id="rId10" Type="http://schemas.openxmlformats.org/officeDocument/2006/relationships/image" Target="../media/image10.emf"/><Relationship Id="rId19" Type="http://schemas.openxmlformats.org/officeDocument/2006/relationships/image" Target="../media/image19.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s>
</file>

<file path=xl/drawings/_rels/drawing4.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5.xml.rels><?xml version="1.0" encoding="UTF-8" standalone="yes"?>
<Relationships xmlns="http://schemas.openxmlformats.org/package/2006/relationships"><Relationship Id="rId3" Type="http://schemas.openxmlformats.org/officeDocument/2006/relationships/diagramQuickStyle" Target="../diagrams/quickStyle3.xml"/><Relationship Id="rId2" Type="http://schemas.openxmlformats.org/officeDocument/2006/relationships/diagramLayout" Target="../diagrams/layout3.xml"/><Relationship Id="rId1" Type="http://schemas.openxmlformats.org/officeDocument/2006/relationships/diagramData" Target="../diagrams/data3.xml"/><Relationship Id="rId5" Type="http://schemas.microsoft.com/office/2007/relationships/diagramDrawing" Target="../diagrams/drawing3.xml"/><Relationship Id="rId4" Type="http://schemas.openxmlformats.org/officeDocument/2006/relationships/diagramColors" Target="../diagrams/colors3.xml"/></Relationships>
</file>

<file path=xl/drawings/_rels/vmlDrawing3.vml.rels><?xml version="1.0" encoding="UTF-8" standalone="yes"?>
<Relationships xmlns="http://schemas.openxmlformats.org/package/2006/relationships"><Relationship Id="rId8" Type="http://schemas.openxmlformats.org/officeDocument/2006/relationships/image" Target="../media/image27.emf"/><Relationship Id="rId13" Type="http://schemas.openxmlformats.org/officeDocument/2006/relationships/image" Target="../media/image32.emf"/><Relationship Id="rId18" Type="http://schemas.openxmlformats.org/officeDocument/2006/relationships/image" Target="../media/image37.emf"/><Relationship Id="rId3" Type="http://schemas.openxmlformats.org/officeDocument/2006/relationships/image" Target="../media/image22.emf"/><Relationship Id="rId7" Type="http://schemas.openxmlformats.org/officeDocument/2006/relationships/image" Target="../media/image26.emf"/><Relationship Id="rId12" Type="http://schemas.openxmlformats.org/officeDocument/2006/relationships/image" Target="../media/image31.emf"/><Relationship Id="rId17" Type="http://schemas.openxmlformats.org/officeDocument/2006/relationships/image" Target="../media/image36.emf"/><Relationship Id="rId2" Type="http://schemas.openxmlformats.org/officeDocument/2006/relationships/image" Target="../media/image21.emf"/><Relationship Id="rId16" Type="http://schemas.openxmlformats.org/officeDocument/2006/relationships/image" Target="../media/image35.emf"/><Relationship Id="rId1" Type="http://schemas.openxmlformats.org/officeDocument/2006/relationships/image" Target="../media/image20.emf"/><Relationship Id="rId6" Type="http://schemas.openxmlformats.org/officeDocument/2006/relationships/image" Target="../media/image25.emf"/><Relationship Id="rId11" Type="http://schemas.openxmlformats.org/officeDocument/2006/relationships/image" Target="../media/image30.emf"/><Relationship Id="rId5" Type="http://schemas.openxmlformats.org/officeDocument/2006/relationships/image" Target="../media/image24.emf"/><Relationship Id="rId15" Type="http://schemas.openxmlformats.org/officeDocument/2006/relationships/image" Target="../media/image34.emf"/><Relationship Id="rId10" Type="http://schemas.openxmlformats.org/officeDocument/2006/relationships/image" Target="../media/image29.emf"/><Relationship Id="rId19" Type="http://schemas.openxmlformats.org/officeDocument/2006/relationships/image" Target="../media/image38.emf"/><Relationship Id="rId4" Type="http://schemas.openxmlformats.org/officeDocument/2006/relationships/image" Target="../media/image23.emf"/><Relationship Id="rId9" Type="http://schemas.openxmlformats.org/officeDocument/2006/relationships/image" Target="../media/image28.emf"/><Relationship Id="rId14" Type="http://schemas.openxmlformats.org/officeDocument/2006/relationships/image" Target="../media/image33.emf"/></Relationships>
</file>

<file path=xl/drawings/drawing1.xml><?xml version="1.0" encoding="utf-8"?>
<xdr:wsDr xmlns:xdr="http://schemas.openxmlformats.org/drawingml/2006/spreadsheetDrawing" xmlns:a="http://schemas.openxmlformats.org/drawingml/2006/main">
  <xdr:twoCellAnchor>
    <xdr:from>
      <xdr:col>0</xdr:col>
      <xdr:colOff>184150</xdr:colOff>
      <xdr:row>0</xdr:row>
      <xdr:rowOff>0</xdr:rowOff>
    </xdr:from>
    <xdr:to>
      <xdr:col>26</xdr:col>
      <xdr:colOff>605692</xdr:colOff>
      <xdr:row>51</xdr:row>
      <xdr:rowOff>97692</xdr:rowOff>
    </xdr:to>
    <xdr:graphicFrame macro="">
      <xdr:nvGraphicFramePr>
        <xdr:cNvPr id="2" name="Diagram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27</xdr:col>
          <xdr:colOff>112184</xdr:colOff>
          <xdr:row>9</xdr:row>
          <xdr:rowOff>222251</xdr:rowOff>
        </xdr:from>
        <xdr:ext cx="897467" cy="901700"/>
        <xdr:pic>
          <xdr:nvPicPr>
            <xdr:cNvPr id="2" name="Picture 1">
              <a:extLst>
                <a:ext uri="{FF2B5EF4-FFF2-40B4-BE49-F238E27FC236}">
                  <a16:creationId xmlns:a16="http://schemas.microsoft.com/office/drawing/2014/main" id="{00000000-0008-0000-0200-000002000000}"/>
                </a:ext>
              </a:extLst>
            </xdr:cNvPr>
            <xdr:cNvPicPr>
              <a:picLocks noChangeAspect="1" noChangeArrowheads="1"/>
              <a:extLst>
                <a:ext uri="{84589F7E-364E-4C9E-8A38-B11213B215E9}">
                  <a14:cameraTool cellRange="$B$4:$D$6" spid="_x0000_s43109"/>
                </a:ext>
              </a:extLst>
            </xdr:cNvPicPr>
          </xdr:nvPicPr>
          <xdr:blipFill>
            <a:blip xmlns:r="http://schemas.openxmlformats.org/officeDocument/2006/relationships" r:embed="rId1"/>
            <a:srcRect/>
            <a:stretch>
              <a:fillRect/>
            </a:stretch>
          </xdr:blipFill>
          <xdr:spPr bwMode="auto">
            <a:xfrm>
              <a:off x="8113184" y="2889251"/>
              <a:ext cx="897467" cy="901700"/>
            </a:xfrm>
            <a:prstGeom prst="rect">
              <a:avLst/>
            </a:prstGeom>
            <a:noFill/>
            <a:extLst>
              <a:ext uri="{909E8E84-426E-40DD-AFC4-6F175D3DCCD1}">
                <a14:hiddenFill>
                  <a:solidFill>
                    <a:srgbClr val="FFFFFF"/>
                  </a:solidFill>
                </a14:hiddenFill>
              </a:ext>
            </a:extLst>
          </xdr:spPr>
        </xdr:pic>
        <xdr:clientData/>
      </xdr:oneCellAnchor>
    </mc:Choice>
    <mc:Fallback/>
  </mc:AlternateContent>
  <mc:AlternateContent xmlns:mc="http://schemas.openxmlformats.org/markup-compatibility/2006">
    <mc:Choice xmlns:a14="http://schemas.microsoft.com/office/drawing/2010/main" Requires="a14">
      <xdr:oneCellAnchor>
        <xdr:from>
          <xdr:col>34</xdr:col>
          <xdr:colOff>116418</xdr:colOff>
          <xdr:row>4</xdr:row>
          <xdr:rowOff>211668</xdr:rowOff>
        </xdr:from>
        <xdr:ext cx="901700" cy="901700"/>
        <xdr:pic>
          <xdr:nvPicPr>
            <xdr:cNvPr id="3" name="Picture 2">
              <a:extLst>
                <a:ext uri="{FF2B5EF4-FFF2-40B4-BE49-F238E27FC236}">
                  <a16:creationId xmlns:a16="http://schemas.microsoft.com/office/drawing/2014/main" id="{00000000-0008-0000-0200-000003000000}"/>
                </a:ext>
              </a:extLst>
            </xdr:cNvPr>
            <xdr:cNvPicPr>
              <a:picLocks noChangeAspect="1" noChangeArrowheads="1"/>
              <a:extLst>
                <a:ext uri="{84589F7E-364E-4C9E-8A38-B11213B215E9}">
                  <a14:cameraTool cellRange="$F$4:$H$6" spid="_x0000_s43110"/>
                </a:ext>
              </a:extLst>
            </xdr:cNvPicPr>
          </xdr:nvPicPr>
          <xdr:blipFill>
            <a:blip xmlns:r="http://schemas.openxmlformats.org/officeDocument/2006/relationships" r:embed="rId2"/>
            <a:srcRect/>
            <a:stretch>
              <a:fillRect/>
            </a:stretch>
          </xdr:blipFill>
          <xdr:spPr bwMode="auto">
            <a:xfrm>
              <a:off x="10191751" y="1397001"/>
              <a:ext cx="901700" cy="901700"/>
            </a:xfrm>
            <a:prstGeom prst="rect">
              <a:avLst/>
            </a:prstGeom>
            <a:noFill/>
            <a:extLst>
              <a:ext uri="{909E8E84-426E-40DD-AFC4-6F175D3DCCD1}">
                <a14:hiddenFill>
                  <a:solidFill>
                    <a:srgbClr val="FFFFFF"/>
                  </a:solidFill>
                </a14:hiddenFill>
              </a:ext>
            </a:extLst>
          </xdr:spPr>
        </xdr:pic>
        <xdr:clientData/>
      </xdr:oneCellAnchor>
    </mc:Choice>
    <mc:Fallback/>
  </mc:AlternateContent>
  <mc:AlternateContent xmlns:mc="http://schemas.openxmlformats.org/markup-compatibility/2006">
    <mc:Choice xmlns:a14="http://schemas.microsoft.com/office/drawing/2010/main" Requires="a14">
      <xdr:oneCellAnchor>
        <xdr:from>
          <xdr:col>34</xdr:col>
          <xdr:colOff>116416</xdr:colOff>
          <xdr:row>9</xdr:row>
          <xdr:rowOff>211668</xdr:rowOff>
        </xdr:from>
        <xdr:ext cx="901700" cy="901700"/>
        <xdr:pic>
          <xdr:nvPicPr>
            <xdr:cNvPr id="4" name="Picture 3">
              <a:extLst>
                <a:ext uri="{FF2B5EF4-FFF2-40B4-BE49-F238E27FC236}">
                  <a16:creationId xmlns:a16="http://schemas.microsoft.com/office/drawing/2014/main" id="{00000000-0008-0000-0200-000004000000}"/>
                </a:ext>
              </a:extLst>
            </xdr:cNvPr>
            <xdr:cNvPicPr>
              <a:picLocks noChangeAspect="1" noChangeArrowheads="1"/>
              <a:extLst>
                <a:ext uri="{84589F7E-364E-4C9E-8A38-B11213B215E9}">
                  <a14:cameraTool cellRange="$J$4:$L$6" spid="_x0000_s43111"/>
                </a:ext>
              </a:extLst>
            </xdr:cNvPicPr>
          </xdr:nvPicPr>
          <xdr:blipFill>
            <a:blip xmlns:r="http://schemas.openxmlformats.org/officeDocument/2006/relationships" r:embed="rId3"/>
            <a:srcRect/>
            <a:stretch>
              <a:fillRect/>
            </a:stretch>
          </xdr:blipFill>
          <xdr:spPr bwMode="auto">
            <a:xfrm>
              <a:off x="10191749" y="2878668"/>
              <a:ext cx="901700" cy="901700"/>
            </a:xfrm>
            <a:prstGeom prst="rect">
              <a:avLst/>
            </a:prstGeom>
            <a:noFill/>
            <a:extLst>
              <a:ext uri="{909E8E84-426E-40DD-AFC4-6F175D3DCCD1}">
                <a14:hiddenFill>
                  <a:solidFill>
                    <a:srgbClr val="FFFFFF"/>
                  </a:solidFill>
                </a14:hiddenFill>
              </a:ext>
            </a:extLst>
          </xdr:spPr>
        </xdr:pic>
        <xdr:clientData/>
      </xdr:oneCellAnchor>
    </mc:Choice>
    <mc:Fallback/>
  </mc:AlternateContent>
  <mc:AlternateContent xmlns:mc="http://schemas.openxmlformats.org/markup-compatibility/2006">
    <mc:Choice xmlns:a14="http://schemas.microsoft.com/office/drawing/2010/main" Requires="a14">
      <xdr:oneCellAnchor>
        <xdr:from>
          <xdr:col>40</xdr:col>
          <xdr:colOff>116417</xdr:colOff>
          <xdr:row>7</xdr:row>
          <xdr:rowOff>95251</xdr:rowOff>
        </xdr:from>
        <xdr:ext cx="901700" cy="901700"/>
        <xdr:pic>
          <xdr:nvPicPr>
            <xdr:cNvPr id="5" name="Picture 4">
              <a:extLst>
                <a:ext uri="{FF2B5EF4-FFF2-40B4-BE49-F238E27FC236}">
                  <a16:creationId xmlns:a16="http://schemas.microsoft.com/office/drawing/2014/main" id="{00000000-0008-0000-0200-000005000000}"/>
                </a:ext>
              </a:extLst>
            </xdr:cNvPr>
            <xdr:cNvPicPr>
              <a:picLocks noChangeAspect="1" noChangeArrowheads="1"/>
              <a:extLst>
                <a:ext uri="{84589F7E-364E-4C9E-8A38-B11213B215E9}">
                  <a14:cameraTool cellRange="$B$8:$D$10" spid="_x0000_s43112"/>
                </a:ext>
              </a:extLst>
            </xdr:cNvPicPr>
          </xdr:nvPicPr>
          <xdr:blipFill>
            <a:blip xmlns:r="http://schemas.openxmlformats.org/officeDocument/2006/relationships" r:embed="rId4"/>
            <a:srcRect/>
            <a:stretch>
              <a:fillRect/>
            </a:stretch>
          </xdr:blipFill>
          <xdr:spPr bwMode="auto">
            <a:xfrm>
              <a:off x="11969750" y="2169584"/>
              <a:ext cx="901700" cy="901700"/>
            </a:xfrm>
            <a:prstGeom prst="rect">
              <a:avLst/>
            </a:prstGeom>
            <a:noFill/>
            <a:extLst>
              <a:ext uri="{909E8E84-426E-40DD-AFC4-6F175D3DCCD1}">
                <a14:hiddenFill>
                  <a:solidFill>
                    <a:srgbClr val="FFFFFF"/>
                  </a:solidFill>
                </a14:hiddenFill>
              </a:ext>
            </a:extLst>
          </xdr:spPr>
        </xdr:pic>
        <xdr:clientData/>
      </xdr:oneCellAnchor>
    </mc:Choice>
    <mc:Fallback/>
  </mc:AlternateContent>
  <mc:AlternateContent xmlns:mc="http://schemas.openxmlformats.org/markup-compatibility/2006">
    <mc:Choice xmlns:a14="http://schemas.microsoft.com/office/drawing/2010/main" Requires="a14">
      <xdr:oneCellAnchor>
        <xdr:from>
          <xdr:col>27</xdr:col>
          <xdr:colOff>116417</xdr:colOff>
          <xdr:row>14</xdr:row>
          <xdr:rowOff>220133</xdr:rowOff>
        </xdr:from>
        <xdr:ext cx="901700" cy="901700"/>
        <xdr:pic>
          <xdr:nvPicPr>
            <xdr:cNvPr id="6" name="Picture 5">
              <a:extLst>
                <a:ext uri="{FF2B5EF4-FFF2-40B4-BE49-F238E27FC236}">
                  <a16:creationId xmlns:a16="http://schemas.microsoft.com/office/drawing/2014/main" id="{00000000-0008-0000-0200-000006000000}"/>
                </a:ext>
              </a:extLst>
            </xdr:cNvPr>
            <xdr:cNvPicPr>
              <a:picLocks noChangeAspect="1" noChangeArrowheads="1"/>
              <a:extLst>
                <a:ext uri="{84589F7E-364E-4C9E-8A38-B11213B215E9}">
                  <a14:cameraTool cellRange="$F$8:$H$10" spid="_x0000_s43113"/>
                </a:ext>
              </a:extLst>
            </xdr:cNvPicPr>
          </xdr:nvPicPr>
          <xdr:blipFill>
            <a:blip xmlns:r="http://schemas.openxmlformats.org/officeDocument/2006/relationships" r:embed="rId5"/>
            <a:srcRect/>
            <a:stretch>
              <a:fillRect/>
            </a:stretch>
          </xdr:blipFill>
          <xdr:spPr bwMode="auto">
            <a:xfrm>
              <a:off x="8117417" y="4368800"/>
              <a:ext cx="901700" cy="901700"/>
            </a:xfrm>
            <a:prstGeom prst="rect">
              <a:avLst/>
            </a:prstGeom>
            <a:noFill/>
            <a:extLst>
              <a:ext uri="{909E8E84-426E-40DD-AFC4-6F175D3DCCD1}">
                <a14:hiddenFill>
                  <a:solidFill>
                    <a:srgbClr val="FFFFFF"/>
                  </a:solidFill>
                </a14:hiddenFill>
              </a:ext>
            </a:extLst>
          </xdr:spPr>
        </xdr:pic>
        <xdr:clientData/>
      </xdr:oneCellAnchor>
    </mc:Choice>
    <mc:Fallback/>
  </mc:AlternateContent>
  <mc:AlternateContent xmlns:mc="http://schemas.openxmlformats.org/markup-compatibility/2006">
    <mc:Choice xmlns:a14="http://schemas.microsoft.com/office/drawing/2010/main" Requires="a14">
      <xdr:oneCellAnchor>
        <xdr:from>
          <xdr:col>34</xdr:col>
          <xdr:colOff>116417</xdr:colOff>
          <xdr:row>14</xdr:row>
          <xdr:rowOff>232832</xdr:rowOff>
        </xdr:from>
        <xdr:ext cx="901700" cy="901700"/>
        <xdr:pic>
          <xdr:nvPicPr>
            <xdr:cNvPr id="7" name="Picture 6">
              <a:extLst>
                <a:ext uri="{FF2B5EF4-FFF2-40B4-BE49-F238E27FC236}">
                  <a16:creationId xmlns:a16="http://schemas.microsoft.com/office/drawing/2014/main" id="{00000000-0008-0000-0200-000007000000}"/>
                </a:ext>
              </a:extLst>
            </xdr:cNvPr>
            <xdr:cNvPicPr>
              <a:picLocks noChangeAspect="1" noChangeArrowheads="1"/>
              <a:extLst>
                <a:ext uri="{84589F7E-364E-4C9E-8A38-B11213B215E9}">
                  <a14:cameraTool cellRange="$J$8:$L$10" spid="_x0000_s43114"/>
                </a:ext>
              </a:extLst>
            </xdr:cNvPicPr>
          </xdr:nvPicPr>
          <xdr:blipFill>
            <a:blip xmlns:r="http://schemas.openxmlformats.org/officeDocument/2006/relationships" r:embed="rId6"/>
            <a:srcRect/>
            <a:stretch>
              <a:fillRect/>
            </a:stretch>
          </xdr:blipFill>
          <xdr:spPr bwMode="auto">
            <a:xfrm>
              <a:off x="10191750" y="4381499"/>
              <a:ext cx="901700" cy="901700"/>
            </a:xfrm>
            <a:prstGeom prst="rect">
              <a:avLst/>
            </a:prstGeom>
            <a:noFill/>
            <a:extLst>
              <a:ext uri="{909E8E84-426E-40DD-AFC4-6F175D3DCCD1}">
                <a14:hiddenFill>
                  <a:solidFill>
                    <a:srgbClr val="FFFFFF"/>
                  </a:solidFill>
                </a14:hiddenFill>
              </a:ext>
            </a:extLst>
          </xdr:spPr>
        </xdr:pic>
        <xdr:clientData/>
      </xdr:oneCellAnchor>
    </mc:Choice>
    <mc:Fallback/>
  </mc:AlternateContent>
  <mc:AlternateContent xmlns:mc="http://schemas.openxmlformats.org/markup-compatibility/2006">
    <mc:Choice xmlns:a14="http://schemas.microsoft.com/office/drawing/2010/main" Requires="a14">
      <xdr:oneCellAnchor>
        <xdr:from>
          <xdr:col>40</xdr:col>
          <xdr:colOff>10584</xdr:colOff>
          <xdr:row>13</xdr:row>
          <xdr:rowOff>201085</xdr:rowOff>
        </xdr:from>
        <xdr:ext cx="901700" cy="901700"/>
        <xdr:pic>
          <xdr:nvPicPr>
            <xdr:cNvPr id="8" name="Picture 7">
              <a:extLst>
                <a:ext uri="{FF2B5EF4-FFF2-40B4-BE49-F238E27FC236}">
                  <a16:creationId xmlns:a16="http://schemas.microsoft.com/office/drawing/2014/main" id="{00000000-0008-0000-0200-000008000000}"/>
                </a:ext>
              </a:extLst>
            </xdr:cNvPr>
            <xdr:cNvPicPr>
              <a:picLocks noChangeAspect="1" noChangeArrowheads="1"/>
              <a:extLst>
                <a:ext uri="{84589F7E-364E-4C9E-8A38-B11213B215E9}">
                  <a14:cameraTool cellRange="$B$12:$D$14" spid="_x0000_s43115"/>
                </a:ext>
              </a:extLst>
            </xdr:cNvPicPr>
          </xdr:nvPicPr>
          <xdr:blipFill>
            <a:blip xmlns:r="http://schemas.openxmlformats.org/officeDocument/2006/relationships" r:embed="rId7"/>
            <a:srcRect/>
            <a:stretch>
              <a:fillRect/>
            </a:stretch>
          </xdr:blipFill>
          <xdr:spPr bwMode="auto">
            <a:xfrm>
              <a:off x="11863917" y="4053418"/>
              <a:ext cx="901700" cy="901700"/>
            </a:xfrm>
            <a:prstGeom prst="rect">
              <a:avLst/>
            </a:prstGeom>
            <a:noFill/>
            <a:extLst>
              <a:ext uri="{909E8E84-426E-40DD-AFC4-6F175D3DCCD1}">
                <a14:hiddenFill>
                  <a:solidFill>
                    <a:srgbClr val="FFFFFF"/>
                  </a:solidFill>
                </a14:hiddenFill>
              </a:ext>
            </a:extLst>
          </xdr:spPr>
        </xdr:pic>
        <xdr:clientData/>
      </xdr:oneCellAnchor>
    </mc:Choice>
    <mc:Fallback/>
  </mc:AlternateContent>
  <mc:AlternateContent xmlns:mc="http://schemas.openxmlformats.org/markup-compatibility/2006">
    <mc:Choice xmlns:a14="http://schemas.microsoft.com/office/drawing/2010/main" Requires="a14">
      <xdr:oneCellAnchor>
        <xdr:from>
          <xdr:col>34</xdr:col>
          <xdr:colOff>116418</xdr:colOff>
          <xdr:row>19</xdr:row>
          <xdr:rowOff>201084</xdr:rowOff>
        </xdr:from>
        <xdr:ext cx="901700" cy="901700"/>
        <xdr:pic>
          <xdr:nvPicPr>
            <xdr:cNvPr id="9" name="Picture 8">
              <a:extLst>
                <a:ext uri="{FF2B5EF4-FFF2-40B4-BE49-F238E27FC236}">
                  <a16:creationId xmlns:a16="http://schemas.microsoft.com/office/drawing/2014/main" id="{00000000-0008-0000-0200-000009000000}"/>
                </a:ext>
              </a:extLst>
            </xdr:cNvPr>
            <xdr:cNvPicPr>
              <a:picLocks noChangeAspect="1" noChangeArrowheads="1"/>
              <a:extLst>
                <a:ext uri="{84589F7E-364E-4C9E-8A38-B11213B215E9}">
                  <a14:cameraTool cellRange="$F$12:$H$14" spid="_x0000_s43116"/>
                </a:ext>
              </a:extLst>
            </xdr:cNvPicPr>
          </xdr:nvPicPr>
          <xdr:blipFill>
            <a:blip xmlns:r="http://schemas.openxmlformats.org/officeDocument/2006/relationships" r:embed="rId8"/>
            <a:srcRect/>
            <a:stretch>
              <a:fillRect/>
            </a:stretch>
          </xdr:blipFill>
          <xdr:spPr bwMode="auto">
            <a:xfrm>
              <a:off x="10191751" y="5831417"/>
              <a:ext cx="901700" cy="901700"/>
            </a:xfrm>
            <a:prstGeom prst="rect">
              <a:avLst/>
            </a:prstGeom>
            <a:noFill/>
            <a:extLst>
              <a:ext uri="{909E8E84-426E-40DD-AFC4-6F175D3DCCD1}">
                <a14:hiddenFill>
                  <a:solidFill>
                    <a:srgbClr val="FFFFFF"/>
                  </a:solidFill>
                </a14:hiddenFill>
              </a:ext>
            </a:extLst>
          </xdr:spPr>
        </xdr:pic>
        <xdr:clientData/>
      </xdr:oneCellAnchor>
    </mc:Choice>
    <mc:Fallback/>
  </mc:AlternateContent>
  <mc:AlternateContent xmlns:mc="http://schemas.openxmlformats.org/markup-compatibility/2006">
    <mc:Choice xmlns:a14="http://schemas.microsoft.com/office/drawing/2010/main" Requires="a14">
      <xdr:oneCellAnchor>
        <xdr:from>
          <xdr:col>27</xdr:col>
          <xdr:colOff>127000</xdr:colOff>
          <xdr:row>25</xdr:row>
          <xdr:rowOff>222250</xdr:rowOff>
        </xdr:from>
        <xdr:ext cx="901700" cy="901700"/>
        <xdr:pic>
          <xdr:nvPicPr>
            <xdr:cNvPr id="10" name="Picture 9">
              <a:extLst>
                <a:ext uri="{FF2B5EF4-FFF2-40B4-BE49-F238E27FC236}">
                  <a16:creationId xmlns:a16="http://schemas.microsoft.com/office/drawing/2014/main" id="{00000000-0008-0000-0200-00000A000000}"/>
                </a:ext>
              </a:extLst>
            </xdr:cNvPr>
            <xdr:cNvPicPr>
              <a:picLocks noChangeAspect="1" noChangeArrowheads="1"/>
              <a:extLst>
                <a:ext uri="{84589F7E-364E-4C9E-8A38-B11213B215E9}">
                  <a14:cameraTool cellRange="$J$12:$L$14" spid="_x0000_s43117"/>
                </a:ext>
              </a:extLst>
            </xdr:cNvPicPr>
          </xdr:nvPicPr>
          <xdr:blipFill>
            <a:blip xmlns:r="http://schemas.openxmlformats.org/officeDocument/2006/relationships" r:embed="rId9"/>
            <a:srcRect/>
            <a:stretch>
              <a:fillRect/>
            </a:stretch>
          </xdr:blipFill>
          <xdr:spPr bwMode="auto">
            <a:xfrm>
              <a:off x="8128000" y="7630583"/>
              <a:ext cx="901700" cy="901700"/>
            </a:xfrm>
            <a:prstGeom prst="rect">
              <a:avLst/>
            </a:prstGeom>
            <a:noFill/>
            <a:extLst>
              <a:ext uri="{909E8E84-426E-40DD-AFC4-6F175D3DCCD1}">
                <a14:hiddenFill>
                  <a:solidFill>
                    <a:srgbClr val="FFFFFF"/>
                  </a:solidFill>
                </a14:hiddenFill>
              </a:ext>
            </a:extLst>
          </xdr:spPr>
        </xdr:pic>
        <xdr:clientData/>
      </xdr:oneCellAnchor>
    </mc:Choice>
    <mc:Fallback/>
  </mc:AlternateContent>
  <mc:AlternateContent xmlns:mc="http://schemas.openxmlformats.org/markup-compatibility/2006">
    <mc:Choice xmlns:a14="http://schemas.microsoft.com/office/drawing/2010/main" Requires="a14">
      <xdr:oneCellAnchor>
        <xdr:from>
          <xdr:col>34</xdr:col>
          <xdr:colOff>116418</xdr:colOff>
          <xdr:row>25</xdr:row>
          <xdr:rowOff>201084</xdr:rowOff>
        </xdr:from>
        <xdr:ext cx="901700" cy="901700"/>
        <xdr:pic>
          <xdr:nvPicPr>
            <xdr:cNvPr id="11" name="Picture 10">
              <a:extLst>
                <a:ext uri="{FF2B5EF4-FFF2-40B4-BE49-F238E27FC236}">
                  <a16:creationId xmlns:a16="http://schemas.microsoft.com/office/drawing/2014/main" id="{00000000-0008-0000-0200-00000B000000}"/>
                </a:ext>
              </a:extLst>
            </xdr:cNvPr>
            <xdr:cNvPicPr>
              <a:picLocks noChangeAspect="1" noChangeArrowheads="1"/>
              <a:extLst>
                <a:ext uri="{84589F7E-364E-4C9E-8A38-B11213B215E9}">
                  <a14:cameraTool cellRange="$B$16:$D$18" spid="_x0000_s43118"/>
                </a:ext>
              </a:extLst>
            </xdr:cNvPicPr>
          </xdr:nvPicPr>
          <xdr:blipFill>
            <a:blip xmlns:r="http://schemas.openxmlformats.org/officeDocument/2006/relationships" r:embed="rId10"/>
            <a:srcRect/>
            <a:stretch>
              <a:fillRect/>
            </a:stretch>
          </xdr:blipFill>
          <xdr:spPr bwMode="auto">
            <a:xfrm>
              <a:off x="10191751" y="7609417"/>
              <a:ext cx="901700" cy="901700"/>
            </a:xfrm>
            <a:prstGeom prst="rect">
              <a:avLst/>
            </a:prstGeom>
            <a:noFill/>
            <a:extLst>
              <a:ext uri="{909E8E84-426E-40DD-AFC4-6F175D3DCCD1}">
                <a14:hiddenFill>
                  <a:solidFill>
                    <a:srgbClr val="FFFFFF"/>
                  </a:solidFill>
                </a14:hiddenFill>
              </a:ext>
            </a:extLst>
          </xdr:spPr>
        </xdr:pic>
        <xdr:clientData/>
      </xdr:oneCellAnchor>
    </mc:Choice>
    <mc:Fallback/>
  </mc:AlternateContent>
  <mc:AlternateContent xmlns:mc="http://schemas.openxmlformats.org/markup-compatibility/2006">
    <mc:Choice xmlns:a14="http://schemas.microsoft.com/office/drawing/2010/main" Requires="a14">
      <xdr:oneCellAnchor>
        <xdr:from>
          <xdr:col>46</xdr:col>
          <xdr:colOff>116419</xdr:colOff>
          <xdr:row>16</xdr:row>
          <xdr:rowOff>222251</xdr:rowOff>
        </xdr:from>
        <xdr:ext cx="901700" cy="901700"/>
        <xdr:pic>
          <xdr:nvPicPr>
            <xdr:cNvPr id="12" name="Picture 11">
              <a:extLst>
                <a:ext uri="{FF2B5EF4-FFF2-40B4-BE49-F238E27FC236}">
                  <a16:creationId xmlns:a16="http://schemas.microsoft.com/office/drawing/2014/main" id="{00000000-0008-0000-0200-00000C000000}"/>
                </a:ext>
              </a:extLst>
            </xdr:cNvPr>
            <xdr:cNvPicPr>
              <a:picLocks noChangeAspect="1" noChangeArrowheads="1"/>
              <a:extLst>
                <a:ext uri="{84589F7E-364E-4C9E-8A38-B11213B215E9}">
                  <a14:cameraTool cellRange="$F$16:$H$18" spid="_x0000_s43119"/>
                </a:ext>
              </a:extLst>
            </xdr:cNvPicPr>
          </xdr:nvPicPr>
          <xdr:blipFill>
            <a:blip xmlns:r="http://schemas.openxmlformats.org/officeDocument/2006/relationships" r:embed="rId11"/>
            <a:srcRect/>
            <a:stretch>
              <a:fillRect/>
            </a:stretch>
          </xdr:blipFill>
          <xdr:spPr bwMode="auto">
            <a:xfrm>
              <a:off x="13747752" y="4963584"/>
              <a:ext cx="901700" cy="901700"/>
            </a:xfrm>
            <a:prstGeom prst="rect">
              <a:avLst/>
            </a:prstGeom>
            <a:noFill/>
            <a:extLst>
              <a:ext uri="{909E8E84-426E-40DD-AFC4-6F175D3DCCD1}">
                <a14:hiddenFill>
                  <a:solidFill>
                    <a:srgbClr val="FFFFFF"/>
                  </a:solidFill>
                </a14:hiddenFill>
              </a:ext>
            </a:extLst>
          </xdr:spPr>
        </xdr:pic>
        <xdr:clientData/>
      </xdr:oneCellAnchor>
    </mc:Choice>
    <mc:Fallback/>
  </mc:AlternateContent>
  <mc:AlternateContent xmlns:mc="http://schemas.openxmlformats.org/markup-compatibility/2006">
    <mc:Choice xmlns:a14="http://schemas.microsoft.com/office/drawing/2010/main" Requires="a14">
      <xdr:oneCellAnchor>
        <xdr:from>
          <xdr:col>52</xdr:col>
          <xdr:colOff>116418</xdr:colOff>
          <xdr:row>16</xdr:row>
          <xdr:rowOff>232835</xdr:rowOff>
        </xdr:from>
        <xdr:ext cx="901700" cy="901700"/>
        <xdr:pic>
          <xdr:nvPicPr>
            <xdr:cNvPr id="13" name="Picture 12">
              <a:extLst>
                <a:ext uri="{FF2B5EF4-FFF2-40B4-BE49-F238E27FC236}">
                  <a16:creationId xmlns:a16="http://schemas.microsoft.com/office/drawing/2014/main" id="{00000000-0008-0000-0200-00000D000000}"/>
                </a:ext>
              </a:extLst>
            </xdr:cNvPr>
            <xdr:cNvPicPr>
              <a:picLocks noChangeAspect="1" noChangeArrowheads="1"/>
              <a:extLst>
                <a:ext uri="{84589F7E-364E-4C9E-8A38-B11213B215E9}">
                  <a14:cameraTool cellRange="$J$16:$L$18" spid="_x0000_s43120"/>
                </a:ext>
              </a:extLst>
            </xdr:cNvPicPr>
          </xdr:nvPicPr>
          <xdr:blipFill>
            <a:blip xmlns:r="http://schemas.openxmlformats.org/officeDocument/2006/relationships" r:embed="rId12"/>
            <a:srcRect/>
            <a:stretch>
              <a:fillRect/>
            </a:stretch>
          </xdr:blipFill>
          <xdr:spPr bwMode="auto">
            <a:xfrm>
              <a:off x="15525751" y="4974168"/>
              <a:ext cx="901700" cy="901700"/>
            </a:xfrm>
            <a:prstGeom prst="rect">
              <a:avLst/>
            </a:prstGeom>
            <a:noFill/>
            <a:extLst>
              <a:ext uri="{909E8E84-426E-40DD-AFC4-6F175D3DCCD1}">
                <a14:hiddenFill>
                  <a:solidFill>
                    <a:srgbClr val="FFFFFF"/>
                  </a:solidFill>
                </a14:hiddenFill>
              </a:ext>
            </a:extLst>
          </xdr:spPr>
        </xdr:pic>
        <xdr:clientData/>
      </xdr:oneCellAnchor>
    </mc:Choice>
    <mc:Fallback/>
  </mc:AlternateContent>
  <mc:AlternateContent xmlns:mc="http://schemas.openxmlformats.org/markup-compatibility/2006">
    <mc:Choice xmlns:a14="http://schemas.microsoft.com/office/drawing/2010/main" Requires="a14">
      <xdr:oneCellAnchor>
        <xdr:from>
          <xdr:col>58</xdr:col>
          <xdr:colOff>116418</xdr:colOff>
          <xdr:row>16</xdr:row>
          <xdr:rowOff>211668</xdr:rowOff>
        </xdr:from>
        <xdr:ext cx="901700" cy="901700"/>
        <xdr:pic>
          <xdr:nvPicPr>
            <xdr:cNvPr id="14" name="Picture 13">
              <a:extLst>
                <a:ext uri="{FF2B5EF4-FFF2-40B4-BE49-F238E27FC236}">
                  <a16:creationId xmlns:a16="http://schemas.microsoft.com/office/drawing/2014/main" id="{00000000-0008-0000-0200-00000E000000}"/>
                </a:ext>
              </a:extLst>
            </xdr:cNvPr>
            <xdr:cNvPicPr>
              <a:picLocks noChangeAspect="1" noChangeArrowheads="1"/>
              <a:extLst>
                <a:ext uri="{84589F7E-364E-4C9E-8A38-B11213B215E9}">
                  <a14:cameraTool cellRange="$B$20:$D$22" spid="_x0000_s43121"/>
                </a:ext>
              </a:extLst>
            </xdr:cNvPicPr>
          </xdr:nvPicPr>
          <xdr:blipFill>
            <a:blip xmlns:r="http://schemas.openxmlformats.org/officeDocument/2006/relationships" r:embed="rId13"/>
            <a:srcRect/>
            <a:stretch>
              <a:fillRect/>
            </a:stretch>
          </xdr:blipFill>
          <xdr:spPr bwMode="auto">
            <a:xfrm>
              <a:off x="17303751" y="4953001"/>
              <a:ext cx="901700" cy="901700"/>
            </a:xfrm>
            <a:prstGeom prst="rect">
              <a:avLst/>
            </a:prstGeom>
            <a:noFill/>
            <a:extLst>
              <a:ext uri="{909E8E84-426E-40DD-AFC4-6F175D3DCCD1}">
                <a14:hiddenFill>
                  <a:solidFill>
                    <a:srgbClr val="FFFFFF"/>
                  </a:solidFill>
                </a14:hiddenFill>
              </a:ext>
            </a:extLst>
          </xdr:spPr>
        </xdr:pic>
        <xdr:clientData/>
      </xdr:oneCellAnchor>
    </mc:Choice>
    <mc:Fallback/>
  </mc:AlternateContent>
  <mc:AlternateContent xmlns:mc="http://schemas.openxmlformats.org/markup-compatibility/2006">
    <mc:Choice xmlns:a14="http://schemas.microsoft.com/office/drawing/2010/main" Requires="a14">
      <xdr:oneCellAnchor>
        <xdr:from>
          <xdr:col>64</xdr:col>
          <xdr:colOff>105834</xdr:colOff>
          <xdr:row>16</xdr:row>
          <xdr:rowOff>201084</xdr:rowOff>
        </xdr:from>
        <xdr:ext cx="901700" cy="901700"/>
        <xdr:pic>
          <xdr:nvPicPr>
            <xdr:cNvPr id="15" name="Picture 14">
              <a:extLst>
                <a:ext uri="{FF2B5EF4-FFF2-40B4-BE49-F238E27FC236}">
                  <a16:creationId xmlns:a16="http://schemas.microsoft.com/office/drawing/2014/main" id="{00000000-0008-0000-0200-00000F000000}"/>
                </a:ext>
              </a:extLst>
            </xdr:cNvPr>
            <xdr:cNvPicPr>
              <a:picLocks noChangeAspect="1" noChangeArrowheads="1"/>
              <a:extLst>
                <a:ext uri="{84589F7E-364E-4C9E-8A38-B11213B215E9}">
                  <a14:cameraTool cellRange="$F$20:$H$22" spid="_x0000_s43122"/>
                </a:ext>
              </a:extLst>
            </xdr:cNvPicPr>
          </xdr:nvPicPr>
          <xdr:blipFill>
            <a:blip xmlns:r="http://schemas.openxmlformats.org/officeDocument/2006/relationships" r:embed="rId14"/>
            <a:srcRect/>
            <a:stretch>
              <a:fillRect/>
            </a:stretch>
          </xdr:blipFill>
          <xdr:spPr bwMode="auto">
            <a:xfrm>
              <a:off x="19071167" y="4942417"/>
              <a:ext cx="901700" cy="901700"/>
            </a:xfrm>
            <a:prstGeom prst="rect">
              <a:avLst/>
            </a:prstGeom>
            <a:noFill/>
            <a:extLst>
              <a:ext uri="{909E8E84-426E-40DD-AFC4-6F175D3DCCD1}">
                <a14:hiddenFill>
                  <a:solidFill>
                    <a:srgbClr val="FFFFFF"/>
                  </a:solidFill>
                </a14:hiddenFill>
              </a:ext>
            </a:extLst>
          </xdr:spPr>
        </xdr:pic>
        <xdr:clientData/>
      </xdr:oneCellAnchor>
    </mc:Choice>
    <mc:Fallback/>
  </mc:AlternateContent>
  <xdr:twoCellAnchor>
    <xdr:from>
      <xdr:col>28</xdr:col>
      <xdr:colOff>262469</xdr:colOff>
      <xdr:row>4</xdr:row>
      <xdr:rowOff>211668</xdr:rowOff>
    </xdr:from>
    <xdr:to>
      <xdr:col>35</xdr:col>
      <xdr:colOff>268819</xdr:colOff>
      <xdr:row>9</xdr:row>
      <xdr:rowOff>222251</xdr:rowOff>
    </xdr:to>
    <xdr:cxnSp macro="">
      <xdr:nvCxnSpPr>
        <xdr:cNvPr id="16" name="Elbow Connector 15">
          <a:extLst>
            <a:ext uri="{FF2B5EF4-FFF2-40B4-BE49-F238E27FC236}">
              <a16:creationId xmlns:a16="http://schemas.microsoft.com/office/drawing/2014/main" id="{00000000-0008-0000-0200-000010000000}"/>
            </a:ext>
          </a:extLst>
        </xdr:cNvPr>
        <xdr:cNvCxnSpPr>
          <a:stCxn id="2" idx="0"/>
          <a:endCxn id="3" idx="0"/>
        </xdr:cNvCxnSpPr>
      </xdr:nvCxnSpPr>
      <xdr:spPr>
        <a:xfrm rot="5400000" flipH="1" flipV="1">
          <a:off x="8854019" y="1102784"/>
          <a:ext cx="1492250" cy="2080684"/>
        </a:xfrm>
        <a:prstGeom prst="bentConnector3">
          <a:avLst>
            <a:gd name="adj1" fmla="val 115540"/>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120651</xdr:colOff>
      <xdr:row>11</xdr:row>
      <xdr:rowOff>78317</xdr:rowOff>
    </xdr:from>
    <xdr:to>
      <xdr:col>35</xdr:col>
      <xdr:colOff>268816</xdr:colOff>
      <xdr:row>12</xdr:row>
      <xdr:rowOff>224368</xdr:rowOff>
    </xdr:to>
    <xdr:cxnSp macro="">
      <xdr:nvCxnSpPr>
        <xdr:cNvPr id="17" name="Elbow Connector 16">
          <a:extLst>
            <a:ext uri="{FF2B5EF4-FFF2-40B4-BE49-F238E27FC236}">
              <a16:creationId xmlns:a16="http://schemas.microsoft.com/office/drawing/2014/main" id="{00000000-0008-0000-0200-000011000000}"/>
            </a:ext>
          </a:extLst>
        </xdr:cNvPr>
        <xdr:cNvCxnSpPr>
          <a:stCxn id="2" idx="3"/>
          <a:endCxn id="4" idx="2"/>
        </xdr:cNvCxnSpPr>
      </xdr:nvCxnSpPr>
      <xdr:spPr>
        <a:xfrm>
          <a:off x="9010651" y="3337984"/>
          <a:ext cx="1629832" cy="442384"/>
        </a:xfrm>
        <a:prstGeom prst="bentConnector4">
          <a:avLst>
            <a:gd name="adj1" fmla="val 36184"/>
            <a:gd name="adj2" fmla="val 152683"/>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129118</xdr:colOff>
      <xdr:row>6</xdr:row>
      <xdr:rowOff>69851</xdr:rowOff>
    </xdr:from>
    <xdr:to>
      <xdr:col>41</xdr:col>
      <xdr:colOff>270933</xdr:colOff>
      <xdr:row>7</xdr:row>
      <xdr:rowOff>95251</xdr:rowOff>
    </xdr:to>
    <xdr:cxnSp macro="">
      <xdr:nvCxnSpPr>
        <xdr:cNvPr id="18" name="Elbow Connector 17">
          <a:extLst>
            <a:ext uri="{FF2B5EF4-FFF2-40B4-BE49-F238E27FC236}">
              <a16:creationId xmlns:a16="http://schemas.microsoft.com/office/drawing/2014/main" id="{00000000-0008-0000-0200-000012000000}"/>
            </a:ext>
          </a:extLst>
        </xdr:cNvPr>
        <xdr:cNvCxnSpPr>
          <a:stCxn id="3" idx="3"/>
          <a:endCxn id="5" idx="0"/>
        </xdr:cNvCxnSpPr>
      </xdr:nvCxnSpPr>
      <xdr:spPr>
        <a:xfrm>
          <a:off x="11093451" y="1847851"/>
          <a:ext cx="1327149" cy="321733"/>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129116</xdr:colOff>
      <xdr:row>10</xdr:row>
      <xdr:rowOff>107951</xdr:rowOff>
    </xdr:from>
    <xdr:to>
      <xdr:col>41</xdr:col>
      <xdr:colOff>270933</xdr:colOff>
      <xdr:row>11</xdr:row>
      <xdr:rowOff>69851</xdr:rowOff>
    </xdr:to>
    <xdr:cxnSp macro="">
      <xdr:nvCxnSpPr>
        <xdr:cNvPr id="19" name="Elbow Connector 18">
          <a:extLst>
            <a:ext uri="{FF2B5EF4-FFF2-40B4-BE49-F238E27FC236}">
              <a16:creationId xmlns:a16="http://schemas.microsoft.com/office/drawing/2014/main" id="{00000000-0008-0000-0200-000013000000}"/>
            </a:ext>
          </a:extLst>
        </xdr:cNvPr>
        <xdr:cNvCxnSpPr>
          <a:stCxn id="4" idx="3"/>
          <a:endCxn id="5" idx="2"/>
        </xdr:cNvCxnSpPr>
      </xdr:nvCxnSpPr>
      <xdr:spPr>
        <a:xfrm flipV="1">
          <a:off x="11093449" y="3071284"/>
          <a:ext cx="1327151" cy="258234"/>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129117</xdr:colOff>
      <xdr:row>16</xdr:row>
      <xdr:rowOff>76200</xdr:rowOff>
    </xdr:from>
    <xdr:to>
      <xdr:col>35</xdr:col>
      <xdr:colOff>268817</xdr:colOff>
      <xdr:row>17</xdr:row>
      <xdr:rowOff>245532</xdr:rowOff>
    </xdr:to>
    <xdr:cxnSp macro="">
      <xdr:nvCxnSpPr>
        <xdr:cNvPr id="20" name="Elbow Connector 19">
          <a:extLst>
            <a:ext uri="{FF2B5EF4-FFF2-40B4-BE49-F238E27FC236}">
              <a16:creationId xmlns:a16="http://schemas.microsoft.com/office/drawing/2014/main" id="{00000000-0008-0000-0200-000014000000}"/>
            </a:ext>
          </a:extLst>
        </xdr:cNvPr>
        <xdr:cNvCxnSpPr>
          <a:stCxn id="6" idx="3"/>
          <a:endCxn id="7" idx="2"/>
        </xdr:cNvCxnSpPr>
      </xdr:nvCxnSpPr>
      <xdr:spPr>
        <a:xfrm>
          <a:off x="9019117" y="4817533"/>
          <a:ext cx="1621367" cy="465666"/>
        </a:xfrm>
        <a:prstGeom prst="bentConnector4">
          <a:avLst>
            <a:gd name="adj1" fmla="val 36111"/>
            <a:gd name="adj2" fmla="val 150000"/>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129117</xdr:colOff>
      <xdr:row>16</xdr:row>
      <xdr:rowOff>91016</xdr:rowOff>
    </xdr:from>
    <xdr:to>
      <xdr:col>41</xdr:col>
      <xdr:colOff>165100</xdr:colOff>
      <xdr:row>16</xdr:row>
      <xdr:rowOff>213785</xdr:rowOff>
    </xdr:to>
    <xdr:cxnSp macro="">
      <xdr:nvCxnSpPr>
        <xdr:cNvPr id="21" name="Elbow Connector 20">
          <a:extLst>
            <a:ext uri="{FF2B5EF4-FFF2-40B4-BE49-F238E27FC236}">
              <a16:creationId xmlns:a16="http://schemas.microsoft.com/office/drawing/2014/main" id="{00000000-0008-0000-0200-000015000000}"/>
            </a:ext>
          </a:extLst>
        </xdr:cNvPr>
        <xdr:cNvCxnSpPr>
          <a:stCxn id="7" idx="3"/>
          <a:endCxn id="8" idx="2"/>
        </xdr:cNvCxnSpPr>
      </xdr:nvCxnSpPr>
      <xdr:spPr>
        <a:xfrm>
          <a:off x="11093450" y="4832349"/>
          <a:ext cx="1221317" cy="122769"/>
        </a:xfrm>
        <a:prstGeom prst="bentConnector4">
          <a:avLst>
            <a:gd name="adj1" fmla="val 31542"/>
            <a:gd name="adj2" fmla="val 286203"/>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268817</xdr:colOff>
      <xdr:row>17</xdr:row>
      <xdr:rowOff>232832</xdr:rowOff>
    </xdr:from>
    <xdr:to>
      <xdr:col>35</xdr:col>
      <xdr:colOff>268818</xdr:colOff>
      <xdr:row>22</xdr:row>
      <xdr:rowOff>213783</xdr:rowOff>
    </xdr:to>
    <xdr:cxnSp macro="">
      <xdr:nvCxnSpPr>
        <xdr:cNvPr id="22" name="Elbow Connector 21">
          <a:extLst>
            <a:ext uri="{FF2B5EF4-FFF2-40B4-BE49-F238E27FC236}">
              <a16:creationId xmlns:a16="http://schemas.microsoft.com/office/drawing/2014/main" id="{00000000-0008-0000-0200-000016000000}"/>
            </a:ext>
          </a:extLst>
        </xdr:cNvPr>
        <xdr:cNvCxnSpPr>
          <a:stCxn id="6" idx="2"/>
          <a:endCxn id="9" idx="2"/>
        </xdr:cNvCxnSpPr>
      </xdr:nvCxnSpPr>
      <xdr:spPr>
        <a:xfrm rot="16200000" flipH="1">
          <a:off x="8872009" y="4964640"/>
          <a:ext cx="1462617" cy="2074335"/>
        </a:xfrm>
        <a:prstGeom prst="bentConnector3">
          <a:avLst>
            <a:gd name="adj1" fmla="val 115859"/>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139700</xdr:colOff>
      <xdr:row>27</xdr:row>
      <xdr:rowOff>80433</xdr:rowOff>
    </xdr:from>
    <xdr:to>
      <xdr:col>35</xdr:col>
      <xdr:colOff>270934</xdr:colOff>
      <xdr:row>28</xdr:row>
      <xdr:rowOff>213784</xdr:rowOff>
    </xdr:to>
    <xdr:cxnSp macro="">
      <xdr:nvCxnSpPr>
        <xdr:cNvPr id="23" name="Elbow Connector 22">
          <a:extLst>
            <a:ext uri="{FF2B5EF4-FFF2-40B4-BE49-F238E27FC236}">
              <a16:creationId xmlns:a16="http://schemas.microsoft.com/office/drawing/2014/main" id="{00000000-0008-0000-0200-000017000000}"/>
            </a:ext>
          </a:extLst>
        </xdr:cNvPr>
        <xdr:cNvCxnSpPr>
          <a:stCxn id="10" idx="3"/>
          <a:endCxn id="11" idx="2"/>
        </xdr:cNvCxnSpPr>
      </xdr:nvCxnSpPr>
      <xdr:spPr>
        <a:xfrm>
          <a:off x="9029700" y="8081433"/>
          <a:ext cx="1612901" cy="429684"/>
        </a:xfrm>
        <a:prstGeom prst="bentConnector4">
          <a:avLst>
            <a:gd name="adj1" fmla="val 36024"/>
            <a:gd name="adj2" fmla="val 15320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129118</xdr:colOff>
      <xdr:row>19</xdr:row>
      <xdr:rowOff>234951</xdr:rowOff>
    </xdr:from>
    <xdr:to>
      <xdr:col>47</xdr:col>
      <xdr:colOff>270935</xdr:colOff>
      <xdr:row>27</xdr:row>
      <xdr:rowOff>59267</xdr:rowOff>
    </xdr:to>
    <xdr:cxnSp macro="">
      <xdr:nvCxnSpPr>
        <xdr:cNvPr id="24" name="Elbow Connector 23">
          <a:extLst>
            <a:ext uri="{FF2B5EF4-FFF2-40B4-BE49-F238E27FC236}">
              <a16:creationId xmlns:a16="http://schemas.microsoft.com/office/drawing/2014/main" id="{00000000-0008-0000-0200-000018000000}"/>
            </a:ext>
          </a:extLst>
        </xdr:cNvPr>
        <xdr:cNvCxnSpPr>
          <a:stCxn id="11" idx="3"/>
          <a:endCxn id="12" idx="2"/>
        </xdr:cNvCxnSpPr>
      </xdr:nvCxnSpPr>
      <xdr:spPr>
        <a:xfrm flipV="1">
          <a:off x="11093451" y="5865284"/>
          <a:ext cx="3105151" cy="2194983"/>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23284</xdr:colOff>
      <xdr:row>15</xdr:row>
      <xdr:rowOff>59268</xdr:rowOff>
    </xdr:from>
    <xdr:to>
      <xdr:col>46</xdr:col>
      <xdr:colOff>116419</xdr:colOff>
      <xdr:row>18</xdr:row>
      <xdr:rowOff>80434</xdr:rowOff>
    </xdr:to>
    <xdr:cxnSp macro="">
      <xdr:nvCxnSpPr>
        <xdr:cNvPr id="25" name="Elbow Connector 24">
          <a:extLst>
            <a:ext uri="{FF2B5EF4-FFF2-40B4-BE49-F238E27FC236}">
              <a16:creationId xmlns:a16="http://schemas.microsoft.com/office/drawing/2014/main" id="{00000000-0008-0000-0200-000019000000}"/>
            </a:ext>
          </a:extLst>
        </xdr:cNvPr>
        <xdr:cNvCxnSpPr>
          <a:stCxn id="8" idx="3"/>
          <a:endCxn id="12" idx="1"/>
        </xdr:cNvCxnSpPr>
      </xdr:nvCxnSpPr>
      <xdr:spPr>
        <a:xfrm>
          <a:off x="12765617" y="4504268"/>
          <a:ext cx="982135" cy="910166"/>
        </a:xfrm>
        <a:prstGeom prst="bentConnector3">
          <a:avLst>
            <a:gd name="adj1" fmla="val 50000"/>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129117</xdr:colOff>
      <xdr:row>8</xdr:row>
      <xdr:rowOff>249767</xdr:rowOff>
    </xdr:from>
    <xdr:to>
      <xdr:col>47</xdr:col>
      <xdr:colOff>270935</xdr:colOff>
      <xdr:row>16</xdr:row>
      <xdr:rowOff>222251</xdr:rowOff>
    </xdr:to>
    <xdr:cxnSp macro="">
      <xdr:nvCxnSpPr>
        <xdr:cNvPr id="26" name="Elbow Connector 25">
          <a:extLst>
            <a:ext uri="{FF2B5EF4-FFF2-40B4-BE49-F238E27FC236}">
              <a16:creationId xmlns:a16="http://schemas.microsoft.com/office/drawing/2014/main" id="{00000000-0008-0000-0200-00001A000000}"/>
            </a:ext>
          </a:extLst>
        </xdr:cNvPr>
        <xdr:cNvCxnSpPr>
          <a:stCxn id="5" idx="3"/>
          <a:endCxn id="12" idx="0"/>
        </xdr:cNvCxnSpPr>
      </xdr:nvCxnSpPr>
      <xdr:spPr>
        <a:xfrm>
          <a:off x="12871450" y="2620434"/>
          <a:ext cx="1327152" cy="2343150"/>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49</xdr:col>
      <xdr:colOff>129119</xdr:colOff>
      <xdr:row>18</xdr:row>
      <xdr:rowOff>80434</xdr:rowOff>
    </xdr:from>
    <xdr:to>
      <xdr:col>53</xdr:col>
      <xdr:colOff>270934</xdr:colOff>
      <xdr:row>19</xdr:row>
      <xdr:rowOff>245535</xdr:rowOff>
    </xdr:to>
    <xdr:cxnSp macro="">
      <xdr:nvCxnSpPr>
        <xdr:cNvPr id="27" name="Elbow Connector 26">
          <a:extLst>
            <a:ext uri="{FF2B5EF4-FFF2-40B4-BE49-F238E27FC236}">
              <a16:creationId xmlns:a16="http://schemas.microsoft.com/office/drawing/2014/main" id="{00000000-0008-0000-0200-00001B000000}"/>
            </a:ext>
          </a:extLst>
        </xdr:cNvPr>
        <xdr:cNvCxnSpPr>
          <a:stCxn id="12" idx="3"/>
          <a:endCxn id="13" idx="2"/>
        </xdr:cNvCxnSpPr>
      </xdr:nvCxnSpPr>
      <xdr:spPr>
        <a:xfrm>
          <a:off x="14649452" y="5414434"/>
          <a:ext cx="1327149" cy="461434"/>
        </a:xfrm>
        <a:prstGeom prst="bentConnector4">
          <a:avLst>
            <a:gd name="adj1" fmla="val 33014"/>
            <a:gd name="adj2" fmla="val 14954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55</xdr:col>
      <xdr:colOff>129118</xdr:colOff>
      <xdr:row>18</xdr:row>
      <xdr:rowOff>91018</xdr:rowOff>
    </xdr:from>
    <xdr:to>
      <xdr:col>59</xdr:col>
      <xdr:colOff>270934</xdr:colOff>
      <xdr:row>19</xdr:row>
      <xdr:rowOff>224368</xdr:rowOff>
    </xdr:to>
    <xdr:cxnSp macro="">
      <xdr:nvCxnSpPr>
        <xdr:cNvPr id="28" name="Elbow Connector 27">
          <a:extLst>
            <a:ext uri="{FF2B5EF4-FFF2-40B4-BE49-F238E27FC236}">
              <a16:creationId xmlns:a16="http://schemas.microsoft.com/office/drawing/2014/main" id="{00000000-0008-0000-0200-00001C000000}"/>
            </a:ext>
          </a:extLst>
        </xdr:cNvPr>
        <xdr:cNvCxnSpPr>
          <a:stCxn id="13" idx="3"/>
          <a:endCxn id="14" idx="2"/>
        </xdr:cNvCxnSpPr>
      </xdr:nvCxnSpPr>
      <xdr:spPr>
        <a:xfrm>
          <a:off x="16427451" y="5425018"/>
          <a:ext cx="1327150" cy="429683"/>
        </a:xfrm>
        <a:prstGeom prst="bentConnector4">
          <a:avLst>
            <a:gd name="adj1" fmla="val 33014"/>
            <a:gd name="adj2" fmla="val 15320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61</xdr:col>
      <xdr:colOff>129118</xdr:colOff>
      <xdr:row>18</xdr:row>
      <xdr:rowOff>69851</xdr:rowOff>
    </xdr:from>
    <xdr:to>
      <xdr:col>65</xdr:col>
      <xdr:colOff>260350</xdr:colOff>
      <xdr:row>19</xdr:row>
      <xdr:rowOff>213784</xdr:rowOff>
    </xdr:to>
    <xdr:cxnSp macro="">
      <xdr:nvCxnSpPr>
        <xdr:cNvPr id="29" name="Elbow Connector 28">
          <a:extLst>
            <a:ext uri="{FF2B5EF4-FFF2-40B4-BE49-F238E27FC236}">
              <a16:creationId xmlns:a16="http://schemas.microsoft.com/office/drawing/2014/main" id="{00000000-0008-0000-0200-00001D000000}"/>
            </a:ext>
          </a:extLst>
        </xdr:cNvPr>
        <xdr:cNvCxnSpPr>
          <a:stCxn id="14" idx="3"/>
          <a:endCxn id="15" idx="2"/>
        </xdr:cNvCxnSpPr>
      </xdr:nvCxnSpPr>
      <xdr:spPr>
        <a:xfrm>
          <a:off x="18205451" y="5403851"/>
          <a:ext cx="1316566" cy="440266"/>
        </a:xfrm>
        <a:prstGeom prst="bentConnector4">
          <a:avLst>
            <a:gd name="adj1" fmla="val 32878"/>
            <a:gd name="adj2" fmla="val 151923"/>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oneCellAnchor>
        <xdr:from>
          <xdr:col>70</xdr:col>
          <xdr:colOff>116417</xdr:colOff>
          <xdr:row>16</xdr:row>
          <xdr:rowOff>211667</xdr:rowOff>
        </xdr:from>
        <xdr:ext cx="901700" cy="901700"/>
        <xdr:pic>
          <xdr:nvPicPr>
            <xdr:cNvPr id="30" name="Picture 29">
              <a:extLst>
                <a:ext uri="{FF2B5EF4-FFF2-40B4-BE49-F238E27FC236}">
                  <a16:creationId xmlns:a16="http://schemas.microsoft.com/office/drawing/2014/main" id="{00000000-0008-0000-0200-00001E000000}"/>
                </a:ext>
              </a:extLst>
            </xdr:cNvPr>
            <xdr:cNvPicPr>
              <a:picLocks noChangeAspect="1" noChangeArrowheads="1"/>
              <a:extLst>
                <a:ext uri="{84589F7E-364E-4C9E-8A38-B11213B215E9}">
                  <a14:cameraTool cellRange="$J$20:$L$22" spid="_x0000_s43123"/>
                </a:ext>
              </a:extLst>
            </xdr:cNvPicPr>
          </xdr:nvPicPr>
          <xdr:blipFill>
            <a:blip xmlns:r="http://schemas.openxmlformats.org/officeDocument/2006/relationships" r:embed="rId15"/>
            <a:srcRect/>
            <a:stretch>
              <a:fillRect/>
            </a:stretch>
          </xdr:blipFill>
          <xdr:spPr bwMode="auto">
            <a:xfrm>
              <a:off x="20859750" y="4953000"/>
              <a:ext cx="901700" cy="901700"/>
            </a:xfrm>
            <a:prstGeom prst="rect">
              <a:avLst/>
            </a:prstGeom>
            <a:noFill/>
            <a:extLst>
              <a:ext uri="{909E8E84-426E-40DD-AFC4-6F175D3DCCD1}">
                <a14:hiddenFill>
                  <a:solidFill>
                    <a:srgbClr val="FFFFFF"/>
                  </a:solidFill>
                </a14:hiddenFill>
              </a:ext>
            </a:extLst>
          </xdr:spPr>
        </xdr:pic>
        <xdr:clientData/>
      </xdr:oneCellAnchor>
    </mc:Choice>
    <mc:Fallback/>
  </mc:AlternateContent>
  <mc:AlternateContent xmlns:mc="http://schemas.openxmlformats.org/markup-compatibility/2006">
    <mc:Choice xmlns:a14="http://schemas.microsoft.com/office/drawing/2010/main" Requires="a14">
      <xdr:oneCellAnchor>
        <xdr:from>
          <xdr:col>76</xdr:col>
          <xdr:colOff>196851</xdr:colOff>
          <xdr:row>10</xdr:row>
          <xdr:rowOff>226484</xdr:rowOff>
        </xdr:from>
        <xdr:ext cx="901700" cy="901700"/>
        <xdr:pic>
          <xdr:nvPicPr>
            <xdr:cNvPr id="31" name="Picture 30">
              <a:extLst>
                <a:ext uri="{FF2B5EF4-FFF2-40B4-BE49-F238E27FC236}">
                  <a16:creationId xmlns:a16="http://schemas.microsoft.com/office/drawing/2014/main" id="{00000000-0008-0000-0200-00001F000000}"/>
                </a:ext>
              </a:extLst>
            </xdr:cNvPr>
            <xdr:cNvPicPr>
              <a:picLocks noChangeAspect="1" noChangeArrowheads="1"/>
              <a:extLst>
                <a:ext uri="{84589F7E-364E-4C9E-8A38-B11213B215E9}">
                  <a14:cameraTool cellRange="$B$24:$D$26" spid="_x0000_s43124"/>
                </a:ext>
              </a:extLst>
            </xdr:cNvPicPr>
          </xdr:nvPicPr>
          <xdr:blipFill>
            <a:blip xmlns:r="http://schemas.openxmlformats.org/officeDocument/2006/relationships" r:embed="rId16"/>
            <a:srcRect/>
            <a:stretch>
              <a:fillRect/>
            </a:stretch>
          </xdr:blipFill>
          <xdr:spPr bwMode="auto">
            <a:xfrm>
              <a:off x="22396451" y="3147484"/>
              <a:ext cx="901700" cy="901700"/>
            </a:xfrm>
            <a:prstGeom prst="rect">
              <a:avLst/>
            </a:prstGeom>
            <a:noFill/>
            <a:extLst>
              <a:ext uri="{909E8E84-426E-40DD-AFC4-6F175D3DCCD1}">
                <a14:hiddenFill>
                  <a:solidFill>
                    <a:srgbClr val="FFFFFF"/>
                  </a:solidFill>
                </a14:hiddenFill>
              </a:ext>
            </a:extLst>
          </xdr:spPr>
        </xdr:pic>
        <xdr:clientData/>
      </xdr:oneCellAnchor>
    </mc:Choice>
    <mc:Fallback/>
  </mc:AlternateContent>
  <mc:AlternateContent xmlns:mc="http://schemas.openxmlformats.org/markup-compatibility/2006">
    <mc:Choice xmlns:a14="http://schemas.microsoft.com/office/drawing/2010/main" Requires="a14">
      <xdr:oneCellAnchor>
        <xdr:from>
          <xdr:col>75</xdr:col>
          <xdr:colOff>95250</xdr:colOff>
          <xdr:row>23</xdr:row>
          <xdr:rowOff>232833</xdr:rowOff>
        </xdr:from>
        <xdr:ext cx="901700" cy="901700"/>
        <xdr:pic>
          <xdr:nvPicPr>
            <xdr:cNvPr id="32" name="Picture 31">
              <a:extLst>
                <a:ext uri="{FF2B5EF4-FFF2-40B4-BE49-F238E27FC236}">
                  <a16:creationId xmlns:a16="http://schemas.microsoft.com/office/drawing/2014/main" id="{00000000-0008-0000-0200-000020000000}"/>
                </a:ext>
              </a:extLst>
            </xdr:cNvPr>
            <xdr:cNvPicPr>
              <a:picLocks noChangeAspect="1" noChangeArrowheads="1"/>
              <a:extLst>
                <a:ext uri="{84589F7E-364E-4C9E-8A38-B11213B215E9}">
                  <a14:cameraTool cellRange="$F$24:$H$26" spid="_x0000_s43125"/>
                </a:ext>
              </a:extLst>
            </xdr:cNvPicPr>
          </xdr:nvPicPr>
          <xdr:blipFill>
            <a:blip xmlns:r="http://schemas.openxmlformats.org/officeDocument/2006/relationships" r:embed="rId17"/>
            <a:srcRect/>
            <a:stretch>
              <a:fillRect/>
            </a:stretch>
          </xdr:blipFill>
          <xdr:spPr bwMode="auto">
            <a:xfrm>
              <a:off x="22320250" y="7048500"/>
              <a:ext cx="901700" cy="901700"/>
            </a:xfrm>
            <a:prstGeom prst="rect">
              <a:avLst/>
            </a:prstGeom>
            <a:noFill/>
            <a:extLst>
              <a:ext uri="{909E8E84-426E-40DD-AFC4-6F175D3DCCD1}">
                <a14:hiddenFill>
                  <a:solidFill>
                    <a:srgbClr val="FFFFFF"/>
                  </a:solidFill>
                </a14:hiddenFill>
              </a:ext>
            </a:extLst>
          </xdr:spPr>
        </xdr:pic>
        <xdr:clientData/>
      </xdr:oneCellAnchor>
    </mc:Choice>
    <mc:Fallback/>
  </mc:AlternateContent>
  <xdr:twoCellAnchor>
    <xdr:from>
      <xdr:col>67</xdr:col>
      <xdr:colOff>118534</xdr:colOff>
      <xdr:row>18</xdr:row>
      <xdr:rowOff>59267</xdr:rowOff>
    </xdr:from>
    <xdr:to>
      <xdr:col>71</xdr:col>
      <xdr:colOff>270933</xdr:colOff>
      <xdr:row>19</xdr:row>
      <xdr:rowOff>224367</xdr:rowOff>
    </xdr:to>
    <xdr:cxnSp macro="">
      <xdr:nvCxnSpPr>
        <xdr:cNvPr id="33" name="Elbow Connector 32">
          <a:extLst>
            <a:ext uri="{FF2B5EF4-FFF2-40B4-BE49-F238E27FC236}">
              <a16:creationId xmlns:a16="http://schemas.microsoft.com/office/drawing/2014/main" id="{00000000-0008-0000-0200-000021000000}"/>
            </a:ext>
          </a:extLst>
        </xdr:cNvPr>
        <xdr:cNvCxnSpPr>
          <a:stCxn id="15" idx="3"/>
          <a:endCxn id="30" idx="2"/>
        </xdr:cNvCxnSpPr>
      </xdr:nvCxnSpPr>
      <xdr:spPr>
        <a:xfrm>
          <a:off x="19972867" y="5393267"/>
          <a:ext cx="1337733" cy="461433"/>
        </a:xfrm>
        <a:prstGeom prst="bentConnector4">
          <a:avLst>
            <a:gd name="adj1" fmla="val 33149"/>
            <a:gd name="adj2" fmla="val 14954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71</xdr:col>
      <xdr:colOff>275168</xdr:colOff>
      <xdr:row>10</xdr:row>
      <xdr:rowOff>226484</xdr:rowOff>
    </xdr:from>
    <xdr:to>
      <xdr:col>78</xdr:col>
      <xdr:colOff>63502</xdr:colOff>
      <xdr:row>16</xdr:row>
      <xdr:rowOff>211667</xdr:rowOff>
    </xdr:to>
    <xdr:cxnSp macro="">
      <xdr:nvCxnSpPr>
        <xdr:cNvPr id="34" name="Elbow Connector 33">
          <a:extLst>
            <a:ext uri="{FF2B5EF4-FFF2-40B4-BE49-F238E27FC236}">
              <a16:creationId xmlns:a16="http://schemas.microsoft.com/office/drawing/2014/main" id="{00000000-0008-0000-0200-000022000000}"/>
            </a:ext>
          </a:extLst>
        </xdr:cNvPr>
        <xdr:cNvCxnSpPr>
          <a:stCxn id="30" idx="0"/>
          <a:endCxn id="31" idx="0"/>
        </xdr:cNvCxnSpPr>
      </xdr:nvCxnSpPr>
      <xdr:spPr>
        <a:xfrm rot="5400000" flipH="1" flipV="1">
          <a:off x="21061893" y="3099859"/>
          <a:ext cx="1737783" cy="1833034"/>
        </a:xfrm>
        <a:prstGeom prst="bentConnector3">
          <a:avLst>
            <a:gd name="adj1" fmla="val 113155"/>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73</xdr:col>
      <xdr:colOff>129117</xdr:colOff>
      <xdr:row>18</xdr:row>
      <xdr:rowOff>69850</xdr:rowOff>
    </xdr:from>
    <xdr:to>
      <xdr:col>76</xdr:col>
      <xdr:colOff>249767</xdr:colOff>
      <xdr:row>26</xdr:row>
      <xdr:rowOff>245533</xdr:rowOff>
    </xdr:to>
    <xdr:cxnSp macro="">
      <xdr:nvCxnSpPr>
        <xdr:cNvPr id="35" name="Elbow Connector 34" descr="ს">
          <a:extLst>
            <a:ext uri="{FF2B5EF4-FFF2-40B4-BE49-F238E27FC236}">
              <a16:creationId xmlns:a16="http://schemas.microsoft.com/office/drawing/2014/main" id="{00000000-0008-0000-0200-000023000000}"/>
            </a:ext>
          </a:extLst>
        </xdr:cNvPr>
        <xdr:cNvCxnSpPr>
          <a:stCxn id="30" idx="3"/>
          <a:endCxn id="32" idx="2"/>
        </xdr:cNvCxnSpPr>
      </xdr:nvCxnSpPr>
      <xdr:spPr>
        <a:xfrm>
          <a:off x="21761450" y="5403850"/>
          <a:ext cx="1009650" cy="2546350"/>
        </a:xfrm>
        <a:prstGeom prst="bentConnector4">
          <a:avLst>
            <a:gd name="adj1" fmla="val 27673"/>
            <a:gd name="adj2" fmla="val 108978"/>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17</xdr:col>
          <xdr:colOff>275167</xdr:colOff>
          <xdr:row>14</xdr:row>
          <xdr:rowOff>275165</xdr:rowOff>
        </xdr:from>
        <xdr:to>
          <xdr:col>20</xdr:col>
          <xdr:colOff>287867</xdr:colOff>
          <xdr:row>17</xdr:row>
          <xdr:rowOff>287865</xdr:rowOff>
        </xdr:to>
        <xdr:pic>
          <xdr:nvPicPr>
            <xdr:cNvPr id="36" name="Picture 35">
              <a:extLst>
                <a:ext uri="{FF2B5EF4-FFF2-40B4-BE49-F238E27FC236}">
                  <a16:creationId xmlns:a16="http://schemas.microsoft.com/office/drawing/2014/main" id="{00000000-0008-0000-0200-000024000000}"/>
                </a:ext>
              </a:extLst>
            </xdr:cNvPr>
            <xdr:cNvPicPr>
              <a:picLocks noChangeAspect="1" noChangeArrowheads="1"/>
              <a:extLst>
                <a:ext uri="{84589F7E-364E-4C9E-8A38-B11213B215E9}">
                  <a14:cameraTool cellRange="$J$24:$L$26" spid="_x0000_s43126"/>
                </a:ext>
              </a:extLst>
            </xdr:cNvPicPr>
          </xdr:nvPicPr>
          <xdr:blipFill>
            <a:blip xmlns:r="http://schemas.openxmlformats.org/officeDocument/2006/relationships" r:embed="rId18"/>
            <a:srcRect/>
            <a:stretch>
              <a:fillRect/>
            </a:stretch>
          </xdr:blipFill>
          <xdr:spPr bwMode="auto">
            <a:xfrm>
              <a:off x="5312834" y="4423832"/>
              <a:ext cx="901700" cy="9017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84</xdr:col>
          <xdr:colOff>1</xdr:colOff>
          <xdr:row>17</xdr:row>
          <xdr:rowOff>0</xdr:rowOff>
        </xdr:from>
        <xdr:to>
          <xdr:col>87</xdr:col>
          <xdr:colOff>12701</xdr:colOff>
          <xdr:row>20</xdr:row>
          <xdr:rowOff>12700</xdr:rowOff>
        </xdr:to>
        <xdr:pic>
          <xdr:nvPicPr>
            <xdr:cNvPr id="37" name="Picture 36">
              <a:extLst>
                <a:ext uri="{FF2B5EF4-FFF2-40B4-BE49-F238E27FC236}">
                  <a16:creationId xmlns:a16="http://schemas.microsoft.com/office/drawing/2014/main" id="{00000000-0008-0000-0200-000025000000}"/>
                </a:ext>
              </a:extLst>
            </xdr:cNvPr>
            <xdr:cNvPicPr>
              <a:picLocks noChangeAspect="1" noChangeArrowheads="1"/>
              <a:extLst>
                <a:ext uri="{84589F7E-364E-4C9E-8A38-B11213B215E9}">
                  <a14:cameraTool cellRange="$B$28:$D$30" spid="_x0000_s43127"/>
                </a:ext>
              </a:extLst>
            </xdr:cNvPicPr>
          </xdr:nvPicPr>
          <xdr:blipFill>
            <a:blip xmlns:r="http://schemas.openxmlformats.org/officeDocument/2006/relationships" r:embed="rId19"/>
            <a:srcRect/>
            <a:stretch>
              <a:fillRect/>
            </a:stretch>
          </xdr:blipFill>
          <xdr:spPr bwMode="auto">
            <a:xfrm>
              <a:off x="24892001" y="5037667"/>
              <a:ext cx="901700" cy="9017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19</xdr:col>
      <xdr:colOff>133352</xdr:colOff>
      <xdr:row>11</xdr:row>
      <xdr:rowOff>80434</xdr:rowOff>
    </xdr:from>
    <xdr:to>
      <xdr:col>27</xdr:col>
      <xdr:colOff>112185</xdr:colOff>
      <xdr:row>14</xdr:row>
      <xdr:rowOff>275165</xdr:rowOff>
    </xdr:to>
    <xdr:cxnSp macro="">
      <xdr:nvCxnSpPr>
        <xdr:cNvPr id="38" name="Elbow Connector 37">
          <a:extLst>
            <a:ext uri="{FF2B5EF4-FFF2-40B4-BE49-F238E27FC236}">
              <a16:creationId xmlns:a16="http://schemas.microsoft.com/office/drawing/2014/main" id="{00000000-0008-0000-0200-000026000000}"/>
            </a:ext>
          </a:extLst>
        </xdr:cNvPr>
        <xdr:cNvCxnSpPr>
          <a:stCxn id="36" idx="0"/>
          <a:endCxn id="2" idx="1"/>
        </xdr:cNvCxnSpPr>
      </xdr:nvCxnSpPr>
      <xdr:spPr>
        <a:xfrm rot="5400000" flipH="1" flipV="1">
          <a:off x="6396569" y="2707217"/>
          <a:ext cx="1083731" cy="2349500"/>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287867</xdr:colOff>
      <xdr:row>16</xdr:row>
      <xdr:rowOff>78317</xdr:rowOff>
    </xdr:from>
    <xdr:to>
      <xdr:col>27</xdr:col>
      <xdr:colOff>116417</xdr:colOff>
      <xdr:row>16</xdr:row>
      <xdr:rowOff>133349</xdr:rowOff>
    </xdr:to>
    <xdr:cxnSp macro="">
      <xdr:nvCxnSpPr>
        <xdr:cNvPr id="41" name="Elbow Connector 40">
          <a:extLst>
            <a:ext uri="{FF2B5EF4-FFF2-40B4-BE49-F238E27FC236}">
              <a16:creationId xmlns:a16="http://schemas.microsoft.com/office/drawing/2014/main" id="{00000000-0008-0000-0200-000029000000}"/>
            </a:ext>
          </a:extLst>
        </xdr:cNvPr>
        <xdr:cNvCxnSpPr>
          <a:stCxn id="36" idx="3"/>
          <a:endCxn id="6" idx="1"/>
        </xdr:cNvCxnSpPr>
      </xdr:nvCxnSpPr>
      <xdr:spPr>
        <a:xfrm flipV="1">
          <a:off x="6214534" y="4819650"/>
          <a:ext cx="1902883" cy="55032"/>
        </a:xfrm>
        <a:prstGeom prst="bentConnector3">
          <a:avLst>
            <a:gd name="adj1" fmla="val 50000"/>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133352</xdr:colOff>
      <xdr:row>17</xdr:row>
      <xdr:rowOff>287864</xdr:rowOff>
    </xdr:from>
    <xdr:to>
      <xdr:col>27</xdr:col>
      <xdr:colOff>127001</xdr:colOff>
      <xdr:row>27</xdr:row>
      <xdr:rowOff>80432</xdr:rowOff>
    </xdr:to>
    <xdr:cxnSp macro="">
      <xdr:nvCxnSpPr>
        <xdr:cNvPr id="44" name="Elbow Connector 43">
          <a:extLst>
            <a:ext uri="{FF2B5EF4-FFF2-40B4-BE49-F238E27FC236}">
              <a16:creationId xmlns:a16="http://schemas.microsoft.com/office/drawing/2014/main" id="{00000000-0008-0000-0200-00002C000000}"/>
            </a:ext>
          </a:extLst>
        </xdr:cNvPr>
        <xdr:cNvCxnSpPr>
          <a:stCxn id="36" idx="2"/>
          <a:endCxn id="10" idx="1"/>
        </xdr:cNvCxnSpPr>
      </xdr:nvCxnSpPr>
      <xdr:spPr>
        <a:xfrm rot="16200000" flipH="1">
          <a:off x="5567892" y="5521324"/>
          <a:ext cx="2755901" cy="2364316"/>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78</xdr:col>
      <xdr:colOff>107950</xdr:colOff>
      <xdr:row>20</xdr:row>
      <xdr:rowOff>12700</xdr:rowOff>
    </xdr:from>
    <xdr:to>
      <xdr:col>85</xdr:col>
      <xdr:colOff>154518</xdr:colOff>
      <xdr:row>25</xdr:row>
      <xdr:rowOff>91017</xdr:rowOff>
    </xdr:to>
    <xdr:cxnSp macro="">
      <xdr:nvCxnSpPr>
        <xdr:cNvPr id="47" name="Elbow Connector 46">
          <a:extLst>
            <a:ext uri="{FF2B5EF4-FFF2-40B4-BE49-F238E27FC236}">
              <a16:creationId xmlns:a16="http://schemas.microsoft.com/office/drawing/2014/main" id="{00000000-0008-0000-0200-00002F000000}"/>
            </a:ext>
          </a:extLst>
        </xdr:cNvPr>
        <xdr:cNvCxnSpPr>
          <a:stCxn id="32" idx="3"/>
          <a:endCxn id="37" idx="2"/>
        </xdr:cNvCxnSpPr>
      </xdr:nvCxnSpPr>
      <xdr:spPr>
        <a:xfrm flipV="1">
          <a:off x="23221950" y="5939367"/>
          <a:ext cx="2120901" cy="1559983"/>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79</xdr:col>
      <xdr:colOff>222251</xdr:colOff>
      <xdr:row>12</xdr:row>
      <xdr:rowOff>93134</xdr:rowOff>
    </xdr:from>
    <xdr:to>
      <xdr:col>85</xdr:col>
      <xdr:colOff>152401</xdr:colOff>
      <xdr:row>17</xdr:row>
      <xdr:rowOff>0</xdr:rowOff>
    </xdr:to>
    <xdr:cxnSp macro="">
      <xdr:nvCxnSpPr>
        <xdr:cNvPr id="51" name="Elbow Connector 50">
          <a:extLst>
            <a:ext uri="{FF2B5EF4-FFF2-40B4-BE49-F238E27FC236}">
              <a16:creationId xmlns:a16="http://schemas.microsoft.com/office/drawing/2014/main" id="{00000000-0008-0000-0200-000033000000}"/>
            </a:ext>
          </a:extLst>
        </xdr:cNvPr>
        <xdr:cNvCxnSpPr>
          <a:stCxn id="31" idx="3"/>
          <a:endCxn id="37" idx="0"/>
        </xdr:cNvCxnSpPr>
      </xdr:nvCxnSpPr>
      <xdr:spPr>
        <a:xfrm>
          <a:off x="23298151" y="3598334"/>
          <a:ext cx="1682750" cy="1367366"/>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25400</xdr:rowOff>
        </xdr:from>
        <xdr:to>
          <xdr:col>12</xdr:col>
          <xdr:colOff>215900</xdr:colOff>
          <xdr:row>4</xdr:row>
          <xdr:rowOff>355600</xdr:rowOff>
        </xdr:to>
        <xdr:sp macro="" textlink="">
          <xdr:nvSpPr>
            <xdr:cNvPr id="15361" name="Scroll Bar 1" descr="Scrollbar for scrolling through the Gantt Timeline." hidden="1">
              <a:extLst>
                <a:ext uri="{63B3BB69-23CF-44E3-9099-C40C66FF867C}">
                  <a14:compatExt spid="_x0000_s15361"/>
                </a:ext>
                <a:ext uri="{FF2B5EF4-FFF2-40B4-BE49-F238E27FC236}">
                  <a16:creationId xmlns:a16="http://schemas.microsoft.com/office/drawing/2014/main" id="{00000000-0008-0000-03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114300</xdr:colOff>
      <xdr:row>18</xdr:row>
      <xdr:rowOff>209550</xdr:rowOff>
    </xdr:from>
    <xdr:to>
      <xdr:col>9</xdr:col>
      <xdr:colOff>711200</xdr:colOff>
      <xdr:row>29</xdr:row>
      <xdr:rowOff>469900</xdr:rowOff>
    </xdr:to>
    <xdr:graphicFrame macro="">
      <xdr:nvGraphicFramePr>
        <xdr:cNvPr id="3" name="Diagram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266700</xdr:colOff>
      <xdr:row>0</xdr:row>
      <xdr:rowOff>82550</xdr:rowOff>
    </xdr:from>
    <xdr:to>
      <xdr:col>2</xdr:col>
      <xdr:colOff>2578100</xdr:colOff>
      <xdr:row>43</xdr:row>
      <xdr:rowOff>0</xdr:rowOff>
    </xdr:to>
    <xdr:graphicFrame macro="">
      <xdr:nvGraphicFramePr>
        <xdr:cNvPr id="2" name="Diagram 1">
          <a:extLst>
            <a:ext uri="{FF2B5EF4-FFF2-40B4-BE49-F238E27FC236}">
              <a16:creationId xmlns:a16="http://schemas.microsoft.com/office/drawing/2014/main" id="{F0A47F54-6A1F-5360-C59A-2CDF0AEC746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F31" totalsRowShown="0" headerRowDxfId="12">
  <autoFilter ref="B8:F31"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ilestone description"/>
    <tableColumn id="3" xr3:uid="{76EB9444-C31F-4CC3-88B2-0202B5893122}" name="Code"/>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5T11:58:09.09" personId="{00000000-0000-0000-0000-000000000000}" id="{8E62A39D-568B-0C42-B5AF-DC6560024D45}">
    <text xml:space="preserve">პირადი პროექტი რომლის დანიშნლებაც არის ერთი თვის ფარგლებში მოახდინოს სახლის მცენარეებით განაშენიანება.
WBS დიაგრამა შეიცავს პროექტის წარმატებით განხორციელებისათვის საჭირო ნაბიჯებს, რომლებიც ლოგიკურად და სტრუქტურულად არის განლაგებული. 
დიაგრამა ასახავს მხოლოს სტრუქტურას და დავალებების დანაწილებას, დიაგრამა არ გამოსახავს არც თანმიმდევრობას და არც დამატებით დეტალებს. 
დამატებითი დეტალები მოცემულია მეორე გვერდის ცხრილში.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5T12:00:51.64" personId="{00000000-0000-0000-0000-000000000000}" id="{7F547855-B1E8-184E-B420-558349EB8338}">
    <text>თითოეულ თასქს საქმის გასამარტივებლად მინიჭებული აქვს უნიკალური მაიდენთიფიცირებელი კოდი.  კოდის გადანომვრა მიყვება WBS სტრუქტურას</text>
  </threadedComment>
  <threadedComment ref="C1" dT="2022-11-05T12:02:25.15" personId="{00000000-0000-0000-0000-000000000000}" id="{019274FA-81D2-8842-AB81-7EE3FAD8F2EC}">
    <text>წინაპირობა განსაზღვრავს თასქებს შორის დამოკიდებულებას.  მხოლოდ კოდის არსებობის შემთხვევაში იგულისხმება რომ წინაპირობაში არსებული თასქის დასრულების შემდგომ შეიძლება ამჟამინდელი თასქის დაწყება.</text>
  </threadedComment>
  <threadedComment ref="E1" dT="2022-11-05T12:07:11.27" personId="{00000000-0000-0000-0000-000000000000}" id="{745A7870-AD41-9240-B936-F5DDD05F0C72}">
    <text>გათვლილი თანხა რომელიც უნდა დავხარჯო თითოეულ თასქზე ერთი დღის განმავლობაში. თუ ერთ დღეზე მეტი ხანი გრძელდება თასქი მაგ შემთხვევაში გამრავლდება დღიურ თანხაზე. თუ ნაკლები დარჩება რამდენიც არის.</text>
  </threadedComment>
  <threadedComment ref="D13" dT="2022-11-05T12:05:33.36" personId="{00000000-0000-0000-0000-000000000000}" id="{846E3558-E660-2A48-8D1D-339BB3CD24B9}">
    <text>ერთი სრული დღე სჭირდება მოტანას რომელიც თავის თავში აერთიანებს ქვე თასქების ჯამს.</text>
  </threadedComment>
  <threadedComment ref="C19" dT="2022-11-05T12:04:00.67" personId="{00000000-0000-0000-0000-000000000000}" id="{F6C4EA4C-52FA-0F44-9AAF-C14C795A262B}">
    <text>დამოკიდებულებაში იგულისხმება რომ 5.1 თასქის დასრულების შემდგომ 14 დღის გასვლის შემდეგ შეიძლება 5.2 თასქის დაწყება.</text>
  </threadedComment>
</ThreadedComments>
</file>

<file path=xl/threadedComments/threadedComment3.xml><?xml version="1.0" encoding="utf-8"?>
<ThreadedComments xmlns="http://schemas.microsoft.com/office/spreadsheetml/2018/threadedcomments" xmlns:x="http://schemas.openxmlformats.org/spreadsheetml/2006/main">
  <threadedComment ref="B4" dT="2022-11-05T12:08:06.49" personId="{00000000-0000-0000-0000-000000000000}" id="{4E3F117E-F70D-7843-9FDD-5117F509BB01}">
    <text>ადრიანი დასაწყისი იგივე ES Early start</text>
  </threadedComment>
  <threadedComment ref="C4" dT="2022-11-05T12:08:20.61" personId="{00000000-0000-0000-0000-000000000000}" id="{086216A9-9F60-FE4D-B7D6-87A14C0E39A7}">
    <text>თასქის ხანგრძლივობა დღეებში</text>
  </threadedComment>
  <threadedComment ref="D4" dT="2022-11-05T12:08:50.75" personId="{00000000-0000-0000-0000-000000000000}" id="{9865ED29-FA7E-FB40-8A4A-D66844A76852}">
    <text>ადრიანი დასასრული - EF Early finish</text>
  </threadedComment>
  <threadedComment ref="B5" dT="2022-11-05T12:07:30.47" personId="{00000000-0000-0000-0000-000000000000}" id="{3CCA2707-C5B9-6645-918D-0445A885733E}">
    <text>თასქის კოდი</text>
  </threadedComment>
  <threadedComment ref="B6" dT="2022-11-05T12:09:42.39" personId="{00000000-0000-0000-0000-000000000000}" id="{1D62B2A8-83A0-9944-83B6-EB3E7FE5C70A}">
    <text>ადრიანი დასასრული - EF Early finish</text>
  </threadedComment>
  <threadedComment ref="C6" dT="2022-11-05T12:10:23.32" personId="{00000000-0000-0000-0000-000000000000}" id="{8B1C0209-8B54-0442-86E3-E6A38A5FE5AF}">
    <text>Float - თავისუფალი დღეების რაოდენობა რომელშიც შეუძლია თასქს რო იმოძრავოს ისე რომ არ დააზიანოს სხვა თასქები და არ დააგვიანოს პროექტი.</text>
  </threadedComment>
  <threadedComment ref="C6" dT="2022-11-05T12:13:41.82" personId="{00000000-0000-0000-0000-000000000000}" id="{F6CC817E-E19B-734B-8E10-8D7F69283545}" parentId="{8B1C0209-8B54-0442-86E3-E6A38A5FE5AF}">
    <text xml:space="preserve">იქიდან გამომდინარე რომ პროექტი გათვლილია ერთ თვეზე, არ არსებობს კრიტიკული თასქების გზა.საშუალოდ 8 დღე მაქვს თავისუფალი რომ თასქები გადანაწილდეს. </text>
  </threadedComment>
  <threadedComment ref="D6" dT="2022-11-05T12:10:39.97" personId="{00000000-0000-0000-0000-000000000000}" id="{70636750-3E29-EF42-A645-D65580AE517A}">
    <text>გვიანი დასასრული - LF Late Finish</text>
  </threadedComment>
  <threadedComment ref="J25" dT="2022-11-05T12:18:28.27" personId="{00000000-0000-0000-0000-000000000000}" id="{E32AE289-2A4E-0C43-884C-8BCCC964AC63}">
    <text>პრეოქტის დასაწყისი. რამოდენიმე თასქის პარალელურად დამუშავების შესაძლებლობა არსებობს.</text>
  </threadedComment>
  <threadedComment ref="B29" dT="2022-11-05T12:18:49.02" personId="{00000000-0000-0000-0000-000000000000}" id="{7E590EDC-B478-054F-A98B-84405D33EEB6}">
    <text>პროექტის დასასრული. ყველა თასქი დასრულებულია.</text>
  </threadedComment>
</ThreadedComments>
</file>

<file path=xl/threadedComments/threadedComment4.xml><?xml version="1.0" encoding="utf-8"?>
<ThreadedComments xmlns="http://schemas.microsoft.com/office/spreadsheetml/2018/threadedcomments" xmlns:x="http://schemas.openxmlformats.org/spreadsheetml/2006/main">
  <threadedComment ref="D6" dT="2022-11-05T12:19:38.26" personId="{00000000-0000-0000-0000-000000000000}" id="{E4D04E79-27BB-714B-A933-1A56A4D2229D}">
    <text>Milestone - სეხვედრა და გადვა თუ რა პროგრესი განიცადა პროექტრმა გავლილი დღეების განმავლობაში.</text>
  </threadedComment>
  <threadedComment ref="R7" dT="2022-11-05T12:23:50.07" personId="{00000000-0000-0000-0000-000000000000}" id="{66CBD5B1-7CA5-7E4A-9F94-19C8216F0AD8}">
    <text xml:space="preserve">რეპორტის სიმულაციის დღე. </text>
  </threadedComment>
  <threadedComment ref="AL7" dT="2022-11-05T12:25:58.59" personId="{00000000-0000-0000-0000-000000000000}" id="{DB5CEF4F-9758-7B45-8C20-9820D06A0A21}">
    <text xml:space="preserve">ერთ თვიანი შუალედის აღების გამო პროექტს აქვს მაღალი ლავირების საშუალება და ნაკლებად სარისკო თასქები. </text>
  </threadedComment>
  <threadedComment ref="F10" dT="2022-11-05T12:22:58.00" personId="{00000000-0000-0000-0000-000000000000}" id="{91608E50-321C-824E-96E0-0859E6E1C370}">
    <text xml:space="preserve">თასქის ხანგრძლივობა. </text>
  </threadedComment>
  <threadedComment ref="F10" dT="2022-11-05T12:23:26.90" personId="{00000000-0000-0000-0000-000000000000}" id="{B57376F5-A003-1748-AFD4-DB16E78A11EC}" parentId="{91608E50-321C-824E-96E0-0859E6E1C370}">
    <text>Float დღები, რაოდენობა აღებულია AON დიაგრამიდან</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2-11-05T12:29:16.85" personId="{00000000-0000-0000-0000-000000000000}" id="{F1B6FC5D-DE74-C243-9200-DC90A92B64E9}">
    <text xml:space="preserve">ბიუჯეტის მიხედვით გათვალისწინებული თანხები. </text>
  </threadedComment>
  <threadedComment ref="D1" dT="2022-11-05T12:29:38.17" personId="{00000000-0000-0000-0000-000000000000}" id="{E4EA2C8F-A697-864E-A263-9E02BF25360C}">
    <text xml:space="preserve">რეალური და აქტუალური ხარჯი. </text>
  </threadedComment>
  <threadedComment ref="E1" dT="2022-11-05T12:31:28.86" personId="{00000000-0000-0000-0000-000000000000}" id="{7FABA754-6EB2-E04C-B0A7-CB8BA2F05402}">
    <text xml:space="preserve">სამუშაოს პროპორციული მიხებული რეალური სარგებელი. </text>
  </threadedComment>
  <threadedComment ref="F1" dT="2022-11-05T12:32:02.13" personId="{00000000-0000-0000-0000-000000000000}" id="{2931E210-40B3-D14B-A1E3-EA42EBD22B63}">
    <text>დაგეგმილი მისაღები ღირებულება</text>
  </threadedComment>
  <threadedComment ref="G1" dT="2022-11-05T12:38:30.60" personId="{00000000-0000-0000-0000-000000000000}" id="{8B5BBF61-074C-C34F-A63B-748CB42E958A}">
    <text xml:space="preserve">Cost Variance - რომლითაც შემიძლია დავინახო მაქვს თუარა გარღვევა ბიუჯეტში ან პირიქით ნაკლები დავხარჯე დაგეგმილთან მიამრთებაში, </text>
  </threadedComment>
  <threadedComment ref="H1" dT="2022-11-05T12:40:58.49" personId="{00000000-0000-0000-0000-000000000000}" id="{92922E30-1B7C-4D4B-AC1C-1A641C5CF13B}">
    <text xml:space="preserve">Schedule Variance - რომელიც მიმანიშნებს ქმედითუნაიანობას იგივე performance. რომელიც მიმანიშნებს რა განსხვავებაა დაგეგმილსა და რეალურად მიღებულ სარგებელს შორის. </text>
  </threadedComment>
  <threadedComment ref="I1" dT="2022-11-05T12:41:56.11" personId="{00000000-0000-0000-0000-000000000000}" id="{7C21D302-F254-AC43-8267-B5932719C8F0}">
    <text xml:space="preserve">Cost Performance Index - იმმანიშნებს რამდენად რაციონალურად იქნა თანხები დახარჯული. </text>
  </threadedComment>
  <threadedComment ref="J1" dT="2022-11-05T12:44:32.77" personId="{00000000-0000-0000-0000-000000000000}" id="{2981645C-1460-C04E-AAEE-54E8CD2F9489}">
    <text xml:space="preserve">Schedule Performance Index - ჩემი მუშაობის ეფექტურობა დაგეგმვილთან მიმართებაში. შემიძლია გამოვყენო საწილასწარმეტყველებლად თუ როგორ განვითარდება პროექტი მომავალში. </text>
  </threadedComment>
  <threadedComment ref="K1" dT="2022-11-05T12:46:05.88" personId="{00000000-0000-0000-0000-000000000000}" id="{C69D354D-73E6-EA45-A3E4-B297FD00E2CE}">
    <text xml:space="preserve">Estimate at completion - მოსალოდნელი ჯამური დანახარჯი იმისათვის რომ პროექტი დავასულო. </text>
  </threadedComment>
  <threadedComment ref="L1" dT="2022-11-05T12:47:29.80" personId="{00000000-0000-0000-0000-000000000000}" id="{31A55C22-B866-E34E-8E12-67A8EA9C56A1}">
    <text>Estimate to complete.- ხრჯი რომელიც დარჩენილი პროექტის დასასრულებლად არის საჭირო.</text>
  </threadedComment>
  <threadedComment ref="M1" dT="2022-11-05T12:49:07.27" personId="{00000000-0000-0000-0000-000000000000}" id="{DCC57E99-EDFD-474F-AE04-43822D671E5E}">
    <text>Variance at completion - ბიუჯეტის დეფიციტი ან მორჩენილი თანხა</text>
  </threadedComment>
  <threadedComment ref="N1" dT="2022-11-05T12:50:24.21" personId="{00000000-0000-0000-0000-000000000000}" id="{2656FF37-BD6F-EC4C-B165-863AE8B598E4}">
    <text xml:space="preserve">To Complete Performance Index - ძალისხმევა თუ როგორც უნდა მოვინდომო რომ პირველად გეგმაში ჩავჯდე და დავასრულო პრექტი. </text>
  </threadedComment>
  <threadedComment ref="A19" dT="2022-11-05T12:52:28.30" personId="{00000000-0000-0000-0000-000000000000}" id="{94970B1E-218B-4842-8B0D-1EF46A77A2D2}">
    <text>საბოლოო ჯამში რიცხვებზე, ბიუჯეტზე მოსალოდნელ და რეალურად შესრულებული საქმის მიხედვით შემიძლია ვისმჯელო რომ 11 ოქტომრისათვის პროექტი მიმდინარეობს ნორმალურად, მცირედი გადახარჯვით და რამოდენიმე თასქზე ჩამორჩენით. იქიდან გამომდინარე რომ დროუს შუალედი ერთი თვეა დროის პროებლემა შეეგვიძლია ვთქვათ რომ დიდად არ მაწუხებს მაგრამ შემდგომ თასქებში ბიუჯეტი უფრო რაციონალურად უნდა დაიხარჯოს. ყველა ზემოთ აღებული რიცხვი არის რანდომულად მოფიქრებული და სიმულირებული.</text>
  </threadedComment>
  <threadedComment ref="I19" dT="2022-11-05T12:42:56.69" personId="{00000000-0000-0000-0000-000000000000}" id="{EE60A204-5D28-7C42-AEED-EA5569F76EE5}">
    <text>რადგან ერთზე ნაკლებია ვხვდები რომ ბიუჯეტში მცირედი გარღვევაა და მოხდა გადახარჯვა.</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2-11-05T12:28:20.84" personId="{00000000-0000-0000-0000-000000000000}" id="{F53194B4-CA63-A241-9F32-67B5C47D1A49}">
    <text xml:space="preserve">ცხრილები არის მიდგმული ერთმანეთზე. სადაც აღწერიია რისკების ანალიზი პრიორიტეტები და მათი მოგვარების გზები. არებობს მაღალი რისკის მქონე თასქები რომლებიც ხშირ შემთხვევაში კრიტიკულია პროექტის წარმატებით განხორიციელებისათვის. ვყველაზე მაღალი რისკის შემცველი თასქებია რომლების შედეგებიც შესაძლოა ლეტალური იყოს მცენარეებისთვის. საბენიეროდ ისინი მოგვარებადია და შესაძლებელია რისკების და მათი შედეგების შემცირება.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7/10/relationships/threadedComment" Target="../threadedComments/threadedComment4.xml"/><Relationship Id="rId2" Type="http://schemas.openxmlformats.org/officeDocument/2006/relationships/drawing" Target="../drawings/drawing3.xml"/><Relationship Id="rId1" Type="http://schemas.openxmlformats.org/officeDocument/2006/relationships/printerSettings" Target="../printerSettings/printerSettings1.bin"/><Relationship Id="rId6" Type="http://schemas.openxmlformats.org/officeDocument/2006/relationships/comments" Target="../comments4.xml"/><Relationship Id="rId5" Type="http://schemas.openxmlformats.org/officeDocument/2006/relationships/table" Target="../tables/table1.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D70C6-6CB9-DA41-BBCB-9E738860546E}">
  <dimension ref="A1"/>
  <sheetViews>
    <sheetView zoomScale="75" workbookViewId="0"/>
  </sheetViews>
  <sheetFormatPr baseColWidth="10" defaultRowHeight="16" x14ac:dyDescent="0.2"/>
  <cols>
    <col min="1" max="16384" width="10.83203125" style="55"/>
  </cols>
  <sheetData>
    <row r="1" spans="1:1" x14ac:dyDescent="0.2"/>
  </sheetData>
  <pageMargins left="0.7" right="0.7" top="0.75" bottom="0.75" header="0.3" footer="0.3"/>
  <pageSetup paperSize="9"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C18B2-6728-B843-BEA2-D905EA375F67}">
  <dimension ref="A1:E20"/>
  <sheetViews>
    <sheetView workbookViewId="0">
      <selection activeCell="E1" sqref="E1"/>
    </sheetView>
  </sheetViews>
  <sheetFormatPr baseColWidth="10" defaultRowHeight="16" x14ac:dyDescent="0.2"/>
  <cols>
    <col min="1" max="1" width="10.83203125" style="56"/>
    <col min="2" max="2" width="34.1640625" style="58" customWidth="1"/>
    <col min="3" max="3" width="17" style="56" bestFit="1" customWidth="1"/>
    <col min="4" max="4" width="21" style="56" bestFit="1" customWidth="1"/>
    <col min="5" max="5" width="30.5" style="57" bestFit="1" customWidth="1"/>
    <col min="6" max="16384" width="10.83203125" style="56"/>
  </cols>
  <sheetData>
    <row r="1" spans="1:5" ht="29" customHeight="1" x14ac:dyDescent="0.2">
      <c r="A1" s="63" t="s">
        <v>60</v>
      </c>
      <c r="B1" s="63" t="s">
        <v>59</v>
      </c>
      <c r="C1" s="63" t="s">
        <v>58</v>
      </c>
      <c r="D1" s="63" t="s">
        <v>57</v>
      </c>
      <c r="E1" s="63" t="s">
        <v>112</v>
      </c>
    </row>
    <row r="2" spans="1:5" ht="34" x14ac:dyDescent="0.2">
      <c r="A2" s="62" t="s">
        <v>48</v>
      </c>
      <c r="B2" s="60" t="s">
        <v>56</v>
      </c>
      <c r="C2" s="59" t="s">
        <v>34</v>
      </c>
      <c r="D2" s="59" t="s">
        <v>55</v>
      </c>
      <c r="E2" s="72">
        <v>5</v>
      </c>
    </row>
    <row r="3" spans="1:5" ht="17" x14ac:dyDescent="0.2">
      <c r="A3" s="62" t="s">
        <v>45</v>
      </c>
      <c r="B3" s="60" t="s">
        <v>54</v>
      </c>
      <c r="C3" s="59" t="s">
        <v>48</v>
      </c>
      <c r="D3" s="59" t="s">
        <v>44</v>
      </c>
      <c r="E3" s="73"/>
    </row>
    <row r="4" spans="1:5" ht="34" x14ac:dyDescent="0.2">
      <c r="A4" s="62" t="s">
        <v>53</v>
      </c>
      <c r="B4" s="60" t="s">
        <v>52</v>
      </c>
      <c r="C4" s="59" t="s">
        <v>48</v>
      </c>
      <c r="D4" s="59" t="s">
        <v>51</v>
      </c>
      <c r="E4" s="73">
        <v>2</v>
      </c>
    </row>
    <row r="5" spans="1:5" ht="51" x14ac:dyDescent="0.2">
      <c r="A5" s="62" t="s">
        <v>50</v>
      </c>
      <c r="B5" s="60" t="s">
        <v>49</v>
      </c>
      <c r="C5" s="59" t="s">
        <v>48</v>
      </c>
      <c r="D5" s="59" t="s">
        <v>29</v>
      </c>
      <c r="E5" s="73">
        <v>30</v>
      </c>
    </row>
    <row r="6" spans="1:5" ht="34" x14ac:dyDescent="0.2">
      <c r="A6" s="62" t="s">
        <v>47</v>
      </c>
      <c r="B6" s="60" t="s">
        <v>46</v>
      </c>
      <c r="C6" s="59" t="s">
        <v>45</v>
      </c>
      <c r="D6" s="59" t="s">
        <v>44</v>
      </c>
      <c r="E6" s="73">
        <v>30</v>
      </c>
    </row>
    <row r="7" spans="1:5" ht="34" x14ac:dyDescent="0.2">
      <c r="A7" s="62" t="s">
        <v>36</v>
      </c>
      <c r="B7" s="60" t="s">
        <v>43</v>
      </c>
      <c r="C7" s="59" t="s">
        <v>34</v>
      </c>
      <c r="D7" s="59" t="s">
        <v>29</v>
      </c>
      <c r="E7" s="73">
        <v>2</v>
      </c>
    </row>
    <row r="8" spans="1:5" ht="51" x14ac:dyDescent="0.2">
      <c r="A8" s="62" t="s">
        <v>39</v>
      </c>
      <c r="B8" s="60" t="s">
        <v>42</v>
      </c>
      <c r="C8" s="59" t="s">
        <v>36</v>
      </c>
      <c r="D8" s="59" t="s">
        <v>11</v>
      </c>
      <c r="E8" s="73">
        <v>1</v>
      </c>
    </row>
    <row r="9" spans="1:5" ht="34" x14ac:dyDescent="0.2">
      <c r="A9" s="62" t="s">
        <v>41</v>
      </c>
      <c r="B9" s="60" t="s">
        <v>40</v>
      </c>
      <c r="C9" s="59" t="s">
        <v>39</v>
      </c>
      <c r="D9" s="59" t="s">
        <v>29</v>
      </c>
      <c r="E9" s="73">
        <v>100</v>
      </c>
    </row>
    <row r="10" spans="1:5" ht="51" x14ac:dyDescent="0.2">
      <c r="A10" s="62" t="s">
        <v>38</v>
      </c>
      <c r="B10" s="60" t="s">
        <v>37</v>
      </c>
      <c r="C10" s="59" t="s">
        <v>36</v>
      </c>
      <c r="D10" s="59" t="s">
        <v>11</v>
      </c>
      <c r="E10" s="73">
        <v>0</v>
      </c>
    </row>
    <row r="11" spans="1:5" ht="51" x14ac:dyDescent="0.2">
      <c r="A11" s="62" t="s">
        <v>31</v>
      </c>
      <c r="B11" s="60" t="s">
        <v>35</v>
      </c>
      <c r="C11" s="59" t="s">
        <v>34</v>
      </c>
      <c r="D11" s="59" t="s">
        <v>11</v>
      </c>
      <c r="E11" s="73">
        <v>0</v>
      </c>
    </row>
    <row r="12" spans="1:5" ht="68" x14ac:dyDescent="0.2">
      <c r="A12" s="62" t="s">
        <v>33</v>
      </c>
      <c r="B12" s="60" t="s">
        <v>32</v>
      </c>
      <c r="C12" s="59" t="s">
        <v>31</v>
      </c>
      <c r="D12" s="59" t="s">
        <v>29</v>
      </c>
      <c r="E12" s="73">
        <v>10</v>
      </c>
    </row>
    <row r="13" spans="1:5" ht="17" x14ac:dyDescent="0.2">
      <c r="A13" s="62" t="s">
        <v>16</v>
      </c>
      <c r="B13" s="60" t="s">
        <v>107</v>
      </c>
      <c r="C13" s="59" t="s">
        <v>30</v>
      </c>
      <c r="D13" s="59" t="s">
        <v>29</v>
      </c>
      <c r="E13" s="73"/>
    </row>
    <row r="14" spans="1:5" ht="17" x14ac:dyDescent="0.2">
      <c r="A14" s="61" t="s">
        <v>25</v>
      </c>
      <c r="B14" s="60" t="s">
        <v>28</v>
      </c>
      <c r="C14" s="59" t="s">
        <v>27</v>
      </c>
      <c r="D14" s="59" t="s">
        <v>7</v>
      </c>
      <c r="E14" s="73">
        <v>14</v>
      </c>
    </row>
    <row r="15" spans="1:5" ht="17" x14ac:dyDescent="0.2">
      <c r="A15" s="61" t="s">
        <v>23</v>
      </c>
      <c r="B15" s="60" t="s">
        <v>26</v>
      </c>
      <c r="C15" s="59" t="s">
        <v>25</v>
      </c>
      <c r="D15" s="59" t="s">
        <v>15</v>
      </c>
      <c r="E15" s="73">
        <v>370</v>
      </c>
    </row>
    <row r="16" spans="1:5" ht="17" x14ac:dyDescent="0.2">
      <c r="A16" s="61" t="s">
        <v>19</v>
      </c>
      <c r="B16" s="60" t="s">
        <v>24</v>
      </c>
      <c r="C16" s="59" t="s">
        <v>23</v>
      </c>
      <c r="D16" s="59" t="s">
        <v>22</v>
      </c>
      <c r="E16" s="73">
        <v>20</v>
      </c>
    </row>
    <row r="17" spans="1:5" ht="17" x14ac:dyDescent="0.2">
      <c r="A17" s="61" t="s">
        <v>21</v>
      </c>
      <c r="B17" s="60" t="s">
        <v>20</v>
      </c>
      <c r="C17" s="59" t="s">
        <v>19</v>
      </c>
      <c r="D17" s="59" t="s">
        <v>7</v>
      </c>
      <c r="E17" s="73">
        <v>20</v>
      </c>
    </row>
    <row r="18" spans="1:5" ht="17" x14ac:dyDescent="0.2">
      <c r="A18" s="61" t="s">
        <v>18</v>
      </c>
      <c r="B18" s="60" t="s">
        <v>17</v>
      </c>
      <c r="C18" s="59" t="s">
        <v>16</v>
      </c>
      <c r="D18" s="59" t="s">
        <v>15</v>
      </c>
      <c r="E18" s="73">
        <v>16</v>
      </c>
    </row>
    <row r="19" spans="1:5" ht="34" x14ac:dyDescent="0.2">
      <c r="A19" s="61" t="s">
        <v>14</v>
      </c>
      <c r="B19" s="60" t="s">
        <v>13</v>
      </c>
      <c r="C19" s="59" t="s">
        <v>12</v>
      </c>
      <c r="D19" s="59" t="s">
        <v>11</v>
      </c>
      <c r="E19" s="73">
        <v>7</v>
      </c>
    </row>
    <row r="20" spans="1:5" ht="17" x14ac:dyDescent="0.2">
      <c r="A20" s="61" t="s">
        <v>10</v>
      </c>
      <c r="B20" s="60" t="s">
        <v>9</v>
      </c>
      <c r="C20" s="59" t="s">
        <v>8</v>
      </c>
      <c r="D20" s="59" t="s">
        <v>7</v>
      </c>
      <c r="E20" s="73">
        <v>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1A81A-395B-5A40-874E-EB1E49E0AC6F}">
  <dimension ref="A1:AN30"/>
  <sheetViews>
    <sheetView topLeftCell="Y1" workbookViewId="0">
      <selection activeCell="B29" sqref="B29:D29"/>
    </sheetView>
  </sheetViews>
  <sheetFormatPr baseColWidth="10" defaultColWidth="3.83203125" defaultRowHeight="23" customHeight="1" x14ac:dyDescent="0.2"/>
  <cols>
    <col min="1" max="12" width="3.83203125" style="56"/>
    <col min="13" max="13" width="3.83203125" style="64"/>
    <col min="14" max="16384" width="3.83203125" style="55"/>
  </cols>
  <sheetData>
    <row r="1" spans="2:20" ht="23" customHeight="1" thickBot="1" x14ac:dyDescent="0.25"/>
    <row r="2" spans="2:20" ht="23" customHeight="1" thickBot="1" x14ac:dyDescent="0.25">
      <c r="D2" s="103" t="s">
        <v>100</v>
      </c>
      <c r="E2" s="104"/>
      <c r="F2" s="104"/>
      <c r="G2" s="104"/>
      <c r="H2" s="104"/>
      <c r="I2" s="104"/>
      <c r="J2" s="105"/>
      <c r="O2" s="106" t="s">
        <v>99</v>
      </c>
      <c r="P2" s="107"/>
      <c r="Q2" s="107"/>
      <c r="R2" s="107"/>
      <c r="S2" s="107"/>
      <c r="T2" s="108"/>
    </row>
    <row r="3" spans="2:20" ht="23" customHeight="1" thickBot="1" x14ac:dyDescent="0.25"/>
    <row r="4" spans="2:20" ht="23" customHeight="1" thickBot="1" x14ac:dyDescent="0.25">
      <c r="B4" s="68" t="s">
        <v>93</v>
      </c>
      <c r="C4" s="68" t="s">
        <v>16</v>
      </c>
      <c r="D4" s="67" t="s">
        <v>16</v>
      </c>
      <c r="F4" s="68" t="s">
        <v>16</v>
      </c>
      <c r="G4" s="68" t="s">
        <v>90</v>
      </c>
      <c r="H4" s="67" t="s">
        <v>97</v>
      </c>
      <c r="J4" s="68" t="s">
        <v>16</v>
      </c>
      <c r="K4" s="68" t="s">
        <v>90</v>
      </c>
      <c r="L4" s="67" t="s">
        <v>97</v>
      </c>
    </row>
    <row r="5" spans="2:20" ht="23" customHeight="1" thickBot="1" x14ac:dyDescent="0.25">
      <c r="B5" s="102" t="s">
        <v>48</v>
      </c>
      <c r="C5" s="100"/>
      <c r="D5" s="101"/>
      <c r="F5" s="102" t="s">
        <v>53</v>
      </c>
      <c r="G5" s="100"/>
      <c r="H5" s="101"/>
      <c r="J5" s="102" t="s">
        <v>50</v>
      </c>
      <c r="K5" s="100"/>
      <c r="L5" s="101"/>
    </row>
    <row r="6" spans="2:20" ht="23" customHeight="1" thickBot="1" x14ac:dyDescent="0.25">
      <c r="B6" s="66" t="s">
        <v>63</v>
      </c>
      <c r="C6" s="66" t="s">
        <v>63</v>
      </c>
      <c r="D6" s="65" t="s">
        <v>98</v>
      </c>
      <c r="F6" s="66" t="s">
        <v>98</v>
      </c>
      <c r="G6" s="66" t="s">
        <v>63</v>
      </c>
      <c r="H6" s="65" t="s">
        <v>95</v>
      </c>
      <c r="J6" s="66" t="s">
        <v>98</v>
      </c>
      <c r="K6" s="66" t="s">
        <v>63</v>
      </c>
      <c r="L6" s="65" t="s">
        <v>95</v>
      </c>
    </row>
    <row r="7" spans="2:20" ht="23" customHeight="1" thickBot="1" x14ac:dyDescent="0.25"/>
    <row r="8" spans="2:20" ht="23" customHeight="1" thickBot="1" x14ac:dyDescent="0.25">
      <c r="B8" s="68" t="s">
        <v>97</v>
      </c>
      <c r="C8" s="68" t="s">
        <v>96</v>
      </c>
      <c r="D8" s="67" t="s">
        <v>88</v>
      </c>
      <c r="F8" s="68" t="s">
        <v>93</v>
      </c>
      <c r="G8" s="68" t="s">
        <v>90</v>
      </c>
      <c r="H8" s="67" t="s">
        <v>90</v>
      </c>
      <c r="J8" s="68" t="s">
        <v>90</v>
      </c>
      <c r="K8" s="68" t="s">
        <v>71</v>
      </c>
      <c r="L8" s="67" t="s">
        <v>89</v>
      </c>
    </row>
    <row r="9" spans="2:20" ht="23" customHeight="1" thickBot="1" x14ac:dyDescent="0.25">
      <c r="B9" s="102" t="s">
        <v>47</v>
      </c>
      <c r="C9" s="100"/>
      <c r="D9" s="101"/>
      <c r="F9" s="102" t="s">
        <v>36</v>
      </c>
      <c r="G9" s="100"/>
      <c r="H9" s="101"/>
      <c r="J9" s="102" t="s">
        <v>39</v>
      </c>
      <c r="K9" s="100"/>
      <c r="L9" s="101"/>
    </row>
    <row r="10" spans="2:20" ht="23" customHeight="1" thickBot="1" x14ac:dyDescent="0.25">
      <c r="B10" s="66" t="s">
        <v>95</v>
      </c>
      <c r="C10" s="66" t="s">
        <v>63</v>
      </c>
      <c r="D10" s="65" t="s">
        <v>84</v>
      </c>
      <c r="F10" s="66" t="s">
        <v>92</v>
      </c>
      <c r="G10" s="66" t="s">
        <v>92</v>
      </c>
      <c r="H10" s="65" t="s">
        <v>85</v>
      </c>
      <c r="J10" s="66" t="s">
        <v>85</v>
      </c>
      <c r="K10" s="66" t="s">
        <v>92</v>
      </c>
      <c r="L10" s="65" t="s">
        <v>86</v>
      </c>
    </row>
    <row r="11" spans="2:20" ht="23" customHeight="1" thickBot="1" x14ac:dyDescent="0.25"/>
    <row r="12" spans="2:20" ht="23" customHeight="1" thickBot="1" x14ac:dyDescent="0.25">
      <c r="B12" s="68" t="s">
        <v>89</v>
      </c>
      <c r="C12" s="68" t="s">
        <v>90</v>
      </c>
      <c r="D12" s="67" t="s">
        <v>94</v>
      </c>
      <c r="F12" s="68" t="s">
        <v>90</v>
      </c>
      <c r="G12" s="68" t="s">
        <v>71</v>
      </c>
      <c r="H12" s="67" t="s">
        <v>89</v>
      </c>
      <c r="J12" s="68" t="s">
        <v>93</v>
      </c>
      <c r="K12" s="68" t="s">
        <v>71</v>
      </c>
      <c r="L12" s="67" t="s">
        <v>71</v>
      </c>
    </row>
    <row r="13" spans="2:20" ht="23" customHeight="1" thickBot="1" x14ac:dyDescent="0.25">
      <c r="B13" s="102" t="s">
        <v>41</v>
      </c>
      <c r="C13" s="100"/>
      <c r="D13" s="101"/>
      <c r="F13" s="102" t="s">
        <v>38</v>
      </c>
      <c r="G13" s="100"/>
      <c r="H13" s="101"/>
      <c r="J13" s="102" t="s">
        <v>31</v>
      </c>
      <c r="K13" s="100"/>
      <c r="L13" s="101"/>
    </row>
    <row r="14" spans="2:20" ht="23" customHeight="1" thickBot="1" x14ac:dyDescent="0.25">
      <c r="B14" s="66" t="s">
        <v>86</v>
      </c>
      <c r="C14" s="66" t="s">
        <v>92</v>
      </c>
      <c r="D14" s="65" t="s">
        <v>84</v>
      </c>
      <c r="F14" s="66" t="s">
        <v>66</v>
      </c>
      <c r="G14" s="66" t="s">
        <v>91</v>
      </c>
      <c r="H14" s="65" t="s">
        <v>65</v>
      </c>
      <c r="J14" s="66" t="s">
        <v>85</v>
      </c>
      <c r="K14" s="66" t="s">
        <v>85</v>
      </c>
      <c r="L14" s="65" t="s">
        <v>86</v>
      </c>
    </row>
    <row r="15" spans="2:20" ht="23" customHeight="1" thickBot="1" x14ac:dyDescent="0.25"/>
    <row r="16" spans="2:20" ht="23" customHeight="1" thickBot="1" x14ac:dyDescent="0.25">
      <c r="B16" s="68" t="s">
        <v>71</v>
      </c>
      <c r="C16" s="68" t="s">
        <v>90</v>
      </c>
      <c r="D16" s="67" t="s">
        <v>89</v>
      </c>
      <c r="F16" s="68" t="s">
        <v>88</v>
      </c>
      <c r="G16" s="68" t="s">
        <v>68</v>
      </c>
      <c r="H16" s="67" t="s">
        <v>87</v>
      </c>
      <c r="J16" s="68" t="s">
        <v>87</v>
      </c>
      <c r="K16" s="68" t="s">
        <v>78</v>
      </c>
      <c r="L16" s="67" t="s">
        <v>82</v>
      </c>
    </row>
    <row r="17" spans="2:40" ht="23" customHeight="1" thickBot="1" x14ac:dyDescent="0.25">
      <c r="B17" s="102" t="s">
        <v>33</v>
      </c>
      <c r="C17" s="100"/>
      <c r="D17" s="101"/>
      <c r="F17" s="102" t="s">
        <v>25</v>
      </c>
      <c r="G17" s="100"/>
      <c r="H17" s="101"/>
      <c r="J17" s="102" t="s">
        <v>23</v>
      </c>
      <c r="K17" s="100"/>
      <c r="L17" s="101"/>
    </row>
    <row r="18" spans="2:40" ht="23" customHeight="1" thickBot="1" x14ac:dyDescent="0.25">
      <c r="B18" s="66" t="s">
        <v>86</v>
      </c>
      <c r="C18" s="66" t="s">
        <v>85</v>
      </c>
      <c r="D18" s="65" t="s">
        <v>84</v>
      </c>
      <c r="F18" s="66" t="s">
        <v>84</v>
      </c>
      <c r="G18" s="66" t="s">
        <v>63</v>
      </c>
      <c r="H18" s="65" t="s">
        <v>83</v>
      </c>
      <c r="J18" s="66" t="s">
        <v>83</v>
      </c>
      <c r="K18" s="66" t="s">
        <v>63</v>
      </c>
      <c r="L18" s="65" t="s">
        <v>76</v>
      </c>
    </row>
    <row r="19" spans="2:40" ht="23" customHeight="1" thickBot="1" x14ac:dyDescent="0.25">
      <c r="AN19" s="55" t="s">
        <v>61</v>
      </c>
    </row>
    <row r="20" spans="2:40" ht="23" customHeight="1" thickBot="1" x14ac:dyDescent="0.25">
      <c r="B20" s="68" t="s">
        <v>82</v>
      </c>
      <c r="C20" s="68" t="s">
        <v>81</v>
      </c>
      <c r="D20" s="67" t="s">
        <v>80</v>
      </c>
      <c r="F20" s="68" t="s">
        <v>80</v>
      </c>
      <c r="G20" s="68" t="s">
        <v>68</v>
      </c>
      <c r="H20" s="67" t="s">
        <v>79</v>
      </c>
      <c r="J20" s="68" t="s">
        <v>79</v>
      </c>
      <c r="K20" s="68" t="s">
        <v>78</v>
      </c>
      <c r="L20" s="67" t="s">
        <v>77</v>
      </c>
    </row>
    <row r="21" spans="2:40" ht="23" customHeight="1" thickBot="1" x14ac:dyDescent="0.25">
      <c r="B21" s="102" t="s">
        <v>19</v>
      </c>
      <c r="C21" s="100"/>
      <c r="D21" s="101"/>
      <c r="F21" s="102" t="s">
        <v>21</v>
      </c>
      <c r="G21" s="100"/>
      <c r="H21" s="101"/>
      <c r="J21" s="102" t="s">
        <v>18</v>
      </c>
      <c r="K21" s="100"/>
      <c r="L21" s="101"/>
    </row>
    <row r="22" spans="2:40" ht="23" customHeight="1" thickBot="1" x14ac:dyDescent="0.25">
      <c r="B22" s="66" t="s">
        <v>76</v>
      </c>
      <c r="C22" s="66" t="s">
        <v>63</v>
      </c>
      <c r="D22" s="65" t="s">
        <v>75</v>
      </c>
      <c r="F22" s="66" t="s">
        <v>75</v>
      </c>
      <c r="G22" s="66" t="s">
        <v>63</v>
      </c>
      <c r="H22" s="65" t="s">
        <v>74</v>
      </c>
      <c r="J22" s="66" t="s">
        <v>74</v>
      </c>
      <c r="K22" s="66" t="s">
        <v>63</v>
      </c>
      <c r="L22" s="65" t="s">
        <v>73</v>
      </c>
    </row>
    <row r="23" spans="2:40" ht="23" customHeight="1" thickBot="1" x14ac:dyDescent="0.25"/>
    <row r="24" spans="2:40" ht="23" customHeight="1" thickBot="1" x14ac:dyDescent="0.25">
      <c r="B24" s="68" t="s">
        <v>72</v>
      </c>
      <c r="C24" s="68" t="s">
        <v>71</v>
      </c>
      <c r="D24" s="67" t="s">
        <v>70</v>
      </c>
      <c r="F24" s="68" t="s">
        <v>69</v>
      </c>
      <c r="G24" s="68" t="s">
        <v>68</v>
      </c>
      <c r="H24" s="67" t="s">
        <v>67</v>
      </c>
      <c r="J24" s="68"/>
      <c r="K24" s="68"/>
      <c r="L24" s="67"/>
    </row>
    <row r="25" spans="2:40" ht="23" customHeight="1" thickBot="1" x14ac:dyDescent="0.25">
      <c r="B25" s="102" t="s">
        <v>14</v>
      </c>
      <c r="C25" s="100"/>
      <c r="D25" s="101"/>
      <c r="F25" s="102" t="s">
        <v>10</v>
      </c>
      <c r="G25" s="100"/>
      <c r="H25" s="101"/>
      <c r="J25" s="99" t="s">
        <v>110</v>
      </c>
      <c r="K25" s="100"/>
      <c r="L25" s="101"/>
    </row>
    <row r="26" spans="2:40" ht="23" customHeight="1" thickBot="1" x14ac:dyDescent="0.25">
      <c r="B26" s="66" t="s">
        <v>66</v>
      </c>
      <c r="C26" s="66" t="s">
        <v>63</v>
      </c>
      <c r="D26" s="65" t="s">
        <v>65</v>
      </c>
      <c r="F26" s="66" t="s">
        <v>64</v>
      </c>
      <c r="G26" s="66" t="s">
        <v>63</v>
      </c>
      <c r="H26" s="65" t="s">
        <v>62</v>
      </c>
      <c r="J26" s="66"/>
      <c r="K26" s="66"/>
      <c r="L26" s="65"/>
      <c r="AM26" s="55" t="s">
        <v>61</v>
      </c>
    </row>
    <row r="27" spans="2:40" ht="23" customHeight="1" thickBot="1" x14ac:dyDescent="0.25"/>
    <row r="28" spans="2:40" ht="23" customHeight="1" thickBot="1" x14ac:dyDescent="0.25">
      <c r="B28" s="68"/>
      <c r="C28" s="68"/>
      <c r="D28" s="67"/>
    </row>
    <row r="29" spans="2:40" ht="23" customHeight="1" thickBot="1" x14ac:dyDescent="0.25">
      <c r="B29" s="99" t="s">
        <v>111</v>
      </c>
      <c r="C29" s="100"/>
      <c r="D29" s="101"/>
    </row>
    <row r="30" spans="2:40" ht="23" customHeight="1" thickBot="1" x14ac:dyDescent="0.25">
      <c r="B30" s="66"/>
      <c r="C30" s="66"/>
      <c r="D30" s="65"/>
    </row>
  </sheetData>
  <mergeCells count="21">
    <mergeCell ref="F13:H13"/>
    <mergeCell ref="J13:L13"/>
    <mergeCell ref="B17:D17"/>
    <mergeCell ref="F17:H17"/>
    <mergeCell ref="J17:L17"/>
    <mergeCell ref="B29:D29"/>
    <mergeCell ref="J9:L9"/>
    <mergeCell ref="D2:J2"/>
    <mergeCell ref="O2:T2"/>
    <mergeCell ref="B21:D21"/>
    <mergeCell ref="F21:H21"/>
    <mergeCell ref="J21:L21"/>
    <mergeCell ref="B5:D5"/>
    <mergeCell ref="F5:H5"/>
    <mergeCell ref="J5:L5"/>
    <mergeCell ref="B9:D9"/>
    <mergeCell ref="F9:H9"/>
    <mergeCell ref="B25:D25"/>
    <mergeCell ref="F25:H25"/>
    <mergeCell ref="J25:L25"/>
    <mergeCell ref="B13:D13"/>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36"/>
  <sheetViews>
    <sheetView workbookViewId="0">
      <selection activeCell="R6" sqref="R6"/>
    </sheetView>
  </sheetViews>
  <sheetFormatPr baseColWidth="10" defaultColWidth="8.83203125" defaultRowHeight="30" customHeight="1" outlineLevelRow="1" x14ac:dyDescent="0.2"/>
  <cols>
    <col min="1" max="1" width="4.6640625" style="4"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 customWidth="1"/>
  </cols>
  <sheetData>
    <row r="1" spans="1:63" ht="25.25" customHeight="1" x14ac:dyDescent="0.2"/>
    <row r="2" spans="1:63" ht="50" customHeight="1" x14ac:dyDescent="0.2">
      <c r="A2" s="29"/>
      <c r="B2" s="48" t="s">
        <v>101</v>
      </c>
      <c r="C2" s="24"/>
      <c r="D2" s="25"/>
      <c r="E2" s="25"/>
      <c r="F2" s="30"/>
      <c r="G2" s="21"/>
      <c r="H2" s="21"/>
      <c r="I2" s="34"/>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row>
    <row r="3" spans="1:63" ht="30" customHeight="1" x14ac:dyDescent="0.2">
      <c r="A3" s="5"/>
      <c r="B3" s="40" t="s">
        <v>102</v>
      </c>
      <c r="C3" s="36"/>
      <c r="D3" s="37"/>
      <c r="E3" s="37"/>
      <c r="F3" s="38"/>
      <c r="G3" s="1"/>
      <c r="H3" s="1"/>
      <c r="I3" s="39"/>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
      <c r="B4" s="40" t="s">
        <v>103</v>
      </c>
      <c r="E4" s="26"/>
      <c r="I4" s="11"/>
      <c r="J4" s="11"/>
      <c r="K4" s="11"/>
      <c r="L4" s="11"/>
      <c r="M4" s="11"/>
      <c r="N4" s="11"/>
    </row>
    <row r="5" spans="1:63" ht="30" customHeight="1" x14ac:dyDescent="0.2">
      <c r="A5" s="5"/>
      <c r="B5" s="31" t="s">
        <v>0</v>
      </c>
      <c r="C5" s="26">
        <v>44835</v>
      </c>
      <c r="E5" s="32"/>
      <c r="H5" s="18"/>
      <c r="I5" s="19"/>
      <c r="J5" s="19"/>
      <c r="K5" s="19"/>
      <c r="L5" s="19"/>
      <c r="M5" s="20"/>
      <c r="O5" s="109" t="s">
        <v>6</v>
      </c>
      <c r="P5" s="109"/>
      <c r="Q5" s="109"/>
      <c r="R5" s="109"/>
      <c r="S5" s="109"/>
      <c r="T5" s="109"/>
      <c r="U5" s="27">
        <v>0</v>
      </c>
      <c r="V5" s="35"/>
    </row>
    <row r="6" spans="1:63" ht="30" customHeight="1" x14ac:dyDescent="0.25">
      <c r="A6" s="5"/>
      <c r="B6" s="33" t="s">
        <v>1</v>
      </c>
      <c r="C6" s="27">
        <v>1</v>
      </c>
      <c r="D6" s="27">
        <f>Milestone_Marker</f>
        <v>1</v>
      </c>
      <c r="H6" s="41" t="str">
        <f ca="1">TEXT(H7,"mmmm")</f>
        <v>October</v>
      </c>
      <c r="I6" s="41"/>
      <c r="J6" s="41"/>
      <c r="K6" s="41"/>
      <c r="L6" s="15"/>
      <c r="M6" s="15"/>
      <c r="N6" s="14"/>
      <c r="O6" s="16">
        <f>Milestone_Marker</f>
        <v>1</v>
      </c>
      <c r="Q6" s="14"/>
      <c r="R6" s="16">
        <f>Milestone_Marker</f>
        <v>1</v>
      </c>
      <c r="S6" s="14"/>
      <c r="T6" s="14"/>
      <c r="U6" s="14"/>
      <c r="V6" s="14" t="str">
        <f ca="1">IF(OR(TEXT(V7,"mmmm")=O6,TEXT(V7,"mmmm")=H6),"",TEXT(V7,"mmmm"))</f>
        <v/>
      </c>
      <c r="W6" s="14"/>
      <c r="X6" s="14"/>
      <c r="Y6" s="14"/>
      <c r="Z6" s="14"/>
      <c r="AA6" s="14"/>
      <c r="AB6" s="14"/>
      <c r="AC6" s="14" t="str">
        <f ca="1">IF(OR(TEXT(AC7,"mmmm")=V6,TEXT(AC7,"mmmm")=O6,TEXT(AC7,"mmmm")=H6),"",TEXT(AC7,"mmmm"))</f>
        <v/>
      </c>
      <c r="AD6" s="14"/>
      <c r="AE6" s="14"/>
      <c r="AF6" s="14"/>
      <c r="AG6" s="14"/>
      <c r="AH6" s="14"/>
      <c r="AI6" s="14"/>
      <c r="AJ6" s="42" t="str">
        <f ca="1">IF(OR(TEXT(AJ7,"mmmm")=AC6,TEXT(AJ7,"mmmm")=V6,TEXT(AJ7,"mmmm")=O6,TEXT(AJ7,"mmmm")=H6),"",TEXT(AJ7,"mmmm"))</f>
        <v/>
      </c>
      <c r="AK6" s="42"/>
      <c r="AL6" s="42"/>
      <c r="AM6" s="42"/>
      <c r="AN6" s="42"/>
      <c r="AO6" s="14"/>
      <c r="AP6" s="14"/>
      <c r="AQ6" s="14" t="str">
        <f ca="1">IF(OR(TEXT(AQ7,"mmmm")=AJ6,TEXT(AQ7,"mmmm")=AC6,TEXT(AQ7,"mmmm")=V6,TEXT(AQ7,"mmmm")=O6),"",TEXT(AQ7,"mmmm"))</f>
        <v>November</v>
      </c>
      <c r="AR6" s="14"/>
      <c r="AS6" s="14"/>
      <c r="AT6" s="14"/>
      <c r="AU6" s="14"/>
      <c r="AV6" s="14"/>
      <c r="AW6" s="14"/>
      <c r="AX6" s="14" t="str">
        <f ca="1">IF(OR(TEXT(AX7,"mmmm")=AQ6,TEXT(AX7,"mmmm")=AJ6,TEXT(AX7,"mmmm")=AC6,TEXT(AX7,"mmmm")=V6),"",TEXT(AX7,"mmmm"))</f>
        <v/>
      </c>
      <c r="AY6" s="14"/>
      <c r="AZ6" s="14"/>
      <c r="BA6" s="14"/>
      <c r="BB6" s="14"/>
      <c r="BC6" s="14"/>
      <c r="BD6" s="14"/>
      <c r="BE6" s="14" t="str">
        <f ca="1">IF(OR(TEXT(BE7,"mmmm")=AX6,TEXT(BE7,"mmmm")=AQ6,TEXT(BE7,"mmmm")=AJ6,TEXT(BE7,"mmmm")=AC6),"",TEXT(BE7,"mmmm"))</f>
        <v/>
      </c>
      <c r="BF6" s="14"/>
      <c r="BG6" s="14"/>
      <c r="BH6" s="14"/>
      <c r="BI6" s="14"/>
      <c r="BJ6" s="14"/>
      <c r="BK6" s="14"/>
    </row>
    <row r="7" spans="1:63" ht="18" customHeight="1" x14ac:dyDescent="0.2">
      <c r="A7" s="5"/>
      <c r="B7" s="12"/>
      <c r="H7" s="52">
        <f ca="1">IFERROR(Project_Start+Scrolling_Increment,TODAY())</f>
        <v>44835</v>
      </c>
      <c r="I7" s="53">
        <f ca="1">H7+1</f>
        <v>44836</v>
      </c>
      <c r="J7" s="53">
        <f t="shared" ref="J7:AW7" ca="1" si="0">I7+1</f>
        <v>44837</v>
      </c>
      <c r="K7" s="53">
        <f ca="1">J7+1</f>
        <v>44838</v>
      </c>
      <c r="L7" s="53">
        <f t="shared" ca="1" si="0"/>
        <v>44839</v>
      </c>
      <c r="M7" s="53">
        <f t="shared" ca="1" si="0"/>
        <v>44840</v>
      </c>
      <c r="N7" s="53">
        <f t="shared" ca="1" si="0"/>
        <v>44841</v>
      </c>
      <c r="O7" s="53">
        <f ca="1">N7+1</f>
        <v>44842</v>
      </c>
      <c r="P7" s="53">
        <f ca="1">O7+1</f>
        <v>44843</v>
      </c>
      <c r="Q7" s="74">
        <f t="shared" ca="1" si="0"/>
        <v>44844</v>
      </c>
      <c r="R7" s="83">
        <f t="shared" ca="1" si="0"/>
        <v>44845</v>
      </c>
      <c r="S7" s="52">
        <f t="shared" ca="1" si="0"/>
        <v>44846</v>
      </c>
      <c r="T7" s="53">
        <f t="shared" ca="1" si="0"/>
        <v>44847</v>
      </c>
      <c r="U7" s="53">
        <f t="shared" ca="1" si="0"/>
        <v>44848</v>
      </c>
      <c r="V7" s="53">
        <f ca="1">U7+1</f>
        <v>44849</v>
      </c>
      <c r="W7" s="53">
        <f ca="1">V7+1</f>
        <v>44850</v>
      </c>
      <c r="X7" s="53">
        <f t="shared" ca="1" si="0"/>
        <v>44851</v>
      </c>
      <c r="Y7" s="53">
        <f t="shared" ca="1" si="0"/>
        <v>44852</v>
      </c>
      <c r="Z7" s="53">
        <f t="shared" ca="1" si="0"/>
        <v>44853</v>
      </c>
      <c r="AA7" s="53">
        <f t="shared" ca="1" si="0"/>
        <v>44854</v>
      </c>
      <c r="AB7" s="53">
        <f t="shared" ca="1" si="0"/>
        <v>44855</v>
      </c>
      <c r="AC7" s="53">
        <f ca="1">AB7+1</f>
        <v>44856</v>
      </c>
      <c r="AD7" s="53">
        <f ca="1">AC7+1</f>
        <v>44857</v>
      </c>
      <c r="AE7" s="53">
        <f t="shared" ca="1" si="0"/>
        <v>44858</v>
      </c>
      <c r="AF7" s="53">
        <f t="shared" ca="1" si="0"/>
        <v>44859</v>
      </c>
      <c r="AG7" s="53">
        <f t="shared" ca="1" si="0"/>
        <v>44860</v>
      </c>
      <c r="AH7" s="53">
        <f t="shared" ca="1" si="0"/>
        <v>44861</v>
      </c>
      <c r="AI7" s="53">
        <f t="shared" ca="1" si="0"/>
        <v>44862</v>
      </c>
      <c r="AJ7" s="53">
        <f ca="1">AI7+1</f>
        <v>44863</v>
      </c>
      <c r="AK7" s="53">
        <f ca="1">AJ7+1</f>
        <v>44864</v>
      </c>
      <c r="AL7" s="53">
        <f t="shared" ca="1" si="0"/>
        <v>44865</v>
      </c>
      <c r="AM7" s="53">
        <f t="shared" ca="1" si="0"/>
        <v>44866</v>
      </c>
      <c r="AN7" s="53">
        <f t="shared" ca="1" si="0"/>
        <v>44867</v>
      </c>
      <c r="AO7" s="53">
        <f t="shared" ca="1" si="0"/>
        <v>44868</v>
      </c>
      <c r="AP7" s="53">
        <f t="shared" ca="1" si="0"/>
        <v>44869</v>
      </c>
      <c r="AQ7" s="53">
        <f ca="1">AP7+1</f>
        <v>44870</v>
      </c>
      <c r="AR7" s="53">
        <f ca="1">AQ7+1</f>
        <v>44871</v>
      </c>
      <c r="AS7" s="53">
        <f t="shared" ca="1" si="0"/>
        <v>44872</v>
      </c>
      <c r="AT7" s="53">
        <f t="shared" ca="1" si="0"/>
        <v>44873</v>
      </c>
      <c r="AU7" s="53">
        <f t="shared" ca="1" si="0"/>
        <v>44874</v>
      </c>
      <c r="AV7" s="53">
        <f t="shared" ca="1" si="0"/>
        <v>44875</v>
      </c>
      <c r="AW7" s="53">
        <f t="shared" ca="1" si="0"/>
        <v>44876</v>
      </c>
      <c r="AX7" s="53">
        <f ca="1">AW7+1</f>
        <v>44877</v>
      </c>
      <c r="AY7" s="53">
        <f ca="1">AX7+1</f>
        <v>44878</v>
      </c>
      <c r="AZ7" s="53">
        <f t="shared" ref="AZ7:BD7" ca="1" si="1">AY7+1</f>
        <v>44879</v>
      </c>
      <c r="BA7" s="53">
        <f t="shared" ca="1" si="1"/>
        <v>44880</v>
      </c>
      <c r="BB7" s="53">
        <f t="shared" ca="1" si="1"/>
        <v>44881</v>
      </c>
      <c r="BC7" s="53">
        <f t="shared" ca="1" si="1"/>
        <v>44882</v>
      </c>
      <c r="BD7" s="53">
        <f t="shared" ca="1" si="1"/>
        <v>44883</v>
      </c>
      <c r="BE7" s="53">
        <f ca="1">BD7+1</f>
        <v>44884</v>
      </c>
      <c r="BF7" s="53">
        <f ca="1">BE7+1</f>
        <v>44885</v>
      </c>
      <c r="BG7" s="53">
        <f t="shared" ref="BG7:BK7" ca="1" si="2">BF7+1</f>
        <v>44886</v>
      </c>
      <c r="BH7" s="53">
        <f t="shared" ca="1" si="2"/>
        <v>44887</v>
      </c>
      <c r="BI7" s="53">
        <f t="shared" ca="1" si="2"/>
        <v>44888</v>
      </c>
      <c r="BJ7" s="53">
        <f t="shared" ca="1" si="2"/>
        <v>44889</v>
      </c>
      <c r="BK7" s="54">
        <f t="shared" ca="1" si="2"/>
        <v>44890</v>
      </c>
    </row>
    <row r="8" spans="1:63" ht="31" customHeight="1" x14ac:dyDescent="0.2">
      <c r="A8" s="5"/>
      <c r="B8" s="50" t="s">
        <v>2</v>
      </c>
      <c r="C8" s="51" t="s">
        <v>108</v>
      </c>
      <c r="D8" s="51" t="s">
        <v>3</v>
      </c>
      <c r="E8" s="51" t="s">
        <v>4</v>
      </c>
      <c r="F8" s="51" t="s">
        <v>5</v>
      </c>
      <c r="G8" s="49"/>
      <c r="H8" s="45" t="str">
        <f ca="1">LEFT(TEXT(H7,"ddd"),1)</f>
        <v>S</v>
      </c>
      <c r="I8" s="46" t="str">
        <f ca="1">LEFT(TEXT(I7,"ddd"),1)</f>
        <v>S</v>
      </c>
      <c r="J8" s="46" t="str">
        <f ca="1">LEFT(TEXT(J7,"ddd"),1)</f>
        <v>M</v>
      </c>
      <c r="K8" s="46" t="str">
        <f t="shared" ref="K8:BK8" ca="1" si="3">LEFT(TEXT(K7,"ddd"),1)</f>
        <v>T</v>
      </c>
      <c r="L8" s="46" t="str">
        <f t="shared" ca="1" si="3"/>
        <v>W</v>
      </c>
      <c r="M8" s="46" t="str">
        <f t="shared" ca="1" si="3"/>
        <v>T</v>
      </c>
      <c r="N8" s="46" t="str">
        <f t="shared" ca="1" si="3"/>
        <v>F</v>
      </c>
      <c r="O8" s="46" t="str">
        <f t="shared" ca="1" si="3"/>
        <v>S</v>
      </c>
      <c r="P8" s="46" t="str">
        <f t="shared" ca="1" si="3"/>
        <v>S</v>
      </c>
      <c r="Q8" s="75" t="str">
        <f t="shared" ca="1" si="3"/>
        <v>M</v>
      </c>
      <c r="R8" s="84" t="str">
        <f t="shared" ca="1" si="3"/>
        <v>T</v>
      </c>
      <c r="S8" s="45" t="str">
        <f t="shared" ca="1" si="3"/>
        <v>W</v>
      </c>
      <c r="T8" s="46" t="str">
        <f t="shared" ca="1" si="3"/>
        <v>T</v>
      </c>
      <c r="U8" s="46" t="str">
        <f t="shared" ca="1" si="3"/>
        <v>F</v>
      </c>
      <c r="V8" s="46" t="str">
        <f t="shared" ca="1" si="3"/>
        <v>S</v>
      </c>
      <c r="W8" s="46" t="str">
        <f t="shared" ca="1" si="3"/>
        <v>S</v>
      </c>
      <c r="X8" s="46" t="str">
        <f t="shared" ca="1" si="3"/>
        <v>M</v>
      </c>
      <c r="Y8" s="46" t="str">
        <f t="shared" ca="1" si="3"/>
        <v>T</v>
      </c>
      <c r="Z8" s="46" t="str">
        <f t="shared" ca="1" si="3"/>
        <v>W</v>
      </c>
      <c r="AA8" s="46" t="str">
        <f t="shared" ca="1" si="3"/>
        <v>T</v>
      </c>
      <c r="AB8" s="46" t="str">
        <f t="shared" ca="1" si="3"/>
        <v>F</v>
      </c>
      <c r="AC8" s="46" t="str">
        <f t="shared" ca="1" si="3"/>
        <v>S</v>
      </c>
      <c r="AD8" s="46" t="str">
        <f t="shared" ca="1" si="3"/>
        <v>S</v>
      </c>
      <c r="AE8" s="46" t="str">
        <f t="shared" ca="1" si="3"/>
        <v>M</v>
      </c>
      <c r="AF8" s="46" t="str">
        <f t="shared" ca="1" si="3"/>
        <v>T</v>
      </c>
      <c r="AG8" s="46" t="str">
        <f t="shared" ca="1" si="3"/>
        <v>W</v>
      </c>
      <c r="AH8" s="46" t="str">
        <f t="shared" ca="1" si="3"/>
        <v>T</v>
      </c>
      <c r="AI8" s="46" t="str">
        <f t="shared" ca="1" si="3"/>
        <v>F</v>
      </c>
      <c r="AJ8" s="46" t="str">
        <f t="shared" ca="1" si="3"/>
        <v>S</v>
      </c>
      <c r="AK8" s="46" t="str">
        <f t="shared" ca="1" si="3"/>
        <v>S</v>
      </c>
      <c r="AL8" s="46" t="str">
        <f t="shared" ca="1" si="3"/>
        <v>M</v>
      </c>
      <c r="AM8" s="46" t="str">
        <f t="shared" ca="1" si="3"/>
        <v>T</v>
      </c>
      <c r="AN8" s="46" t="str">
        <f t="shared" ca="1" si="3"/>
        <v>W</v>
      </c>
      <c r="AO8" s="46" t="str">
        <f t="shared" ca="1" si="3"/>
        <v>T</v>
      </c>
      <c r="AP8" s="46" t="str">
        <f t="shared" ca="1" si="3"/>
        <v>F</v>
      </c>
      <c r="AQ8" s="46" t="str">
        <f t="shared" ca="1" si="3"/>
        <v>S</v>
      </c>
      <c r="AR8" s="46" t="str">
        <f t="shared" ca="1" si="3"/>
        <v>S</v>
      </c>
      <c r="AS8" s="46" t="str">
        <f t="shared" ca="1" si="3"/>
        <v>M</v>
      </c>
      <c r="AT8" s="46" t="str">
        <f t="shared" ca="1" si="3"/>
        <v>T</v>
      </c>
      <c r="AU8" s="46" t="str">
        <f t="shared" ca="1" si="3"/>
        <v>W</v>
      </c>
      <c r="AV8" s="46" t="str">
        <f t="shared" ca="1" si="3"/>
        <v>T</v>
      </c>
      <c r="AW8" s="46" t="str">
        <f t="shared" ca="1" si="3"/>
        <v>F</v>
      </c>
      <c r="AX8" s="46" t="str">
        <f t="shared" ca="1" si="3"/>
        <v>S</v>
      </c>
      <c r="AY8" s="46" t="str">
        <f t="shared" ca="1" si="3"/>
        <v>S</v>
      </c>
      <c r="AZ8" s="46" t="str">
        <f t="shared" ca="1" si="3"/>
        <v>M</v>
      </c>
      <c r="BA8" s="46" t="str">
        <f t="shared" ca="1" si="3"/>
        <v>T</v>
      </c>
      <c r="BB8" s="46" t="str">
        <f t="shared" ca="1" si="3"/>
        <v>W</v>
      </c>
      <c r="BC8" s="46" t="str">
        <f t="shared" ca="1" si="3"/>
        <v>T</v>
      </c>
      <c r="BD8" s="46" t="str">
        <f t="shared" ca="1" si="3"/>
        <v>F</v>
      </c>
      <c r="BE8" s="46" t="str">
        <f t="shared" ca="1" si="3"/>
        <v>S</v>
      </c>
      <c r="BF8" s="46" t="str">
        <f t="shared" ca="1" si="3"/>
        <v>S</v>
      </c>
      <c r="BG8" s="46" t="str">
        <f t="shared" ca="1" si="3"/>
        <v>M</v>
      </c>
      <c r="BH8" s="46" t="str">
        <f t="shared" ca="1" si="3"/>
        <v>T</v>
      </c>
      <c r="BI8" s="46" t="str">
        <f t="shared" ca="1" si="3"/>
        <v>W</v>
      </c>
      <c r="BJ8" s="46" t="str">
        <f t="shared" ca="1" si="3"/>
        <v>T</v>
      </c>
      <c r="BK8" s="47" t="str">
        <f t="shared" ca="1" si="3"/>
        <v>F</v>
      </c>
    </row>
    <row r="9" spans="1:63" ht="30" hidden="1" customHeight="1" x14ac:dyDescent="0.2">
      <c r="B9" s="10"/>
      <c r="C9" s="6"/>
      <c r="D9" s="7"/>
      <c r="E9" s="8"/>
      <c r="F9" s="9"/>
      <c r="H9" s="13"/>
      <c r="I9" s="13"/>
      <c r="J9" s="13"/>
      <c r="K9" s="13"/>
      <c r="L9" s="13"/>
      <c r="M9" s="13"/>
      <c r="N9" s="13"/>
      <c r="O9" s="13"/>
      <c r="P9" s="13"/>
      <c r="Q9" s="76"/>
      <c r="R9" s="85"/>
      <c r="S9" s="79"/>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row>
    <row r="10" spans="1:63" s="1" customFormat="1" ht="40" x14ac:dyDescent="0.2">
      <c r="A10" s="5"/>
      <c r="B10" s="22" t="s">
        <v>104</v>
      </c>
      <c r="C10" s="69">
        <v>1</v>
      </c>
      <c r="D10" s="43"/>
      <c r="E10" s="8">
        <v>44835</v>
      </c>
      <c r="F10" s="70">
        <f>SUM(F11:F14)</f>
        <v>8</v>
      </c>
      <c r="G10" s="17"/>
      <c r="H10" s="16"/>
      <c r="I10" s="16"/>
      <c r="J10" s="16"/>
      <c r="K10" s="16"/>
      <c r="L10" s="16"/>
      <c r="M10" s="16"/>
      <c r="N10" s="16"/>
      <c r="O10" s="16"/>
      <c r="P10" s="16"/>
      <c r="R10" s="86"/>
      <c r="S10" s="80"/>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row>
    <row r="11" spans="1:63" s="1" customFormat="1" ht="48" outlineLevel="1" x14ac:dyDescent="0.2">
      <c r="A11" s="5"/>
      <c r="B11" s="28" t="s">
        <v>56</v>
      </c>
      <c r="C11" s="69" t="s">
        <v>48</v>
      </c>
      <c r="D11" s="44">
        <v>1</v>
      </c>
      <c r="E11" s="23">
        <v>44835</v>
      </c>
      <c r="F11" s="70">
        <v>4</v>
      </c>
      <c r="G11" s="17"/>
      <c r="H11" s="16"/>
      <c r="I11" s="16"/>
      <c r="J11" s="16"/>
      <c r="K11" s="16"/>
      <c r="L11" s="71"/>
      <c r="M11" s="71"/>
      <c r="N11" s="71"/>
      <c r="O11" s="71"/>
      <c r="P11" s="71"/>
      <c r="Q11" s="77"/>
      <c r="R11" s="87"/>
      <c r="S11" s="81"/>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row>
    <row r="12" spans="1:63" s="1" customFormat="1" ht="48" outlineLevel="1" x14ac:dyDescent="0.2">
      <c r="A12" s="5"/>
      <c r="B12" s="28" t="s">
        <v>52</v>
      </c>
      <c r="C12" s="69" t="s">
        <v>53</v>
      </c>
      <c r="D12" s="44">
        <v>1</v>
      </c>
      <c r="E12" s="23">
        <f>E11+F11</f>
        <v>44839</v>
      </c>
      <c r="F12" s="70">
        <v>1</v>
      </c>
      <c r="G12" s="17"/>
      <c r="H12" s="16"/>
      <c r="I12" s="16"/>
      <c r="J12" s="16"/>
      <c r="K12" s="16"/>
      <c r="L12" s="16"/>
      <c r="M12" s="71"/>
      <c r="N12" s="71"/>
      <c r="O12" s="71"/>
      <c r="P12" s="71"/>
      <c r="Q12" s="77"/>
      <c r="R12" s="87"/>
      <c r="S12" s="81"/>
      <c r="T12" s="71"/>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row>
    <row r="13" spans="1:63" s="1" customFormat="1" ht="64" outlineLevel="1" x14ac:dyDescent="0.2">
      <c r="A13" s="4"/>
      <c r="B13" s="28" t="s">
        <v>49</v>
      </c>
      <c r="C13" s="69" t="s">
        <v>50</v>
      </c>
      <c r="D13" s="44">
        <v>0.3</v>
      </c>
      <c r="E13" s="23">
        <f>E11+F11</f>
        <v>44839</v>
      </c>
      <c r="F13" s="70">
        <v>1</v>
      </c>
      <c r="G13" s="17"/>
      <c r="H13" s="16"/>
      <c r="I13" s="16"/>
      <c r="J13" s="16"/>
      <c r="K13" s="16"/>
      <c r="L13" s="16"/>
      <c r="M13" s="71"/>
      <c r="N13" s="71"/>
      <c r="O13" s="71"/>
      <c r="P13" s="71"/>
      <c r="Q13" s="77"/>
      <c r="R13" s="87"/>
      <c r="S13" s="81"/>
      <c r="T13" s="71"/>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row>
    <row r="14" spans="1:63" s="1" customFormat="1" ht="32" outlineLevel="1" x14ac:dyDescent="0.2">
      <c r="A14" s="4"/>
      <c r="B14" s="28" t="s">
        <v>46</v>
      </c>
      <c r="C14" s="69" t="s">
        <v>47</v>
      </c>
      <c r="D14" s="44">
        <v>0.7</v>
      </c>
      <c r="E14" s="23">
        <f>E13+F13</f>
        <v>44840</v>
      </c>
      <c r="F14" s="70">
        <v>2</v>
      </c>
      <c r="G14" s="17"/>
      <c r="H14" s="16"/>
      <c r="I14" s="16"/>
      <c r="J14" s="16"/>
      <c r="K14" s="16"/>
      <c r="L14" s="16"/>
      <c r="M14" s="16"/>
      <c r="N14" s="16"/>
      <c r="O14" s="71"/>
      <c r="P14" s="71"/>
      <c r="Q14" s="77"/>
      <c r="R14" s="87"/>
      <c r="S14" s="81"/>
      <c r="T14" s="71"/>
      <c r="U14" s="71"/>
      <c r="V14" s="71"/>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row>
    <row r="15" spans="1:63" s="1" customFormat="1" ht="40" outlineLevel="1" x14ac:dyDescent="0.2">
      <c r="A15" s="4"/>
      <c r="B15" s="22" t="s">
        <v>105</v>
      </c>
      <c r="C15" s="69">
        <v>2</v>
      </c>
      <c r="D15" s="44">
        <v>0</v>
      </c>
      <c r="E15" s="23">
        <v>44835</v>
      </c>
      <c r="F15" s="70">
        <f>SUM(F16:F19)</f>
        <v>3</v>
      </c>
      <c r="G15" s="17"/>
      <c r="H15" s="16"/>
      <c r="I15" s="16"/>
      <c r="J15" s="16"/>
      <c r="K15" s="16"/>
      <c r="L15" s="16"/>
      <c r="M15" s="16"/>
      <c r="N15" s="16"/>
      <c r="O15" s="16"/>
      <c r="P15" s="16"/>
      <c r="Q15" s="78"/>
      <c r="R15" s="86"/>
      <c r="S15" s="80"/>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row>
    <row r="16" spans="1:63" s="1" customFormat="1" ht="48" x14ac:dyDescent="0.2">
      <c r="A16" s="5"/>
      <c r="B16" s="28" t="s">
        <v>43</v>
      </c>
      <c r="C16" s="69" t="s">
        <v>36</v>
      </c>
      <c r="D16" s="44">
        <v>1</v>
      </c>
      <c r="E16" s="23">
        <v>44835</v>
      </c>
      <c r="F16" s="70">
        <v>1</v>
      </c>
      <c r="G16" s="17"/>
      <c r="H16" s="16"/>
      <c r="I16" s="71"/>
      <c r="J16" s="71"/>
      <c r="K16" s="71"/>
      <c r="L16" s="71"/>
      <c r="M16" s="71"/>
      <c r="N16" s="71"/>
      <c r="O16" s="71"/>
      <c r="P16" s="71"/>
      <c r="Q16" s="77"/>
      <c r="R16" s="87"/>
      <c r="S16" s="81"/>
      <c r="T16" s="71"/>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row>
    <row r="17" spans="1:63" s="1" customFormat="1" ht="48" outlineLevel="1" x14ac:dyDescent="0.2">
      <c r="A17" s="5"/>
      <c r="B17" s="28" t="s">
        <v>42</v>
      </c>
      <c r="C17" s="69" t="s">
        <v>39</v>
      </c>
      <c r="D17" s="44">
        <v>1</v>
      </c>
      <c r="E17" s="23">
        <f>E16+F16</f>
        <v>44836</v>
      </c>
      <c r="F17" s="70">
        <v>0.5</v>
      </c>
      <c r="G17" s="17"/>
      <c r="H17" s="16"/>
      <c r="I17" s="16"/>
      <c r="J17" s="71"/>
      <c r="K17" s="71"/>
      <c r="L17" s="71"/>
      <c r="M17" s="71"/>
      <c r="N17" s="71"/>
      <c r="O17" s="71"/>
      <c r="P17" s="71"/>
      <c r="Q17" s="77"/>
      <c r="R17" s="87"/>
      <c r="S17" s="81"/>
      <c r="T17" s="71"/>
      <c r="U17" s="71"/>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row>
    <row r="18" spans="1:63" s="1" customFormat="1" ht="32" outlineLevel="1" x14ac:dyDescent="0.2">
      <c r="A18" s="4"/>
      <c r="B18" s="28" t="s">
        <v>40</v>
      </c>
      <c r="C18" s="69" t="s">
        <v>41</v>
      </c>
      <c r="D18" s="44">
        <v>1</v>
      </c>
      <c r="E18" s="23">
        <f>E17+F17</f>
        <v>44836.5</v>
      </c>
      <c r="F18" s="70">
        <v>1</v>
      </c>
      <c r="G18" s="17"/>
      <c r="H18" s="16"/>
      <c r="I18" s="16"/>
      <c r="J18" s="16"/>
      <c r="K18" s="71"/>
      <c r="L18" s="71"/>
      <c r="M18" s="71"/>
      <c r="N18" s="71"/>
      <c r="O18" s="71"/>
      <c r="P18" s="71"/>
      <c r="Q18" s="77"/>
      <c r="R18" s="87"/>
      <c r="S18" s="81"/>
      <c r="T18" s="71"/>
      <c r="U18" s="71"/>
      <c r="V18" s="71"/>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row>
    <row r="19" spans="1:63" s="1" customFormat="1" ht="80" outlineLevel="1" x14ac:dyDescent="0.2">
      <c r="A19" s="4"/>
      <c r="B19" s="28" t="s">
        <v>37</v>
      </c>
      <c r="C19" s="69" t="s">
        <v>38</v>
      </c>
      <c r="D19" s="44">
        <v>1</v>
      </c>
      <c r="E19" s="23">
        <f>E16+F16</f>
        <v>44836</v>
      </c>
      <c r="F19" s="70">
        <v>0.5</v>
      </c>
      <c r="G19" s="17"/>
      <c r="H19" s="71"/>
      <c r="I19" s="71"/>
      <c r="J19" s="71"/>
      <c r="K19" s="71"/>
      <c r="L19" s="71"/>
      <c r="M19" s="71"/>
      <c r="N19" s="71"/>
      <c r="O19" s="71"/>
      <c r="P19" s="71"/>
      <c r="Q19" s="77"/>
      <c r="R19" s="87"/>
      <c r="S19" s="81"/>
      <c r="T19" s="71"/>
      <c r="U19" s="71"/>
      <c r="V19" s="71"/>
      <c r="W19" s="71"/>
      <c r="X19" s="71"/>
      <c r="Y19" s="71"/>
      <c r="Z19" s="71"/>
      <c r="AA19" s="71"/>
      <c r="AB19" s="71"/>
      <c r="AC19" s="71"/>
      <c r="AD19" s="71"/>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row>
    <row r="20" spans="1:63" s="1" customFormat="1" ht="30" customHeight="1" outlineLevel="1" x14ac:dyDescent="0.2">
      <c r="A20" s="4"/>
      <c r="B20" s="22" t="s">
        <v>106</v>
      </c>
      <c r="C20" s="69">
        <v>3</v>
      </c>
      <c r="D20" s="44">
        <v>0</v>
      </c>
      <c r="E20" s="23">
        <v>44835</v>
      </c>
      <c r="F20" s="70">
        <f>SUM(F21:F22)</f>
        <v>1.5</v>
      </c>
      <c r="G20" s="17"/>
      <c r="H20" s="16"/>
      <c r="I20" s="16"/>
      <c r="J20" s="16"/>
      <c r="K20" s="16"/>
      <c r="L20" s="16"/>
      <c r="M20" s="16"/>
      <c r="N20" s="16"/>
      <c r="O20" s="16"/>
      <c r="P20" s="16"/>
      <c r="Q20" s="78"/>
      <c r="R20" s="86"/>
      <c r="S20" s="80"/>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row>
    <row r="21" spans="1:63" s="1" customFormat="1" ht="64" outlineLevel="1" x14ac:dyDescent="0.2">
      <c r="A21" s="4"/>
      <c r="B21" s="28" t="s">
        <v>35</v>
      </c>
      <c r="C21" s="69" t="s">
        <v>31</v>
      </c>
      <c r="D21" s="44">
        <v>0.8</v>
      </c>
      <c r="E21" s="23">
        <v>44835</v>
      </c>
      <c r="F21" s="70">
        <v>0.5</v>
      </c>
      <c r="G21" s="17"/>
      <c r="H21" s="16"/>
      <c r="I21" s="71"/>
      <c r="J21" s="71"/>
      <c r="K21" s="71"/>
      <c r="L21" s="71"/>
      <c r="M21" s="71"/>
      <c r="N21" s="71"/>
      <c r="O21" s="71"/>
      <c r="P21" s="71"/>
      <c r="Q21" s="77"/>
      <c r="R21" s="87"/>
      <c r="S21" s="81"/>
      <c r="T21" s="71"/>
      <c r="U21" s="71"/>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row>
    <row r="22" spans="1:63" s="1" customFormat="1" ht="64" x14ac:dyDescent="0.2">
      <c r="A22" s="4"/>
      <c r="B22" s="28" t="s">
        <v>32</v>
      </c>
      <c r="C22" s="69" t="s">
        <v>33</v>
      </c>
      <c r="D22" s="44">
        <v>0.27</v>
      </c>
      <c r="E22" s="23">
        <f>E21+F21</f>
        <v>44835.5</v>
      </c>
      <c r="F22" s="70">
        <v>1</v>
      </c>
      <c r="G22" s="17"/>
      <c r="H22" s="16"/>
      <c r="I22" s="16"/>
      <c r="J22" s="71"/>
      <c r="K22" s="71"/>
      <c r="L22" s="71"/>
      <c r="M22" s="71"/>
      <c r="N22" s="71"/>
      <c r="O22" s="71"/>
      <c r="P22" s="71"/>
      <c r="Q22" s="77"/>
      <c r="R22" s="87"/>
      <c r="S22" s="81"/>
      <c r="T22" s="71"/>
      <c r="U22" s="71"/>
      <c r="V22" s="71"/>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row>
    <row r="23" spans="1:63" s="1" customFormat="1" ht="30" customHeight="1" outlineLevel="1" x14ac:dyDescent="0.2">
      <c r="A23" s="4"/>
      <c r="B23" s="22" t="s">
        <v>107</v>
      </c>
      <c r="C23" s="69">
        <v>4</v>
      </c>
      <c r="D23" s="44">
        <v>0</v>
      </c>
      <c r="E23" s="23">
        <v>44842</v>
      </c>
      <c r="F23" s="70">
        <f>SUM(F24:F27)</f>
        <v>1</v>
      </c>
      <c r="G23" s="17"/>
      <c r="H23" s="16"/>
      <c r="I23" s="16"/>
      <c r="J23" s="16"/>
      <c r="K23" s="16"/>
      <c r="L23" s="16"/>
      <c r="M23" s="16"/>
      <c r="N23" s="16"/>
      <c r="O23" s="16"/>
      <c r="P23" s="16"/>
      <c r="Q23" s="78"/>
      <c r="R23" s="86"/>
      <c r="S23" s="80"/>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row>
    <row r="24" spans="1:63" s="1" customFormat="1" ht="30" customHeight="1" outlineLevel="1" x14ac:dyDescent="0.2">
      <c r="A24" s="4"/>
      <c r="B24" s="28" t="s">
        <v>28</v>
      </c>
      <c r="C24" s="69" t="s">
        <v>25</v>
      </c>
      <c r="D24" s="44">
        <v>1</v>
      </c>
      <c r="E24" s="23">
        <f>E14+F14</f>
        <v>44842</v>
      </c>
      <c r="F24" s="70">
        <v>0.2</v>
      </c>
      <c r="G24" s="17"/>
      <c r="H24" s="16"/>
      <c r="I24" s="16"/>
      <c r="J24" s="16"/>
      <c r="K24" s="16"/>
      <c r="L24" s="16"/>
      <c r="M24" s="16"/>
      <c r="N24" s="16"/>
      <c r="O24" s="71"/>
      <c r="P24" s="71"/>
      <c r="Q24" s="77"/>
      <c r="R24" s="87"/>
      <c r="S24" s="81"/>
      <c r="T24" s="71"/>
      <c r="U24" s="71"/>
      <c r="V24" s="71"/>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row>
    <row r="25" spans="1:63" s="1" customFormat="1" ht="30" customHeight="1" outlineLevel="1" x14ac:dyDescent="0.2">
      <c r="A25" s="4"/>
      <c r="B25" s="28" t="s">
        <v>26</v>
      </c>
      <c r="C25" s="69" t="s">
        <v>23</v>
      </c>
      <c r="D25" s="44">
        <v>1</v>
      </c>
      <c r="E25" s="23">
        <f>E24+F24</f>
        <v>44842.2</v>
      </c>
      <c r="F25" s="70">
        <v>0.4</v>
      </c>
      <c r="G25" s="17"/>
      <c r="H25" s="16"/>
      <c r="I25" s="16"/>
      <c r="J25" s="16"/>
      <c r="K25" s="16"/>
      <c r="L25" s="16"/>
      <c r="M25" s="16"/>
      <c r="N25" s="16"/>
      <c r="O25" s="71"/>
      <c r="P25" s="71"/>
      <c r="Q25" s="77"/>
      <c r="R25" s="87"/>
      <c r="S25" s="81"/>
      <c r="T25" s="71"/>
      <c r="U25" s="71"/>
      <c r="V25" s="71"/>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row>
    <row r="26" spans="1:63" s="1" customFormat="1" ht="30" customHeight="1" outlineLevel="1" x14ac:dyDescent="0.2">
      <c r="A26" s="4"/>
      <c r="B26" s="28" t="s">
        <v>24</v>
      </c>
      <c r="C26" s="69" t="s">
        <v>19</v>
      </c>
      <c r="D26" s="44">
        <v>1</v>
      </c>
      <c r="E26" s="23">
        <f>E25+F25</f>
        <v>44842.6</v>
      </c>
      <c r="F26" s="70">
        <v>0.1</v>
      </c>
      <c r="G26" s="17"/>
      <c r="H26" s="16"/>
      <c r="I26" s="16"/>
      <c r="J26" s="16"/>
      <c r="K26" s="16"/>
      <c r="L26" s="16"/>
      <c r="M26" s="16"/>
      <c r="N26" s="16"/>
      <c r="O26" s="71"/>
      <c r="P26" s="71"/>
      <c r="Q26" s="77"/>
      <c r="R26" s="87"/>
      <c r="S26" s="81"/>
      <c r="T26" s="71"/>
      <c r="U26" s="71"/>
      <c r="V26" s="71"/>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row>
    <row r="27" spans="1:63" s="1" customFormat="1" ht="30" customHeight="1" outlineLevel="1" x14ac:dyDescent="0.2">
      <c r="A27" s="4"/>
      <c r="B27" s="28" t="s">
        <v>20</v>
      </c>
      <c r="C27" s="69" t="s">
        <v>21</v>
      </c>
      <c r="D27" s="44">
        <v>1</v>
      </c>
      <c r="E27" s="23">
        <f>E26+F26</f>
        <v>44842.7</v>
      </c>
      <c r="F27" s="70">
        <v>0.3</v>
      </c>
      <c r="G27" s="17"/>
      <c r="H27" s="16"/>
      <c r="I27" s="16"/>
      <c r="J27" s="16"/>
      <c r="K27" s="16"/>
      <c r="L27" s="16"/>
      <c r="M27" s="16"/>
      <c r="N27" s="16"/>
      <c r="O27" s="71"/>
      <c r="P27" s="71"/>
      <c r="Q27" s="77"/>
      <c r="R27" s="87"/>
      <c r="S27" s="81"/>
      <c r="T27" s="71"/>
      <c r="U27" s="71"/>
      <c r="V27" s="71"/>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row>
    <row r="28" spans="1:63" s="1" customFormat="1" ht="30" customHeight="1" x14ac:dyDescent="0.2">
      <c r="A28" s="4"/>
      <c r="B28" s="22" t="s">
        <v>109</v>
      </c>
      <c r="C28" s="69">
        <v>5</v>
      </c>
      <c r="D28" s="44">
        <v>0</v>
      </c>
      <c r="E28" s="23">
        <v>44843</v>
      </c>
      <c r="F28" s="70">
        <f>SUM(F29:F31)</f>
        <v>16.100000000000001</v>
      </c>
      <c r="G28" s="17"/>
      <c r="H28" s="16"/>
      <c r="I28" s="16"/>
      <c r="J28" s="16"/>
      <c r="K28" s="16"/>
      <c r="L28" s="16"/>
      <c r="M28" s="16"/>
      <c r="N28" s="16"/>
      <c r="O28" s="16">
        <f>Milestone_Marker</f>
        <v>1</v>
      </c>
      <c r="P28" s="16"/>
      <c r="Q28" s="78"/>
      <c r="R28" s="16"/>
      <c r="S28" s="80"/>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row>
    <row r="29" spans="1:63" s="1" customFormat="1" ht="30" customHeight="1" outlineLevel="1" x14ac:dyDescent="0.2">
      <c r="A29" s="4"/>
      <c r="B29" s="28" t="s">
        <v>17</v>
      </c>
      <c r="C29" s="69" t="s">
        <v>18</v>
      </c>
      <c r="D29" s="44">
        <v>0.9</v>
      </c>
      <c r="E29" s="23">
        <f>E27+F27</f>
        <v>44843</v>
      </c>
      <c r="F29" s="70">
        <v>0.4</v>
      </c>
      <c r="G29" s="17"/>
      <c r="H29" s="16"/>
      <c r="I29" s="16"/>
      <c r="J29" s="16"/>
      <c r="K29" s="16"/>
      <c r="L29" s="16"/>
      <c r="M29" s="16"/>
      <c r="N29" s="16"/>
      <c r="O29" s="16"/>
      <c r="P29" s="71"/>
      <c r="Q29" s="77"/>
      <c r="R29" s="87"/>
      <c r="S29" s="81"/>
      <c r="T29" s="71"/>
      <c r="U29" s="71"/>
      <c r="V29" s="71"/>
      <c r="W29" s="71"/>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row>
    <row r="30" spans="1:63" s="1" customFormat="1" ht="32" outlineLevel="1" x14ac:dyDescent="0.2">
      <c r="A30" s="4"/>
      <c r="B30" s="28" t="s">
        <v>13</v>
      </c>
      <c r="C30" s="69" t="s">
        <v>14</v>
      </c>
      <c r="D30" s="44">
        <v>0.03</v>
      </c>
      <c r="E30" s="23">
        <v>44844</v>
      </c>
      <c r="F30" s="70">
        <v>14.5</v>
      </c>
      <c r="G30" s="17"/>
      <c r="H30" s="16"/>
      <c r="I30" s="16"/>
      <c r="J30" s="16"/>
      <c r="K30" s="16"/>
      <c r="L30" s="16"/>
      <c r="M30" s="16"/>
      <c r="N30" s="16"/>
      <c r="O30" s="16"/>
      <c r="P30" s="16"/>
      <c r="Q30" s="78"/>
      <c r="R30" s="86"/>
      <c r="S30" s="80"/>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row>
    <row r="31" spans="1:63" s="1" customFormat="1" ht="16" outlineLevel="1" x14ac:dyDescent="0.2">
      <c r="A31" s="4"/>
      <c r="B31" s="28" t="s">
        <v>9</v>
      </c>
      <c r="C31" s="69" t="s">
        <v>10</v>
      </c>
      <c r="D31" s="44">
        <v>0.17</v>
      </c>
      <c r="E31" s="23">
        <f>E29+F29+1</f>
        <v>44844.4</v>
      </c>
      <c r="F31" s="70">
        <v>1.2</v>
      </c>
      <c r="G31" s="17"/>
      <c r="H31" s="16"/>
      <c r="I31" s="16"/>
      <c r="J31" s="16"/>
      <c r="K31" s="16"/>
      <c r="L31" s="16"/>
      <c r="M31" s="16"/>
      <c r="N31" s="16"/>
      <c r="O31" s="16"/>
      <c r="P31" s="71"/>
      <c r="Q31" s="77"/>
      <c r="R31" s="87"/>
      <c r="S31" s="81"/>
      <c r="T31" s="71"/>
      <c r="U31" s="71"/>
      <c r="V31" s="71"/>
      <c r="W31" s="71"/>
      <c r="X31" s="16"/>
      <c r="Y31" s="16"/>
      <c r="Z31" s="82"/>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row>
    <row r="32" spans="1:63" s="1" customFormat="1" ht="30" customHeight="1" outlineLevel="1" x14ac:dyDescent="0.2">
      <c r="A32" s="4"/>
      <c r="B32"/>
      <c r="C32"/>
      <c r="D32"/>
      <c r="E32" s="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row>
    <row r="33" spans="1:63" s="1" customFormat="1" ht="30" customHeight="1" outlineLevel="1" x14ac:dyDescent="0.2">
      <c r="A33" s="4"/>
      <c r="B33"/>
      <c r="C33"/>
      <c r="D33"/>
      <c r="E33" s="2"/>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row>
    <row r="34" spans="1:63" s="1" customFormat="1" ht="30" customHeight="1" x14ac:dyDescent="0.2">
      <c r="A34" s="4"/>
      <c r="B34"/>
      <c r="C34"/>
      <c r="D34"/>
      <c r="E34" s="2"/>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row>
    <row r="35" spans="1:63" s="1" customFormat="1" ht="30" customHeight="1" x14ac:dyDescent="0.2">
      <c r="A35" s="5"/>
      <c r="B35"/>
      <c r="C35"/>
      <c r="D35"/>
      <c r="E35" s="2"/>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row>
    <row r="36" spans="1:63" ht="30" customHeight="1" x14ac:dyDescent="0.2">
      <c r="G36" s="3"/>
    </row>
  </sheetData>
  <mergeCells count="1">
    <mergeCell ref="O5:T5"/>
  </mergeCells>
  <conditionalFormatting sqref="D8:D31">
    <cfRule type="dataBar" priority="13">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O10 R10:BK10 H11:BK31">
    <cfRule type="expression" dxfId="11" priority="15">
      <formula>H$7&lt;$C$5</formula>
    </cfRule>
  </conditionalFormatting>
  <conditionalFormatting sqref="H9:BK9 H10:O10 R10:BK10 H11:BK31">
    <cfRule type="expression" dxfId="10" priority="14" stopIfTrue="1">
      <formula>AND(H$7&gt;=$E9,H$7&lt;=$E9+$F9-1)</formula>
    </cfRule>
  </conditionalFormatting>
  <conditionalFormatting sqref="H7:BK8">
    <cfRule type="expression" dxfId="9" priority="10">
      <formula>H$7&lt;$C$5</formula>
    </cfRule>
  </conditionalFormatting>
  <conditionalFormatting sqref="P10">
    <cfRule type="expression" dxfId="8" priority="17">
      <formula>Q$7&lt;$C$5</formula>
    </cfRule>
  </conditionalFormatting>
  <conditionalFormatting sqref="P10">
    <cfRule type="expression" dxfId="7" priority="19" stopIfTrue="1">
      <formula>AND(Q$7&gt;=$E10,Q$7&lt;=$E10+$F10-1)</formula>
    </cfRule>
  </conditionalFormatting>
  <conditionalFormatting sqref="O6">
    <cfRule type="expression" dxfId="6" priority="6">
      <formula>O$7&lt;$C$5</formula>
    </cfRule>
  </conditionalFormatting>
  <conditionalFormatting sqref="O6">
    <cfRule type="expression" dxfId="5" priority="5" stopIfTrue="1">
      <formula>AND(O$7&gt;=$E6,O$7&lt;=$E6+$F6-1)</formula>
    </cfRule>
  </conditionalFormatting>
  <conditionalFormatting sqref="R6">
    <cfRule type="expression" dxfId="4" priority="3">
      <formula>R$7&lt;$C$5</formula>
    </cfRule>
  </conditionalFormatting>
  <conditionalFormatting sqref="R6">
    <cfRule type="expression" dxfId="3" priority="2" stopIfTrue="1">
      <formula>AND(R$7&gt;=$E6,R$7&lt;=$E6+$F6-1)</formula>
    </cfRule>
  </conditionalFormatting>
  <dataValidations disablePrompts="1" count="9">
    <dataValidation type="whole" operator="greaterThanOrEqual" allowBlank="1" showInputMessage="1" promptTitle="Scrolling Increment" prompt="Changing this number will scroll the Gantt Chart view." sqref="U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A675B12D-B73B-4159-97E5-0EC2DD142602}"/>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 allowBlank="1" showInputMessage="1" showErrorMessage="1" prompt="This row marks the end of the Gantt milestone data. DO NOT enter anything in this row. _x000a__x000a_To add more items, insert new rows above this one." sqref="A35" xr:uid="{6E30C851-4384-4BC7-A403-BF5CFB36A6BE}"/>
  </dataValidations>
  <printOptions horizontalCentered="1"/>
  <pageMargins left="0.25" right="0.25" top="0.5" bottom="0.5" header="0.3" footer="0.3"/>
  <pageSetup paperSize="9" scale="48"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1" r:id="rId4" name="Scroll Bar 1">
              <controlPr defaultSize="0" autoPict="0" altText="Scrollbar for scrolling through the Gantt Timeline.">
                <anchor moveWithCells="1">
                  <from>
                    <xdr:col>7</xdr:col>
                    <xdr:colOff>38100</xdr:colOff>
                    <xdr:row>4</xdr:row>
                    <xdr:rowOff>25400</xdr:rowOff>
                  </from>
                  <to>
                    <xdr:col>12</xdr:col>
                    <xdr:colOff>215900</xdr:colOff>
                    <xdr:row>4</xdr:row>
                    <xdr:rowOff>355600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D8:D31</xm:sqref>
        </x14:conditionalFormatting>
        <x14:conditionalFormatting xmlns:xm="http://schemas.microsoft.com/office/excel/2006/main">
          <x14:cfRule type="iconSet" priority="12"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H9:BK9 R10:BK10 H10:P10 H11:BK31</xm:sqref>
        </x14:conditionalFormatting>
        <x14:conditionalFormatting xmlns:xm="http://schemas.microsoft.com/office/excel/2006/main">
          <x14:cfRule type="iconSet" priority="11"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4" id="{AFEBD479-BE4A-7042-929C-404F73BBDFB8}">
            <x14:iconSet iconSet="3Stars" showValue="0" custom="1">
              <x14:cfvo type="percent">
                <xm:f>0</xm:f>
              </x14:cfvo>
              <x14:cfvo type="num">
                <xm:f>1</xm:f>
              </x14:cfvo>
              <x14:cfvo type="num">
                <xm:f>2</xm:f>
              </x14:cfvo>
              <x14:cfIcon iconSet="3Signs" iconId="1"/>
              <x14:cfIcon iconSet="3Flags" iconId="0"/>
              <x14:cfIcon iconSet="3Signs" iconId="0"/>
            </x14:iconSet>
          </x14:cfRule>
          <xm:sqref>O6</xm:sqref>
        </x14:conditionalFormatting>
        <x14:conditionalFormatting xmlns:xm="http://schemas.microsoft.com/office/excel/2006/main">
          <x14:cfRule type="iconSet" priority="1" id="{F1900932-C306-164F-95BC-E32A5FA04B87}">
            <x14:iconSet iconSet="3Stars" showValue="0" custom="1">
              <x14:cfvo type="percent">
                <xm:f>0</xm:f>
              </x14:cfvo>
              <x14:cfvo type="num">
                <xm:f>1</xm:f>
              </x14:cfvo>
              <x14:cfvo type="num">
                <xm:f>2</xm:f>
              </x14:cfvo>
              <x14:cfIcon iconSet="3Signs" iconId="1"/>
              <x14:cfIcon iconSet="3Flags" iconId="0"/>
              <x14:cfIcon iconSet="3Signs" iconId="0"/>
            </x14:iconSet>
          </x14:cfRule>
          <xm:sqref>R6</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5BAF4-9183-CC40-BF0B-648E43E64720}">
  <dimension ref="A1:N19"/>
  <sheetViews>
    <sheetView workbookViewId="0">
      <selection activeCell="A19" sqref="A19:B19"/>
    </sheetView>
  </sheetViews>
  <sheetFormatPr baseColWidth="10" defaultRowHeight="15" x14ac:dyDescent="0.2"/>
  <cols>
    <col min="1" max="1" width="6" bestFit="1" customWidth="1"/>
    <col min="2" max="2" width="22.5" bestFit="1" customWidth="1"/>
  </cols>
  <sheetData>
    <row r="1" spans="1:14" x14ac:dyDescent="0.2">
      <c r="A1" t="s">
        <v>60</v>
      </c>
      <c r="B1" t="s">
        <v>113</v>
      </c>
      <c r="C1" t="s">
        <v>114</v>
      </c>
      <c r="D1" t="s">
        <v>115</v>
      </c>
      <c r="E1" t="s">
        <v>116</v>
      </c>
      <c r="F1" t="s">
        <v>117</v>
      </c>
      <c r="G1" t="s">
        <v>118</v>
      </c>
      <c r="H1" t="s">
        <v>119</v>
      </c>
      <c r="I1" t="s">
        <v>120</v>
      </c>
      <c r="J1" t="s">
        <v>121</v>
      </c>
      <c r="K1" t="s">
        <v>123</v>
      </c>
      <c r="L1" t="s">
        <v>124</v>
      </c>
      <c r="M1" t="s">
        <v>125</v>
      </c>
      <c r="N1" t="s">
        <v>126</v>
      </c>
    </row>
    <row r="2" spans="1:14" x14ac:dyDescent="0.2">
      <c r="A2" t="s">
        <v>48</v>
      </c>
      <c r="B2">
        <v>100</v>
      </c>
      <c r="C2" s="88">
        <f>5*4</f>
        <v>20</v>
      </c>
      <c r="D2" s="89">
        <v>15</v>
      </c>
      <c r="E2" s="89">
        <f>C2*B2/100</f>
        <v>20</v>
      </c>
      <c r="F2" s="88">
        <f>5*4</f>
        <v>20</v>
      </c>
      <c r="G2" s="89">
        <f>E2-D2</f>
        <v>5</v>
      </c>
      <c r="H2" s="89">
        <f>E2-F2</f>
        <v>0</v>
      </c>
      <c r="I2" s="93">
        <f>E2/D2</f>
        <v>1.3333333333333333</v>
      </c>
      <c r="J2">
        <f>E2/F2</f>
        <v>1</v>
      </c>
      <c r="K2" s="89">
        <f>D2+(C2-E2)</f>
        <v>15</v>
      </c>
      <c r="L2" s="89">
        <f>K2-D2</f>
        <v>0</v>
      </c>
      <c r="M2" s="89">
        <f>C2-K2</f>
        <v>5</v>
      </c>
      <c r="N2">
        <f>(C2-E2)/(C2-D2)</f>
        <v>0</v>
      </c>
    </row>
    <row r="3" spans="1:14" x14ac:dyDescent="0.2">
      <c r="A3" t="s">
        <v>53</v>
      </c>
      <c r="B3">
        <v>100</v>
      </c>
      <c r="C3" s="88">
        <v>2</v>
      </c>
      <c r="D3" s="89">
        <v>0</v>
      </c>
      <c r="E3" s="89">
        <f t="shared" ref="E3:E18" si="0">C3*B3/100</f>
        <v>2</v>
      </c>
      <c r="F3" s="88">
        <v>2</v>
      </c>
      <c r="G3" s="89">
        <f t="shared" ref="G3:G19" si="1">E3-D3</f>
        <v>2</v>
      </c>
      <c r="H3" s="89">
        <f t="shared" ref="H3:H19" si="2">E3-F3</f>
        <v>0</v>
      </c>
      <c r="I3" s="93">
        <v>0</v>
      </c>
      <c r="J3">
        <f t="shared" ref="J3:J19" si="3">E3/F3</f>
        <v>1</v>
      </c>
      <c r="K3" s="89">
        <f t="shared" ref="K3:K19" si="4">D3+(C3-E3)</f>
        <v>0</v>
      </c>
      <c r="L3" s="89">
        <f t="shared" ref="L3:L19" si="5">K3-D3</f>
        <v>0</v>
      </c>
      <c r="M3" s="89">
        <f t="shared" ref="M3:M19" si="6">C3-K3</f>
        <v>2</v>
      </c>
      <c r="N3">
        <f t="shared" ref="N3:N19" si="7">(C3-E3)/(C3-D3)</f>
        <v>0</v>
      </c>
    </row>
    <row r="4" spans="1:14" x14ac:dyDescent="0.2">
      <c r="A4" t="s">
        <v>50</v>
      </c>
      <c r="B4">
        <v>30</v>
      </c>
      <c r="C4" s="88">
        <v>30</v>
      </c>
      <c r="D4" s="89">
        <v>50</v>
      </c>
      <c r="E4" s="89">
        <f t="shared" si="0"/>
        <v>9</v>
      </c>
      <c r="F4" s="88">
        <v>30</v>
      </c>
      <c r="G4" s="89">
        <f t="shared" si="1"/>
        <v>-41</v>
      </c>
      <c r="H4" s="89">
        <f t="shared" si="2"/>
        <v>-21</v>
      </c>
      <c r="I4" s="93">
        <f t="shared" ref="I4:I19" si="8">E4/D4</f>
        <v>0.18</v>
      </c>
      <c r="J4">
        <f t="shared" si="3"/>
        <v>0.3</v>
      </c>
      <c r="K4" s="89">
        <f t="shared" si="4"/>
        <v>71</v>
      </c>
      <c r="L4" s="89">
        <f t="shared" si="5"/>
        <v>21</v>
      </c>
      <c r="M4" s="89">
        <f t="shared" si="6"/>
        <v>-41</v>
      </c>
      <c r="N4">
        <f t="shared" si="7"/>
        <v>-1.05</v>
      </c>
    </row>
    <row r="5" spans="1:14" x14ac:dyDescent="0.2">
      <c r="A5" t="s">
        <v>47</v>
      </c>
      <c r="B5">
        <v>70</v>
      </c>
      <c r="C5" s="88">
        <v>60</v>
      </c>
      <c r="D5" s="89">
        <v>45</v>
      </c>
      <c r="E5" s="89">
        <f t="shared" si="0"/>
        <v>42</v>
      </c>
      <c r="F5" s="88">
        <v>60</v>
      </c>
      <c r="G5" s="89">
        <f t="shared" si="1"/>
        <v>-3</v>
      </c>
      <c r="H5" s="89">
        <f t="shared" si="2"/>
        <v>-18</v>
      </c>
      <c r="I5" s="93">
        <f t="shared" si="8"/>
        <v>0.93333333333333335</v>
      </c>
      <c r="J5">
        <f t="shared" si="3"/>
        <v>0.7</v>
      </c>
      <c r="K5" s="89">
        <f t="shared" si="4"/>
        <v>63</v>
      </c>
      <c r="L5" s="89">
        <f t="shared" si="5"/>
        <v>18</v>
      </c>
      <c r="M5" s="89">
        <f t="shared" si="6"/>
        <v>-3</v>
      </c>
      <c r="N5">
        <f t="shared" si="7"/>
        <v>1.2</v>
      </c>
    </row>
    <row r="6" spans="1:14" x14ac:dyDescent="0.2">
      <c r="A6" t="s">
        <v>36</v>
      </c>
      <c r="B6">
        <v>100</v>
      </c>
      <c r="C6" s="88">
        <v>2</v>
      </c>
      <c r="D6" s="89">
        <v>1</v>
      </c>
      <c r="E6" s="89">
        <f t="shared" si="0"/>
        <v>2</v>
      </c>
      <c r="F6" s="88">
        <v>2</v>
      </c>
      <c r="G6" s="89">
        <f t="shared" si="1"/>
        <v>1</v>
      </c>
      <c r="H6" s="89">
        <f t="shared" si="2"/>
        <v>0</v>
      </c>
      <c r="I6" s="93">
        <f t="shared" si="8"/>
        <v>2</v>
      </c>
      <c r="J6">
        <f t="shared" si="3"/>
        <v>1</v>
      </c>
      <c r="K6" s="89">
        <f t="shared" si="4"/>
        <v>1</v>
      </c>
      <c r="L6" s="89">
        <f t="shared" si="5"/>
        <v>0</v>
      </c>
      <c r="M6" s="89">
        <f t="shared" si="6"/>
        <v>1</v>
      </c>
      <c r="N6">
        <f t="shared" si="7"/>
        <v>0</v>
      </c>
    </row>
    <row r="7" spans="1:14" x14ac:dyDescent="0.2">
      <c r="A7" t="s">
        <v>39</v>
      </c>
      <c r="B7">
        <v>100</v>
      </c>
      <c r="C7" s="88">
        <v>1</v>
      </c>
      <c r="D7" s="89">
        <v>1</v>
      </c>
      <c r="E7" s="89">
        <f t="shared" si="0"/>
        <v>1</v>
      </c>
      <c r="F7" s="88">
        <v>1</v>
      </c>
      <c r="G7" s="89">
        <f t="shared" si="1"/>
        <v>0</v>
      </c>
      <c r="H7" s="89">
        <f t="shared" si="2"/>
        <v>0</v>
      </c>
      <c r="I7" s="93">
        <f t="shared" si="8"/>
        <v>1</v>
      </c>
      <c r="J7">
        <f t="shared" si="3"/>
        <v>1</v>
      </c>
      <c r="K7" s="89">
        <f t="shared" si="4"/>
        <v>1</v>
      </c>
      <c r="L7" s="89">
        <f t="shared" si="5"/>
        <v>0</v>
      </c>
      <c r="M7" s="89">
        <f t="shared" si="6"/>
        <v>0</v>
      </c>
      <c r="N7">
        <v>0</v>
      </c>
    </row>
    <row r="8" spans="1:14" x14ac:dyDescent="0.2">
      <c r="A8" t="s">
        <v>41</v>
      </c>
      <c r="B8">
        <v>100</v>
      </c>
      <c r="C8" s="88">
        <v>100</v>
      </c>
      <c r="D8" s="89">
        <v>89</v>
      </c>
      <c r="E8" s="89">
        <f t="shared" si="0"/>
        <v>100</v>
      </c>
      <c r="F8" s="88">
        <v>100</v>
      </c>
      <c r="G8" s="89">
        <f t="shared" si="1"/>
        <v>11</v>
      </c>
      <c r="H8" s="89">
        <f t="shared" si="2"/>
        <v>0</v>
      </c>
      <c r="I8" s="93">
        <f t="shared" si="8"/>
        <v>1.1235955056179776</v>
      </c>
      <c r="J8">
        <f t="shared" si="3"/>
        <v>1</v>
      </c>
      <c r="K8" s="89">
        <f t="shared" si="4"/>
        <v>89</v>
      </c>
      <c r="L8" s="89">
        <f t="shared" si="5"/>
        <v>0</v>
      </c>
      <c r="M8" s="89">
        <f t="shared" si="6"/>
        <v>11</v>
      </c>
      <c r="N8">
        <f t="shared" si="7"/>
        <v>0</v>
      </c>
    </row>
    <row r="9" spans="1:14" x14ac:dyDescent="0.2">
      <c r="A9" t="s">
        <v>38</v>
      </c>
      <c r="B9">
        <v>100</v>
      </c>
      <c r="C9" s="88">
        <v>0</v>
      </c>
      <c r="D9" s="89">
        <v>30</v>
      </c>
      <c r="E9" s="89">
        <f t="shared" si="0"/>
        <v>0</v>
      </c>
      <c r="F9" s="88">
        <v>0</v>
      </c>
      <c r="G9" s="89">
        <f t="shared" si="1"/>
        <v>-30</v>
      </c>
      <c r="H9" s="89">
        <f t="shared" si="2"/>
        <v>0</v>
      </c>
      <c r="I9" s="93">
        <f t="shared" si="8"/>
        <v>0</v>
      </c>
      <c r="J9">
        <v>0</v>
      </c>
      <c r="K9" s="89">
        <f t="shared" si="4"/>
        <v>30</v>
      </c>
      <c r="L9" s="89">
        <f t="shared" si="5"/>
        <v>0</v>
      </c>
      <c r="M9" s="89">
        <f t="shared" si="6"/>
        <v>-30</v>
      </c>
      <c r="N9">
        <f t="shared" si="7"/>
        <v>0</v>
      </c>
    </row>
    <row r="10" spans="1:14" x14ac:dyDescent="0.2">
      <c r="A10" t="s">
        <v>31</v>
      </c>
      <c r="B10">
        <v>80</v>
      </c>
      <c r="C10" s="88">
        <v>0</v>
      </c>
      <c r="D10" s="89">
        <v>0</v>
      </c>
      <c r="E10" s="89">
        <f t="shared" si="0"/>
        <v>0</v>
      </c>
      <c r="F10" s="88">
        <v>0</v>
      </c>
      <c r="G10" s="89">
        <f t="shared" si="1"/>
        <v>0</v>
      </c>
      <c r="H10" s="89">
        <f t="shared" si="2"/>
        <v>0</v>
      </c>
      <c r="I10" s="93">
        <v>0</v>
      </c>
      <c r="J10">
        <v>0</v>
      </c>
      <c r="K10" s="89">
        <f t="shared" si="4"/>
        <v>0</v>
      </c>
      <c r="L10" s="89">
        <f t="shared" si="5"/>
        <v>0</v>
      </c>
      <c r="M10" s="89">
        <f t="shared" si="6"/>
        <v>0</v>
      </c>
      <c r="N10">
        <v>0</v>
      </c>
    </row>
    <row r="11" spans="1:14" x14ac:dyDescent="0.2">
      <c r="A11" t="s">
        <v>33</v>
      </c>
      <c r="B11">
        <v>27</v>
      </c>
      <c r="C11" s="88">
        <v>10</v>
      </c>
      <c r="D11" s="89">
        <v>5</v>
      </c>
      <c r="E11" s="89">
        <f t="shared" si="0"/>
        <v>2.7</v>
      </c>
      <c r="F11" s="88">
        <v>10</v>
      </c>
      <c r="G11" s="89">
        <f t="shared" si="1"/>
        <v>-2.2999999999999998</v>
      </c>
      <c r="H11" s="89">
        <f t="shared" si="2"/>
        <v>-7.3</v>
      </c>
      <c r="I11" s="93">
        <f t="shared" si="8"/>
        <v>0.54</v>
      </c>
      <c r="J11">
        <f t="shared" si="3"/>
        <v>0.27</v>
      </c>
      <c r="K11" s="89">
        <f t="shared" si="4"/>
        <v>12.3</v>
      </c>
      <c r="L11" s="89">
        <f t="shared" si="5"/>
        <v>7.3000000000000007</v>
      </c>
      <c r="M11" s="89">
        <f t="shared" si="6"/>
        <v>-2.3000000000000007</v>
      </c>
      <c r="N11">
        <f t="shared" si="7"/>
        <v>1.46</v>
      </c>
    </row>
    <row r="12" spans="1:14" x14ac:dyDescent="0.2">
      <c r="A12" t="s">
        <v>25</v>
      </c>
      <c r="B12">
        <v>100</v>
      </c>
      <c r="C12" s="88">
        <v>14</v>
      </c>
      <c r="D12" s="89">
        <v>15</v>
      </c>
      <c r="E12" s="89">
        <f t="shared" si="0"/>
        <v>14</v>
      </c>
      <c r="F12" s="88">
        <v>14</v>
      </c>
      <c r="G12" s="89">
        <f t="shared" si="1"/>
        <v>-1</v>
      </c>
      <c r="H12" s="89">
        <f t="shared" si="2"/>
        <v>0</v>
      </c>
      <c r="I12" s="93">
        <f t="shared" si="8"/>
        <v>0.93333333333333335</v>
      </c>
      <c r="J12">
        <f t="shared" si="3"/>
        <v>1</v>
      </c>
      <c r="K12" s="89">
        <f t="shared" si="4"/>
        <v>15</v>
      </c>
      <c r="L12" s="89">
        <f t="shared" si="5"/>
        <v>0</v>
      </c>
      <c r="M12" s="89">
        <f t="shared" si="6"/>
        <v>-1</v>
      </c>
      <c r="N12">
        <f t="shared" si="7"/>
        <v>0</v>
      </c>
    </row>
    <row r="13" spans="1:14" x14ac:dyDescent="0.2">
      <c r="A13" t="s">
        <v>23</v>
      </c>
      <c r="B13">
        <v>100</v>
      </c>
      <c r="C13" s="88">
        <v>370</v>
      </c>
      <c r="D13" s="89">
        <v>400</v>
      </c>
      <c r="E13" s="89">
        <f t="shared" si="0"/>
        <v>370</v>
      </c>
      <c r="F13" s="88">
        <v>370</v>
      </c>
      <c r="G13" s="89">
        <f t="shared" si="1"/>
        <v>-30</v>
      </c>
      <c r="H13" s="89">
        <f t="shared" si="2"/>
        <v>0</v>
      </c>
      <c r="I13" s="93">
        <f t="shared" si="8"/>
        <v>0.92500000000000004</v>
      </c>
      <c r="J13">
        <f t="shared" si="3"/>
        <v>1</v>
      </c>
      <c r="K13" s="89">
        <f t="shared" si="4"/>
        <v>400</v>
      </c>
      <c r="L13" s="89">
        <f t="shared" si="5"/>
        <v>0</v>
      </c>
      <c r="M13" s="89">
        <f t="shared" si="6"/>
        <v>-30</v>
      </c>
      <c r="N13">
        <f t="shared" si="7"/>
        <v>0</v>
      </c>
    </row>
    <row r="14" spans="1:14" x14ac:dyDescent="0.2">
      <c r="A14" t="s">
        <v>19</v>
      </c>
      <c r="B14">
        <v>100</v>
      </c>
      <c r="C14" s="88">
        <v>20</v>
      </c>
      <c r="D14" s="89">
        <v>20</v>
      </c>
      <c r="E14" s="89">
        <f t="shared" si="0"/>
        <v>20</v>
      </c>
      <c r="F14" s="88">
        <v>20</v>
      </c>
      <c r="G14" s="89">
        <f t="shared" si="1"/>
        <v>0</v>
      </c>
      <c r="H14" s="89">
        <f t="shared" si="2"/>
        <v>0</v>
      </c>
      <c r="I14" s="93">
        <f t="shared" si="8"/>
        <v>1</v>
      </c>
      <c r="J14">
        <f t="shared" si="3"/>
        <v>1</v>
      </c>
      <c r="K14" s="89">
        <f t="shared" si="4"/>
        <v>20</v>
      </c>
      <c r="L14" s="89">
        <f t="shared" si="5"/>
        <v>0</v>
      </c>
      <c r="M14" s="89">
        <f t="shared" si="6"/>
        <v>0</v>
      </c>
      <c r="N14">
        <v>0</v>
      </c>
    </row>
    <row r="15" spans="1:14" x14ac:dyDescent="0.2">
      <c r="A15" t="s">
        <v>21</v>
      </c>
      <c r="B15">
        <v>100</v>
      </c>
      <c r="C15" s="88">
        <v>20</v>
      </c>
      <c r="D15" s="89">
        <v>19</v>
      </c>
      <c r="E15" s="89">
        <f t="shared" si="0"/>
        <v>20</v>
      </c>
      <c r="F15" s="88">
        <v>20</v>
      </c>
      <c r="G15" s="89">
        <f t="shared" si="1"/>
        <v>1</v>
      </c>
      <c r="H15" s="89">
        <f t="shared" si="2"/>
        <v>0</v>
      </c>
      <c r="I15" s="93">
        <f t="shared" si="8"/>
        <v>1.0526315789473684</v>
      </c>
      <c r="J15">
        <f t="shared" si="3"/>
        <v>1</v>
      </c>
      <c r="K15" s="89">
        <f t="shared" si="4"/>
        <v>19</v>
      </c>
      <c r="L15" s="89">
        <f t="shared" si="5"/>
        <v>0</v>
      </c>
      <c r="M15" s="89">
        <f t="shared" si="6"/>
        <v>1</v>
      </c>
      <c r="N15">
        <f t="shared" si="7"/>
        <v>0</v>
      </c>
    </row>
    <row r="16" spans="1:14" x14ac:dyDescent="0.2">
      <c r="A16" t="s">
        <v>18</v>
      </c>
      <c r="B16">
        <v>90</v>
      </c>
      <c r="C16" s="88">
        <v>16</v>
      </c>
      <c r="D16" s="89">
        <v>18</v>
      </c>
      <c r="E16" s="89">
        <f t="shared" si="0"/>
        <v>14.4</v>
      </c>
      <c r="F16" s="88">
        <v>16</v>
      </c>
      <c r="G16" s="89">
        <f t="shared" si="1"/>
        <v>-3.5999999999999996</v>
      </c>
      <c r="H16" s="89">
        <f t="shared" si="2"/>
        <v>-1.5999999999999996</v>
      </c>
      <c r="I16" s="93">
        <f t="shared" si="8"/>
        <v>0.8</v>
      </c>
      <c r="J16">
        <f t="shared" si="3"/>
        <v>0.9</v>
      </c>
      <c r="K16" s="89">
        <f t="shared" si="4"/>
        <v>19.600000000000001</v>
      </c>
      <c r="L16" s="89">
        <f t="shared" si="5"/>
        <v>1.6000000000000014</v>
      </c>
      <c r="M16" s="89">
        <f t="shared" si="6"/>
        <v>-3.6000000000000014</v>
      </c>
      <c r="N16">
        <f t="shared" si="7"/>
        <v>-0.79999999999999982</v>
      </c>
    </row>
    <row r="17" spans="1:14" x14ac:dyDescent="0.2">
      <c r="A17" t="s">
        <v>14</v>
      </c>
      <c r="B17">
        <v>3</v>
      </c>
      <c r="C17" s="88">
        <v>7</v>
      </c>
      <c r="D17" s="89">
        <v>4</v>
      </c>
      <c r="E17" s="89">
        <f t="shared" si="0"/>
        <v>0.21</v>
      </c>
      <c r="F17" s="88">
        <v>0</v>
      </c>
      <c r="G17" s="89">
        <f t="shared" si="1"/>
        <v>-3.79</v>
      </c>
      <c r="H17" s="89">
        <f t="shared" si="2"/>
        <v>0.21</v>
      </c>
      <c r="I17" s="93">
        <f t="shared" si="8"/>
        <v>5.2499999999999998E-2</v>
      </c>
      <c r="J17">
        <v>0</v>
      </c>
      <c r="K17" s="89">
        <f t="shared" si="4"/>
        <v>10.79</v>
      </c>
      <c r="L17" s="89">
        <f t="shared" si="5"/>
        <v>6.7899999999999991</v>
      </c>
      <c r="M17" s="89">
        <f t="shared" si="6"/>
        <v>-3.7899999999999991</v>
      </c>
      <c r="N17">
        <f t="shared" si="7"/>
        <v>2.2633333333333332</v>
      </c>
    </row>
    <row r="18" spans="1:14" ht="16" thickBot="1" x14ac:dyDescent="0.25">
      <c r="A18" t="s">
        <v>10</v>
      </c>
      <c r="B18">
        <v>17</v>
      </c>
      <c r="C18" s="88">
        <v>3</v>
      </c>
      <c r="D18" s="89">
        <v>2</v>
      </c>
      <c r="E18" s="89">
        <f t="shared" si="0"/>
        <v>0.51</v>
      </c>
      <c r="F18" s="88">
        <v>0</v>
      </c>
      <c r="G18" s="89">
        <f t="shared" si="1"/>
        <v>-1.49</v>
      </c>
      <c r="H18" s="89">
        <f t="shared" si="2"/>
        <v>0.51</v>
      </c>
      <c r="I18" s="93">
        <f t="shared" si="8"/>
        <v>0.255</v>
      </c>
      <c r="J18">
        <v>0</v>
      </c>
      <c r="K18" s="89">
        <f t="shared" si="4"/>
        <v>4.49</v>
      </c>
      <c r="L18" s="89">
        <f t="shared" si="5"/>
        <v>2.4900000000000002</v>
      </c>
      <c r="M18" s="89">
        <f t="shared" si="6"/>
        <v>-1.4900000000000002</v>
      </c>
      <c r="N18">
        <f t="shared" si="7"/>
        <v>2.4900000000000002</v>
      </c>
    </row>
    <row r="19" spans="1:14" ht="16" thickBot="1" x14ac:dyDescent="0.25">
      <c r="A19" s="110" t="s">
        <v>122</v>
      </c>
      <c r="B19" s="111"/>
      <c r="C19" s="90">
        <f t="shared" ref="C19:F19" si="9">SUM(C2:C18)</f>
        <v>675</v>
      </c>
      <c r="D19" s="90">
        <f t="shared" si="9"/>
        <v>714</v>
      </c>
      <c r="E19" s="90">
        <f t="shared" si="9"/>
        <v>617.82000000000005</v>
      </c>
      <c r="F19" s="90">
        <f t="shared" si="9"/>
        <v>665</v>
      </c>
      <c r="G19" s="90">
        <f t="shared" si="1"/>
        <v>-96.17999999999995</v>
      </c>
      <c r="H19" s="90">
        <f t="shared" si="2"/>
        <v>-47.17999999999995</v>
      </c>
      <c r="I19" s="91">
        <f t="shared" si="8"/>
        <v>0.86529411764705888</v>
      </c>
      <c r="J19" s="91">
        <f t="shared" si="3"/>
        <v>0.92905263157894746</v>
      </c>
      <c r="K19" s="90">
        <f t="shared" si="4"/>
        <v>771.18</v>
      </c>
      <c r="L19" s="90">
        <f t="shared" si="5"/>
        <v>57.17999999999995</v>
      </c>
      <c r="M19" s="90">
        <f t="shared" si="6"/>
        <v>-96.17999999999995</v>
      </c>
      <c r="N19" s="92">
        <f t="shared" si="7"/>
        <v>-1.4661538461538448</v>
      </c>
    </row>
  </sheetData>
  <mergeCells count="1">
    <mergeCell ref="A19:B19"/>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CC24F-B4F3-CE4C-A2E4-0B48E802C166}">
  <dimension ref="A1:L18"/>
  <sheetViews>
    <sheetView workbookViewId="0">
      <pane ySplit="1" topLeftCell="A2" activePane="bottomLeft" state="frozen"/>
      <selection pane="bottomLeft" activeCell="C1" sqref="C1"/>
    </sheetView>
  </sheetViews>
  <sheetFormatPr baseColWidth="10" defaultRowHeight="46" customHeight="1" x14ac:dyDescent="0.2"/>
  <cols>
    <col min="1" max="1" width="10.83203125" style="6"/>
    <col min="2" max="2" width="26.1640625" style="6" customWidth="1"/>
    <col min="3" max="3" width="20.83203125" style="6" bestFit="1" customWidth="1"/>
    <col min="4" max="4" width="21.5" style="6" customWidth="1"/>
    <col min="5" max="5" width="18" style="6" customWidth="1"/>
    <col min="6" max="6" width="13.5" style="6" customWidth="1"/>
    <col min="7" max="7" width="22.1640625" style="6" customWidth="1"/>
    <col min="8" max="8" width="30.33203125" style="6" customWidth="1"/>
    <col min="9" max="9" width="26.83203125" style="6" customWidth="1"/>
    <col min="10" max="10" width="33.33203125" style="6" customWidth="1"/>
    <col min="11" max="11" width="28.83203125" style="6" customWidth="1"/>
    <col min="12" max="16384" width="10.83203125" style="6"/>
  </cols>
  <sheetData>
    <row r="1" spans="1:12" ht="46" customHeight="1" x14ac:dyDescent="0.2">
      <c r="A1" s="94" t="s">
        <v>60</v>
      </c>
      <c r="B1" s="94" t="s">
        <v>127</v>
      </c>
      <c r="C1" s="94" t="s">
        <v>128</v>
      </c>
      <c r="D1" s="94" t="s">
        <v>129</v>
      </c>
      <c r="E1" s="94" t="s">
        <v>130</v>
      </c>
      <c r="F1" s="94" t="s">
        <v>131</v>
      </c>
      <c r="G1" s="94" t="s">
        <v>132</v>
      </c>
      <c r="H1" s="94" t="s">
        <v>136</v>
      </c>
      <c r="I1" s="94" t="s">
        <v>133</v>
      </c>
      <c r="J1" s="94" t="s">
        <v>134</v>
      </c>
      <c r="K1" s="94" t="s">
        <v>135</v>
      </c>
      <c r="L1"/>
    </row>
    <row r="2" spans="1:12" ht="82" customHeight="1" x14ac:dyDescent="0.2">
      <c r="A2" s="95" t="s">
        <v>48</v>
      </c>
      <c r="B2" s="96" t="s">
        <v>56</v>
      </c>
      <c r="C2" s="97" t="s">
        <v>137</v>
      </c>
      <c r="D2" s="97" t="s">
        <v>138</v>
      </c>
      <c r="E2" s="97" t="s">
        <v>139</v>
      </c>
      <c r="F2" s="97" t="s">
        <v>146</v>
      </c>
      <c r="G2" s="97" t="s">
        <v>146</v>
      </c>
      <c r="H2" s="97" t="s">
        <v>142</v>
      </c>
      <c r="I2" s="97" t="s">
        <v>140</v>
      </c>
      <c r="J2" s="97" t="s">
        <v>141</v>
      </c>
      <c r="K2" s="97" t="s">
        <v>139</v>
      </c>
    </row>
    <row r="3" spans="1:12" ht="89" customHeight="1" x14ac:dyDescent="0.2">
      <c r="A3" s="95" t="s">
        <v>53</v>
      </c>
      <c r="B3" s="96" t="s">
        <v>52</v>
      </c>
      <c r="C3" s="97" t="s">
        <v>143</v>
      </c>
      <c r="D3" s="97" t="s">
        <v>144</v>
      </c>
      <c r="E3" s="97" t="s">
        <v>145</v>
      </c>
      <c r="F3" s="97" t="s">
        <v>146</v>
      </c>
      <c r="G3" s="97" t="s">
        <v>139</v>
      </c>
      <c r="H3" s="97" t="s">
        <v>147</v>
      </c>
      <c r="I3" s="97" t="s">
        <v>148</v>
      </c>
      <c r="J3" s="97" t="s">
        <v>141</v>
      </c>
      <c r="K3" s="97" t="s">
        <v>145</v>
      </c>
    </row>
    <row r="4" spans="1:12" ht="46" customHeight="1" x14ac:dyDescent="0.2">
      <c r="A4" s="95" t="s">
        <v>50</v>
      </c>
      <c r="B4" s="96" t="s">
        <v>49</v>
      </c>
      <c r="C4" s="97" t="s">
        <v>149</v>
      </c>
      <c r="D4" s="97" t="s">
        <v>150</v>
      </c>
      <c r="E4" s="97" t="s">
        <v>139</v>
      </c>
      <c r="F4" s="97" t="s">
        <v>145</v>
      </c>
      <c r="G4" s="97" t="s">
        <v>145</v>
      </c>
      <c r="H4" s="97" t="s">
        <v>151</v>
      </c>
      <c r="I4" s="97" t="s">
        <v>153</v>
      </c>
      <c r="J4" s="97" t="s">
        <v>152</v>
      </c>
      <c r="K4" s="97" t="s">
        <v>145</v>
      </c>
    </row>
    <row r="5" spans="1:12" ht="46" customHeight="1" x14ac:dyDescent="0.2">
      <c r="A5" s="95" t="s">
        <v>47</v>
      </c>
      <c r="B5" s="96" t="s">
        <v>46</v>
      </c>
      <c r="C5" s="97" t="s">
        <v>154</v>
      </c>
      <c r="D5" s="97" t="s">
        <v>155</v>
      </c>
      <c r="E5" s="97" t="s">
        <v>145</v>
      </c>
      <c r="F5" s="97" t="s">
        <v>139</v>
      </c>
      <c r="G5" s="97" t="s">
        <v>145</v>
      </c>
      <c r="H5" s="97" t="s">
        <v>156</v>
      </c>
      <c r="I5" s="97" t="s">
        <v>157</v>
      </c>
      <c r="J5" s="97" t="s">
        <v>141</v>
      </c>
      <c r="K5" s="97" t="s">
        <v>145</v>
      </c>
    </row>
    <row r="6" spans="1:12" ht="72" customHeight="1" x14ac:dyDescent="0.2">
      <c r="A6" s="95" t="s">
        <v>36</v>
      </c>
      <c r="B6" s="96" t="s">
        <v>43</v>
      </c>
      <c r="C6" s="97" t="s">
        <v>158</v>
      </c>
      <c r="D6" s="97" t="s">
        <v>159</v>
      </c>
      <c r="E6" s="97" t="s">
        <v>139</v>
      </c>
      <c r="F6" s="97" t="s">
        <v>145</v>
      </c>
      <c r="G6" s="97" t="s">
        <v>145</v>
      </c>
      <c r="H6" s="97" t="s">
        <v>147</v>
      </c>
      <c r="I6" s="97" t="s">
        <v>160</v>
      </c>
      <c r="J6" s="97" t="s">
        <v>141</v>
      </c>
      <c r="K6" s="97" t="s">
        <v>145</v>
      </c>
    </row>
    <row r="7" spans="1:12" ht="46" customHeight="1" x14ac:dyDescent="0.2">
      <c r="A7" s="95" t="s">
        <v>39</v>
      </c>
      <c r="B7" s="96" t="s">
        <v>42</v>
      </c>
      <c r="C7" s="97" t="s">
        <v>158</v>
      </c>
      <c r="D7" s="97" t="s">
        <v>161</v>
      </c>
      <c r="E7" s="97" t="s">
        <v>145</v>
      </c>
      <c r="F7" s="97" t="s">
        <v>145</v>
      </c>
      <c r="G7" s="97" t="s">
        <v>145</v>
      </c>
      <c r="H7" s="97" t="s">
        <v>151</v>
      </c>
      <c r="I7" s="97" t="s">
        <v>162</v>
      </c>
      <c r="J7" s="97" t="s">
        <v>163</v>
      </c>
      <c r="K7" s="97" t="s">
        <v>145</v>
      </c>
    </row>
    <row r="8" spans="1:12" ht="107" customHeight="1" x14ac:dyDescent="0.2">
      <c r="A8" s="95" t="s">
        <v>41</v>
      </c>
      <c r="B8" s="96" t="s">
        <v>40</v>
      </c>
      <c r="C8" s="97" t="s">
        <v>164</v>
      </c>
      <c r="D8" s="97" t="s">
        <v>165</v>
      </c>
      <c r="E8" s="97" t="s">
        <v>145</v>
      </c>
      <c r="F8" s="97" t="s">
        <v>146</v>
      </c>
      <c r="G8" s="97" t="s">
        <v>139</v>
      </c>
      <c r="H8" s="97" t="s">
        <v>147</v>
      </c>
      <c r="I8" s="97" t="s">
        <v>166</v>
      </c>
      <c r="J8" s="97" t="s">
        <v>141</v>
      </c>
      <c r="K8" s="97" t="s">
        <v>145</v>
      </c>
    </row>
    <row r="9" spans="1:12" ht="98" customHeight="1" x14ac:dyDescent="0.2">
      <c r="A9" s="95" t="s">
        <v>38</v>
      </c>
      <c r="B9" s="96" t="s">
        <v>37</v>
      </c>
      <c r="C9" s="97" t="s">
        <v>167</v>
      </c>
      <c r="D9" s="97" t="s">
        <v>168</v>
      </c>
      <c r="E9" s="97" t="s">
        <v>145</v>
      </c>
      <c r="F9" s="97" t="s">
        <v>139</v>
      </c>
      <c r="G9" s="97" t="s">
        <v>145</v>
      </c>
      <c r="H9" s="97" t="s">
        <v>142</v>
      </c>
      <c r="I9" s="97" t="s">
        <v>169</v>
      </c>
      <c r="J9" s="97" t="s">
        <v>141</v>
      </c>
      <c r="K9" s="97" t="s">
        <v>145</v>
      </c>
    </row>
    <row r="10" spans="1:12" ht="109" customHeight="1" x14ac:dyDescent="0.2">
      <c r="A10" s="95" t="s">
        <v>31</v>
      </c>
      <c r="B10" s="96" t="s">
        <v>35</v>
      </c>
      <c r="C10" s="97" t="s">
        <v>170</v>
      </c>
      <c r="D10" s="97" t="s">
        <v>171</v>
      </c>
      <c r="E10" s="97" t="s">
        <v>139</v>
      </c>
      <c r="F10" s="97" t="s">
        <v>146</v>
      </c>
      <c r="G10" s="97" t="s">
        <v>146</v>
      </c>
      <c r="H10" s="97" t="s">
        <v>147</v>
      </c>
      <c r="I10" s="97" t="s">
        <v>172</v>
      </c>
      <c r="J10" s="97" t="s">
        <v>141</v>
      </c>
      <c r="K10" s="97" t="s">
        <v>139</v>
      </c>
    </row>
    <row r="11" spans="1:12" ht="106" customHeight="1" x14ac:dyDescent="0.2">
      <c r="A11" s="95" t="s">
        <v>33</v>
      </c>
      <c r="B11" s="96" t="s">
        <v>32</v>
      </c>
      <c r="C11" s="97" t="s">
        <v>173</v>
      </c>
      <c r="D11" s="97" t="s">
        <v>168</v>
      </c>
      <c r="E11" s="97" t="s">
        <v>145</v>
      </c>
      <c r="F11" s="97" t="s">
        <v>145</v>
      </c>
      <c r="G11" s="97" t="s">
        <v>145</v>
      </c>
      <c r="H11" s="97" t="s">
        <v>142</v>
      </c>
      <c r="I11" s="97" t="s">
        <v>174</v>
      </c>
      <c r="J11" s="97" t="s">
        <v>141</v>
      </c>
      <c r="K11" s="97" t="s">
        <v>145</v>
      </c>
    </row>
    <row r="12" spans="1:12" ht="46" customHeight="1" x14ac:dyDescent="0.2">
      <c r="A12" s="98" t="s">
        <v>25</v>
      </c>
      <c r="B12" s="96" t="s">
        <v>28</v>
      </c>
      <c r="C12" s="97" t="s">
        <v>175</v>
      </c>
      <c r="D12" s="97" t="s">
        <v>176</v>
      </c>
      <c r="E12" s="97" t="s">
        <v>145</v>
      </c>
      <c r="F12" s="97" t="s">
        <v>139</v>
      </c>
      <c r="G12" s="97" t="s">
        <v>145</v>
      </c>
      <c r="H12" s="97" t="s">
        <v>147</v>
      </c>
      <c r="I12" s="97" t="s">
        <v>177</v>
      </c>
      <c r="J12" s="97" t="s">
        <v>141</v>
      </c>
      <c r="K12" s="97" t="s">
        <v>145</v>
      </c>
    </row>
    <row r="13" spans="1:12" ht="46" customHeight="1" x14ac:dyDescent="0.2">
      <c r="A13" s="98" t="s">
        <v>23</v>
      </c>
      <c r="B13" s="96" t="s">
        <v>26</v>
      </c>
      <c r="C13" s="97" t="s">
        <v>178</v>
      </c>
      <c r="D13" s="97" t="s">
        <v>176</v>
      </c>
      <c r="E13" s="97" t="s">
        <v>145</v>
      </c>
      <c r="F13" s="97" t="s">
        <v>139</v>
      </c>
      <c r="G13" s="97" t="s">
        <v>145</v>
      </c>
      <c r="H13" s="97" t="s">
        <v>147</v>
      </c>
      <c r="I13" s="97" t="s">
        <v>179</v>
      </c>
      <c r="J13" s="97" t="s">
        <v>141</v>
      </c>
      <c r="K13" s="97" t="s">
        <v>145</v>
      </c>
    </row>
    <row r="14" spans="1:12" ht="46" customHeight="1" x14ac:dyDescent="0.2">
      <c r="A14" s="98" t="s">
        <v>19</v>
      </c>
      <c r="B14" s="96" t="s">
        <v>24</v>
      </c>
      <c r="C14" s="97" t="s">
        <v>180</v>
      </c>
      <c r="D14" s="97" t="s">
        <v>171</v>
      </c>
      <c r="E14" s="97" t="s">
        <v>139</v>
      </c>
      <c r="F14" s="97" t="s">
        <v>146</v>
      </c>
      <c r="G14" s="97" t="s">
        <v>146</v>
      </c>
      <c r="H14" s="97" t="s">
        <v>147</v>
      </c>
      <c r="I14" s="97" t="s">
        <v>181</v>
      </c>
      <c r="J14" s="97" t="s">
        <v>141</v>
      </c>
      <c r="K14" s="97" t="s">
        <v>139</v>
      </c>
    </row>
    <row r="15" spans="1:12" ht="46" customHeight="1" x14ac:dyDescent="0.2">
      <c r="A15" s="98" t="s">
        <v>21</v>
      </c>
      <c r="B15" s="96" t="s">
        <v>20</v>
      </c>
      <c r="C15" s="97" t="s">
        <v>182</v>
      </c>
      <c r="D15" s="97" t="s">
        <v>183</v>
      </c>
      <c r="E15" s="97" t="s">
        <v>139</v>
      </c>
      <c r="F15" s="97" t="s">
        <v>139</v>
      </c>
      <c r="G15" s="97" t="s">
        <v>139</v>
      </c>
      <c r="H15" s="97" t="s">
        <v>142</v>
      </c>
      <c r="I15" s="97" t="s">
        <v>184</v>
      </c>
      <c r="J15" s="97" t="s">
        <v>141</v>
      </c>
      <c r="K15" s="97" t="s">
        <v>139</v>
      </c>
    </row>
    <row r="16" spans="1:12" ht="46" customHeight="1" x14ac:dyDescent="0.2">
      <c r="A16" s="98" t="s">
        <v>18</v>
      </c>
      <c r="B16" s="96" t="s">
        <v>17</v>
      </c>
      <c r="C16" s="97" t="s">
        <v>185</v>
      </c>
      <c r="D16" s="97" t="s">
        <v>171</v>
      </c>
      <c r="E16" s="97" t="s">
        <v>145</v>
      </c>
      <c r="F16" s="97" t="s">
        <v>146</v>
      </c>
      <c r="G16" s="97" t="s">
        <v>146</v>
      </c>
      <c r="H16" s="97" t="s">
        <v>147</v>
      </c>
      <c r="I16" s="97" t="s">
        <v>186</v>
      </c>
      <c r="J16" s="97" t="s">
        <v>141</v>
      </c>
      <c r="K16" s="97" t="s">
        <v>139</v>
      </c>
    </row>
    <row r="17" spans="1:11" ht="46" customHeight="1" x14ac:dyDescent="0.2">
      <c r="A17" s="98" t="s">
        <v>14</v>
      </c>
      <c r="B17" s="96" t="s">
        <v>13</v>
      </c>
      <c r="C17" s="97" t="s">
        <v>187</v>
      </c>
      <c r="D17" s="97" t="s">
        <v>171</v>
      </c>
      <c r="E17" s="97" t="s">
        <v>145</v>
      </c>
      <c r="F17" s="97" t="s">
        <v>139</v>
      </c>
      <c r="G17" s="97" t="s">
        <v>145</v>
      </c>
      <c r="H17" s="97" t="s">
        <v>147</v>
      </c>
      <c r="I17" s="97" t="s">
        <v>189</v>
      </c>
      <c r="J17" s="97" t="s">
        <v>141</v>
      </c>
      <c r="K17" s="97" t="s">
        <v>145</v>
      </c>
    </row>
    <row r="18" spans="1:11" ht="46" customHeight="1" x14ac:dyDescent="0.2">
      <c r="A18" s="98" t="s">
        <v>10</v>
      </c>
      <c r="B18" s="96" t="s">
        <v>9</v>
      </c>
      <c r="C18" s="97" t="s">
        <v>187</v>
      </c>
      <c r="D18" s="97" t="s">
        <v>188</v>
      </c>
      <c r="E18" s="97" t="s">
        <v>139</v>
      </c>
      <c r="F18" s="97" t="s">
        <v>139</v>
      </c>
      <c r="G18" s="97" t="s">
        <v>139</v>
      </c>
      <c r="H18" s="97" t="s">
        <v>147</v>
      </c>
      <c r="I18" s="97" t="s">
        <v>189</v>
      </c>
      <c r="J18" s="97" t="s">
        <v>141</v>
      </c>
      <c r="K18" s="97" t="s">
        <v>145</v>
      </c>
    </row>
  </sheetData>
  <conditionalFormatting sqref="A1:XFD1048576">
    <cfRule type="cellIs" dxfId="2" priority="1" operator="equal">
      <formula>"მაღალი"</formula>
    </cfRule>
    <cfRule type="cellIs" dxfId="1" priority="2" operator="equal">
      <formula>"დაბალი"</formula>
    </cfRule>
    <cfRule type="containsText" dxfId="0" priority="3" operator="containsText" text="საშუალო">
      <formula>NOT(ISERROR(SEARCH("საშუალო",A1)))</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BB274-A244-1C42-9A28-760824D65C0C}">
  <dimension ref="A1"/>
  <sheetViews>
    <sheetView tabSelected="1" workbookViewId="0">
      <selection activeCell="G16" sqref="G16"/>
    </sheetView>
  </sheetViews>
  <sheetFormatPr baseColWidth="10" defaultRowHeight="15" x14ac:dyDescent="0.2"/>
  <cols>
    <col min="2" max="2" width="42.5" bestFit="1" customWidth="1"/>
    <col min="3" max="3" width="39.1640625" customWidth="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TM22588720</Template>
  <Application>Microsoft Macintosh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WBS</vt:lpstr>
      <vt:lpstr>TABLE</vt:lpstr>
      <vt:lpstr>AON</vt:lpstr>
      <vt:lpstr>GANTT</vt:lpstr>
      <vt:lpstr>Oct. 11 EAV</vt:lpstr>
      <vt:lpstr>Risks</vt:lpstr>
      <vt:lpstr>SWOT</vt:lpstr>
      <vt:lpstr>GANTT!Milestone_Marker</vt:lpstr>
      <vt:lpstr>GANTT!Print_Titles</vt:lpstr>
      <vt:lpstr>GANTT!Project_Start</vt:lpstr>
      <vt:lpstr>GANTT!Scrolling_Increment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2022-01-04T19:45:11Z</dcterms:created>
  <dcterms:modified xsi:type="dcterms:W3CDTF">2022-11-21T14:32:04Z</dcterms:modified>
  <cp:category/>
  <cp:contentStatus/>
</cp:coreProperties>
</file>