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rage/GAU/Project Management/Lesson 4/"/>
    </mc:Choice>
  </mc:AlternateContent>
  <xr:revisionPtr revIDLastSave="0" documentId="8_{E2FA60A1-A985-3944-8505-79C939D8A34B}" xr6:coauthVersionLast="47" xr6:coauthVersionMax="47" xr10:uidLastSave="{00000000-0000-0000-0000-000000000000}"/>
  <bookViews>
    <workbookView xWindow="54200" yWindow="19760" windowWidth="28040" windowHeight="17180" xr2:uid="{FEA4DAC9-EE15-D741-B10F-EAEDC00CB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1" l="1"/>
  <c r="G9" i="1"/>
  <c r="K9" i="1"/>
  <c r="C9" i="1"/>
  <c r="Q9" i="1"/>
  <c r="P9" i="1"/>
  <c r="M9" i="1"/>
  <c r="L9" i="1"/>
  <c r="I9" i="1"/>
  <c r="H9" i="1"/>
  <c r="E9" i="1"/>
  <c r="D9" i="1"/>
  <c r="B12" i="1"/>
  <c r="P7" i="1"/>
  <c r="P6" i="1"/>
  <c r="M2" i="1"/>
  <c r="L6" i="1"/>
  <c r="H6" i="1"/>
  <c r="I4" i="1"/>
  <c r="B13" i="1" s="1"/>
  <c r="H4" i="1"/>
  <c r="D4" i="1"/>
  <c r="D2" i="1"/>
  <c r="B14" i="1" l="1"/>
  <c r="B17" i="1"/>
  <c r="B18" i="1"/>
  <c r="B16" i="1"/>
  <c r="B15" i="1"/>
</calcChain>
</file>

<file path=xl/sharedStrings.xml><?xml version="1.0" encoding="utf-8"?>
<sst xmlns="http://schemas.openxmlformats.org/spreadsheetml/2006/main" count="31" uniqueCount="20">
  <si>
    <t>Task</t>
  </si>
  <si>
    <t>EV</t>
  </si>
  <si>
    <t>PV</t>
  </si>
  <si>
    <t>CV</t>
  </si>
  <si>
    <t>SV</t>
  </si>
  <si>
    <t>CPI</t>
  </si>
  <si>
    <t>AC 1 day</t>
  </si>
  <si>
    <t>% 1 day completed</t>
  </si>
  <si>
    <t>% completed 3 days</t>
  </si>
  <si>
    <t>AC 3 days</t>
  </si>
  <si>
    <t>% completed 4 days</t>
  </si>
  <si>
    <t>AC 4 days</t>
  </si>
  <si>
    <t>% completed 5 days</t>
  </si>
  <si>
    <t>AC 5 days</t>
  </si>
  <si>
    <t>AC</t>
  </si>
  <si>
    <t>SPI</t>
  </si>
  <si>
    <t>Day One</t>
  </si>
  <si>
    <t xml:space="preserve">Day three </t>
  </si>
  <si>
    <t>Day Four</t>
  </si>
  <si>
    <t>Day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</si>
</sst>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₾&quot;_-;\-* #,##0.00\ &quot;₾&quot;_-;_-* &quot;-&quot;??\ &quot;₾&quot;_-;_-@_-"/>
    <numFmt numFmtId="164" formatCode="_-[$€-2]\ * #,##0.00_-;\-[$€-2]\ * #,##0.00_-;_-[$€-2]\ 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Sheet1!$A$25</c:f>
              <c:strCache>
                <c:ptCount val="1"/>
                <c:pt idx="0">
                  <c:v>EV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Sheet1!$B$24:$E$24</c:f>
              <c:strCache>
                <c:ptCount val="4"/>
                <c:pt idx="0">
                  <c:v>Day One</c:v>
                </c:pt>
                <c:pt idx="1">
                  <c:v>Day three </c:v>
                </c:pt>
                <c:pt idx="2">
                  <c:v>Day Four</c:v>
                </c:pt>
                <c:pt idx="3">
                  <c:v>Day Five</c:v>
                </c:pt>
              </c:strCache>
            </c:strRef>
          </c:cat>
          <c:val>
            <c:numRef>
              <c:f>Sheet1!$B$25:$E$25</c:f>
              <c:numCache>
                <c:formatCode>General</c:formatCode>
                <c:ptCount val="4"/>
                <c:pt idx="0">
                  <c:v>210</c:v>
                </c:pt>
                <c:pt idx="1">
                  <c:v>830</c:v>
                </c:pt>
                <c:pt idx="2">
                  <c:v>1040</c:v>
                </c:pt>
                <c:pt idx="3">
                  <c:v>1270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D4-DF46-A11E-FF8D81ADA1EA}"/>
            </c:ext>
          </c:extLst>
        </c:ser>
        <c:ser>
          <c:idx val="1"/>
          <c:order val="1"/>
          <c:tx>
            <c:strRef>
              <c:f>Sheet1!$A$26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Sheet1!$B$24:$E$24</c:f>
              <c:strCache>
                <c:ptCount val="4"/>
                <c:pt idx="0">
                  <c:v>Day One</c:v>
                </c:pt>
                <c:pt idx="1">
                  <c:v>Day three </c:v>
                </c:pt>
                <c:pt idx="2">
                  <c:v>Day Four</c:v>
                </c:pt>
                <c:pt idx="3">
                  <c:v>Day Five</c:v>
                </c:pt>
              </c:strCache>
            </c:strRef>
          </c:cat>
          <c:val>
            <c:numRef>
              <c:f>Sheet1!$B$26:$E$26</c:f>
              <c:numCache>
                <c:formatCode>General</c:formatCode>
                <c:ptCount val="4"/>
                <c:pt idx="0">
                  <c:v>275</c:v>
                </c:pt>
                <c:pt idx="1">
                  <c:v>825</c:v>
                </c:pt>
                <c:pt idx="2">
                  <c:v>1050</c:v>
                </c:pt>
                <c:pt idx="3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D4-DF46-A11E-FF8D81ADA1EA}"/>
            </c:ext>
          </c:extLst>
        </c:ser>
        <c:ser>
          <c:idx val="2"/>
          <c:order val="2"/>
          <c:tx>
            <c:strRef>
              <c:f>Sheet1!$A$27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Sheet1!$B$24:$E$24</c:f>
              <c:strCache>
                <c:ptCount val="4"/>
                <c:pt idx="0">
                  <c:v>Day One</c:v>
                </c:pt>
                <c:pt idx="1">
                  <c:v>Day three </c:v>
                </c:pt>
                <c:pt idx="2">
                  <c:v>Day Four</c:v>
                </c:pt>
                <c:pt idx="3">
                  <c:v>Day Five</c:v>
                </c:pt>
              </c:strCache>
            </c:strRef>
          </c:cat>
          <c:val>
            <c:numRef>
              <c:f>Sheet1!$B$27:$E$27</c:f>
              <c:numCache>
                <c:formatCode>General</c:formatCode>
                <c:ptCount val="4"/>
                <c:pt idx="0">
                  <c:v>300</c:v>
                </c:pt>
                <c:pt idx="1">
                  <c:v>730</c:v>
                </c:pt>
                <c:pt idx="2">
                  <c:v>960</c:v>
                </c:pt>
                <c:pt idx="3">
                  <c:v>1090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D4-DF46-A11E-FF8D81ADA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0577696"/>
        <c:axId val="210087935"/>
      </c:barChart>
      <c:catAx>
        <c:axId val="187057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E"/>
          </a:p>
        </c:txPr>
        <c:crossAx val="210087935"/>
        <c:crosses val="autoZero"/>
        <c:auto val="1"/>
        <c:lblAlgn val="ctr"/>
        <c:lblOffset val="100"/>
        <c:noMultiLvlLbl val="0"/>
      </c:catAx>
      <c:valAx>
        <c:axId val="21008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E"/>
          </a:p>
        </c:txPr>
        <c:crossAx val="187057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11</xdr:row>
      <xdr:rowOff>190500</xdr:rowOff>
    </xdr:from>
    <xdr:to>
      <xdr:col>13</xdr:col>
      <xdr:colOff>317500</xdr:colOff>
      <xdr:row>29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6729E16-DEF4-DB62-5808-897F9F309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FF05-2038-954C-88A5-0BD01B9DBA2B}">
  <dimension ref="A1:Q27"/>
  <sheetViews>
    <sheetView tabSelected="1" workbookViewId="0">
      <selection activeCell="K36" sqref="K36"/>
    </sheetView>
  </sheetViews>
  <sheetFormatPr baseColWidth="10" defaultRowHeight="16" x14ac:dyDescent="0.2"/>
  <cols>
    <col min="2" max="2" width="17.6640625" bestFit="1" customWidth="1"/>
    <col min="4" max="4" width="10.83203125" customWidth="1"/>
    <col min="5" max="5" width="11.1640625" customWidth="1"/>
    <col min="6" max="6" width="17.6640625" bestFit="1" customWidth="1"/>
    <col min="7" max="7" width="9.6640625" bestFit="1" customWidth="1"/>
    <col min="8" max="8" width="8.6640625" customWidth="1"/>
    <col min="9" max="9" width="9" bestFit="1" customWidth="1"/>
    <col min="10" max="11" width="17.6640625" bestFit="1" customWidth="1"/>
  </cols>
  <sheetData>
    <row r="1" spans="1:17" x14ac:dyDescent="0.2">
      <c r="A1" t="s">
        <v>0</v>
      </c>
      <c r="B1" t="s">
        <v>7</v>
      </c>
      <c r="C1" t="s">
        <v>6</v>
      </c>
      <c r="D1" t="s">
        <v>1</v>
      </c>
      <c r="E1" t="s">
        <v>2</v>
      </c>
      <c r="F1" t="s">
        <v>8</v>
      </c>
      <c r="G1" t="s">
        <v>9</v>
      </c>
      <c r="H1" t="s">
        <v>1</v>
      </c>
      <c r="I1" t="s">
        <v>2</v>
      </c>
      <c r="J1" t="s">
        <v>10</v>
      </c>
      <c r="K1" t="s">
        <v>11</v>
      </c>
      <c r="L1" t="s">
        <v>1</v>
      </c>
      <c r="M1" t="s">
        <v>2</v>
      </c>
      <c r="N1" t="s">
        <v>12</v>
      </c>
      <c r="O1" t="s">
        <v>13</v>
      </c>
      <c r="P1" t="s">
        <v>1</v>
      </c>
      <c r="Q1" t="s">
        <v>2</v>
      </c>
    </row>
    <row r="2" spans="1:17" x14ac:dyDescent="0.2">
      <c r="A2">
        <v>1</v>
      </c>
      <c r="B2">
        <v>40</v>
      </c>
      <c r="C2" s="1">
        <v>80</v>
      </c>
      <c r="D2">
        <f>300*0.4</f>
        <v>120</v>
      </c>
      <c r="E2">
        <v>100</v>
      </c>
      <c r="F2">
        <v>100</v>
      </c>
      <c r="G2" s="1">
        <v>270</v>
      </c>
      <c r="H2">
        <v>300</v>
      </c>
      <c r="I2">
        <v>300</v>
      </c>
      <c r="J2">
        <v>100</v>
      </c>
      <c r="K2" s="2">
        <v>270</v>
      </c>
      <c r="L2">
        <v>300</v>
      </c>
      <c r="M2">
        <f>300</f>
        <v>300</v>
      </c>
      <c r="N2">
        <v>100</v>
      </c>
      <c r="O2" s="2">
        <v>270</v>
      </c>
      <c r="P2">
        <v>300</v>
      </c>
      <c r="Q2">
        <v>300</v>
      </c>
    </row>
    <row r="3" spans="1:17" x14ac:dyDescent="0.2">
      <c r="A3">
        <v>2</v>
      </c>
      <c r="B3">
        <v>0</v>
      </c>
      <c r="C3" s="1">
        <v>120</v>
      </c>
      <c r="D3">
        <v>0</v>
      </c>
      <c r="E3">
        <v>100</v>
      </c>
      <c r="F3">
        <v>100</v>
      </c>
      <c r="G3" s="1">
        <v>180</v>
      </c>
      <c r="H3">
        <v>200</v>
      </c>
      <c r="I3">
        <v>200</v>
      </c>
      <c r="J3">
        <v>100</v>
      </c>
      <c r="K3" s="2">
        <v>180</v>
      </c>
      <c r="L3">
        <v>200</v>
      </c>
      <c r="M3">
        <v>200</v>
      </c>
      <c r="N3">
        <v>100</v>
      </c>
      <c r="O3" s="2">
        <v>180</v>
      </c>
      <c r="P3">
        <v>200</v>
      </c>
      <c r="Q3">
        <v>200</v>
      </c>
    </row>
    <row r="4" spans="1:17" x14ac:dyDescent="0.2">
      <c r="A4">
        <v>3</v>
      </c>
      <c r="B4">
        <v>30</v>
      </c>
      <c r="C4" s="1">
        <v>100</v>
      </c>
      <c r="D4">
        <f>300*0.3</f>
        <v>90</v>
      </c>
      <c r="E4">
        <v>75</v>
      </c>
      <c r="F4">
        <v>70</v>
      </c>
      <c r="G4" s="1">
        <v>150</v>
      </c>
      <c r="H4">
        <f>0.7*300</f>
        <v>210</v>
      </c>
      <c r="I4">
        <f>75*3</f>
        <v>225</v>
      </c>
      <c r="J4">
        <v>100</v>
      </c>
      <c r="K4" s="2">
        <v>220</v>
      </c>
      <c r="L4">
        <v>300</v>
      </c>
      <c r="M4">
        <v>300</v>
      </c>
      <c r="N4">
        <v>100</v>
      </c>
      <c r="O4" s="2">
        <v>220</v>
      </c>
      <c r="P4">
        <v>300</v>
      </c>
      <c r="Q4">
        <v>300</v>
      </c>
    </row>
    <row r="5" spans="1:17" x14ac:dyDescent="0.2">
      <c r="A5">
        <v>4</v>
      </c>
      <c r="B5">
        <v>0</v>
      </c>
      <c r="C5" s="1">
        <v>0</v>
      </c>
      <c r="D5">
        <v>0</v>
      </c>
      <c r="E5">
        <v>0</v>
      </c>
      <c r="F5">
        <v>0</v>
      </c>
      <c r="G5" s="1">
        <v>50</v>
      </c>
      <c r="H5">
        <v>0</v>
      </c>
      <c r="I5">
        <v>0</v>
      </c>
      <c r="J5">
        <v>0</v>
      </c>
      <c r="K5" s="2">
        <v>70</v>
      </c>
      <c r="L5">
        <v>0</v>
      </c>
      <c r="M5">
        <v>50</v>
      </c>
      <c r="N5">
        <v>100</v>
      </c>
      <c r="O5" s="2">
        <v>80</v>
      </c>
      <c r="P5">
        <v>100</v>
      </c>
      <c r="Q5">
        <v>100</v>
      </c>
    </row>
    <row r="6" spans="1:17" x14ac:dyDescent="0.2">
      <c r="A6">
        <v>5</v>
      </c>
      <c r="B6">
        <v>0</v>
      </c>
      <c r="C6" s="1">
        <v>0</v>
      </c>
      <c r="D6">
        <v>0</v>
      </c>
      <c r="E6">
        <v>0</v>
      </c>
      <c r="F6">
        <v>0</v>
      </c>
      <c r="G6" s="1">
        <v>80</v>
      </c>
      <c r="H6">
        <f>0.3*400</f>
        <v>120</v>
      </c>
      <c r="I6">
        <v>100</v>
      </c>
      <c r="J6">
        <v>60</v>
      </c>
      <c r="K6" s="2">
        <v>220</v>
      </c>
      <c r="L6">
        <f>0.6*400</f>
        <v>240</v>
      </c>
      <c r="M6">
        <v>200</v>
      </c>
      <c r="N6">
        <v>70</v>
      </c>
      <c r="O6" s="2">
        <v>240</v>
      </c>
      <c r="P6">
        <f>0.7*400</f>
        <v>280</v>
      </c>
      <c r="Q6">
        <v>300</v>
      </c>
    </row>
    <row r="7" spans="1:17" x14ac:dyDescent="0.2">
      <c r="A7">
        <v>6</v>
      </c>
      <c r="B7">
        <v>0</v>
      </c>
      <c r="C7" s="1">
        <v>0</v>
      </c>
      <c r="D7">
        <v>0</v>
      </c>
      <c r="E7">
        <v>0</v>
      </c>
      <c r="F7">
        <v>0</v>
      </c>
      <c r="G7" s="1">
        <v>0</v>
      </c>
      <c r="H7">
        <v>0</v>
      </c>
      <c r="I7">
        <v>0</v>
      </c>
      <c r="J7">
        <v>0</v>
      </c>
      <c r="K7" s="2">
        <v>0</v>
      </c>
      <c r="L7">
        <v>0</v>
      </c>
      <c r="M7">
        <v>0</v>
      </c>
      <c r="N7">
        <v>30</v>
      </c>
      <c r="O7" s="2">
        <v>100</v>
      </c>
      <c r="P7">
        <f>0.3*300</f>
        <v>90</v>
      </c>
      <c r="Q7">
        <v>100</v>
      </c>
    </row>
    <row r="8" spans="1:17" x14ac:dyDescent="0.2">
      <c r="A8">
        <v>7</v>
      </c>
      <c r="B8">
        <v>0</v>
      </c>
      <c r="C8" s="1">
        <v>0</v>
      </c>
      <c r="D8">
        <v>0</v>
      </c>
      <c r="E8">
        <v>0</v>
      </c>
      <c r="F8">
        <v>0</v>
      </c>
      <c r="G8" s="1">
        <v>0</v>
      </c>
      <c r="H8">
        <v>0</v>
      </c>
      <c r="I8">
        <v>0</v>
      </c>
      <c r="J8">
        <v>0</v>
      </c>
      <c r="K8" s="2">
        <v>0</v>
      </c>
      <c r="L8">
        <v>0</v>
      </c>
      <c r="M8">
        <v>0</v>
      </c>
      <c r="N8">
        <v>0</v>
      </c>
      <c r="O8" s="2">
        <v>0</v>
      </c>
      <c r="P8">
        <v>0</v>
      </c>
      <c r="Q8">
        <v>0</v>
      </c>
    </row>
    <row r="9" spans="1:17" x14ac:dyDescent="0.2">
      <c r="C9" s="2">
        <f>SUM(C2:C8)</f>
        <v>300</v>
      </c>
      <c r="D9">
        <f>SUM(D2:D8)</f>
        <v>210</v>
      </c>
      <c r="E9">
        <f>SUM(E2:E8)</f>
        <v>275</v>
      </c>
      <c r="G9" s="2">
        <f>SUM(G2:G8)</f>
        <v>730</v>
      </c>
      <c r="H9">
        <f>SUM(H2:H8)</f>
        <v>830</v>
      </c>
      <c r="I9">
        <f>SUM(I2:I8)</f>
        <v>825</v>
      </c>
      <c r="K9" s="2">
        <f>SUM(K2:K8)</f>
        <v>960</v>
      </c>
      <c r="L9">
        <f>SUM(L2:L8)</f>
        <v>1040</v>
      </c>
      <c r="M9">
        <f>SUM(M2:M8)</f>
        <v>1050</v>
      </c>
      <c r="O9" s="2">
        <f>SUM(O2:O8)</f>
        <v>1090</v>
      </c>
      <c r="P9">
        <f>SUM(P2:P8)</f>
        <v>1270</v>
      </c>
      <c r="Q9">
        <f>SUM(Q2:Q8)</f>
        <v>1300</v>
      </c>
    </row>
    <row r="12" spans="1:17" x14ac:dyDescent="0.2">
      <c r="A12" t="s">
        <v>14</v>
      </c>
      <c r="B12" s="3">
        <f>SUM(C2:C8,G2:G8,K2:K8,O2:O8)</f>
        <v>3080</v>
      </c>
    </row>
    <row r="13" spans="1:17" x14ac:dyDescent="0.2">
      <c r="A13" t="s">
        <v>2</v>
      </c>
      <c r="B13" s="3">
        <f>SUM(E2:E8,I2:I8,M2:M8,Q2:Q8)</f>
        <v>3450</v>
      </c>
    </row>
    <row r="14" spans="1:17" x14ac:dyDescent="0.2">
      <c r="A14" t="s">
        <v>1</v>
      </c>
      <c r="B14" s="3">
        <f>SUM(D2:D8,H2:H8,L2:L8,P2:P8)</f>
        <v>3350</v>
      </c>
    </row>
    <row r="15" spans="1:17" x14ac:dyDescent="0.2">
      <c r="A15" t="s">
        <v>3</v>
      </c>
      <c r="B15" s="3">
        <f>B14-B12</f>
        <v>270</v>
      </c>
    </row>
    <row r="16" spans="1:17" x14ac:dyDescent="0.2">
      <c r="A16" t="s">
        <v>4</v>
      </c>
      <c r="B16" s="3">
        <f>B14-B13</f>
        <v>-100</v>
      </c>
    </row>
    <row r="17" spans="1:5" x14ac:dyDescent="0.2">
      <c r="A17" t="s">
        <v>5</v>
      </c>
      <c r="B17" s="3">
        <f>B14/B12</f>
        <v>1.0876623376623376</v>
      </c>
    </row>
    <row r="18" spans="1:5" x14ac:dyDescent="0.2">
      <c r="A18" t="s">
        <v>15</v>
      </c>
      <c r="B18" s="3">
        <f>B14/B13</f>
        <v>0.97101449275362317</v>
      </c>
    </row>
    <row r="24" spans="1:5" x14ac:dyDescent="0.2">
      <c r="B24" t="s">
        <v>16</v>
      </c>
      <c r="C24" t="s">
        <v>17</v>
      </c>
      <c r="D24" t="s">
        <v>18</v>
      </c>
      <c r="E24" t="s">
        <v>19</v>
      </c>
    </row>
    <row r="25" spans="1:5" x14ac:dyDescent="0.2">
      <c r="A25" t="s">
        <v>1</v>
      </c>
      <c r="B25">
        <v>210</v>
      </c>
      <c r="C25">
        <v>830</v>
      </c>
      <c r="D25">
        <v>1040</v>
      </c>
      <c r="E25">
        <v>1270</v>
      </c>
    </row>
    <row r="26" spans="1:5" x14ac:dyDescent="0.2">
      <c r="A26" t="s">
        <v>2</v>
      </c>
      <c r="B26">
        <v>275</v>
      </c>
      <c r="C26">
        <v>825</v>
      </c>
      <c r="D26">
        <v>1050</v>
      </c>
      <c r="E26">
        <v>1300</v>
      </c>
    </row>
    <row r="27" spans="1:5" x14ac:dyDescent="0.2">
      <c r="A27" t="s">
        <v>14</v>
      </c>
      <c r="B27">
        <v>300</v>
      </c>
      <c r="C27">
        <v>730</v>
      </c>
      <c r="D27">
        <v>960</v>
      </c>
      <c r="E27">
        <v>1090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2022-10-31T12:57:39Z</dcterms:created>
  <dcterms:modified xsi:type="dcterms:W3CDTF">2022-10-31T13:54:58Z</dcterms:modified>
</cp:coreProperties>
</file>