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SP-MIS\Resource\"/>
    </mc:Choice>
  </mc:AlternateContent>
  <xr:revisionPtr revIDLastSave="0" documentId="8_{940BD954-358F-48DA-A822-454E7ACA310F}" xr6:coauthVersionLast="45" xr6:coauthVersionMax="45" xr10:uidLastSave="{00000000-0000-0000-0000-000000000000}"/>
  <bookViews>
    <workbookView xWindow="-98" yWindow="-98" windowWidth="22695" windowHeight="14595" activeTab="1" xr2:uid="{B7AE20CA-E00A-4199-81A2-4886A881BBBF}"/>
  </bookViews>
  <sheets>
    <sheet name="01" sheetId="1" r:id="rId1"/>
    <sheet name="11" sheetId="2" r:id="rId2"/>
  </sheets>
  <definedNames>
    <definedName name="_xlnm._FilterDatabase" localSheetId="0" hidden="1">'01'!$C$1:$C$29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3" i="2"/>
  <c r="C15" i="2"/>
  <c r="D15" i="2"/>
  <c r="E15" i="2"/>
  <c r="F15" i="2"/>
  <c r="G15" i="2"/>
  <c r="H15" i="2"/>
  <c r="B15" i="2"/>
  <c r="C13" i="2"/>
  <c r="D13" i="2"/>
  <c r="E13" i="2"/>
  <c r="F13" i="2"/>
  <c r="G13" i="2"/>
  <c r="H13" i="2"/>
  <c r="B13" i="2"/>
  <c r="C9" i="2"/>
  <c r="D9" i="2"/>
  <c r="E9" i="2"/>
  <c r="F9" i="2"/>
  <c r="G9" i="2"/>
  <c r="H9" i="2"/>
  <c r="B9" i="2"/>
  <c r="G25" i="1"/>
  <c r="G2" i="1"/>
  <c r="F22" i="1"/>
  <c r="F6" i="1"/>
  <c r="F2" i="1"/>
  <c r="D27" i="1"/>
  <c r="D24" i="1"/>
  <c r="D4" i="1"/>
</calcChain>
</file>

<file path=xl/sharedStrings.xml><?xml version="1.0" encoding="utf-8"?>
<sst xmlns="http://schemas.openxmlformats.org/spreadsheetml/2006/main" count="61" uniqueCount="58">
  <si>
    <t>แผนงานบุคคลภาครัฐ</t>
  </si>
  <si>
    <t>แผนงานพื้นฐานด้านการพัฒนาพื้นฐานและเสริมสร้างศักยภาพคน</t>
  </si>
  <si>
    <t>กิจกรรมเสริมสร้างความเข้มแข็งมาตรฐานวิชาชีพ</t>
  </si>
  <si>
    <t>ค่าใช้สอย</t>
  </si>
  <si>
    <t>ค่าวัสดุ</t>
  </si>
  <si>
    <t>ค่าสาธารณูปโภค</t>
  </si>
  <si>
    <t xml:space="preserve">เงินอุดหนุน	</t>
  </si>
  <si>
    <t>แผนงานยุทธศาสตร์ชาติ 20 ปี</t>
  </si>
  <si>
    <t>ค่าใช้จ่ายบุคคลากร / เงินตอบแทน</t>
  </si>
  <si>
    <t>1.1.1</t>
  </si>
  <si>
    <t>เงินเดือน</t>
  </si>
  <si>
    <t>1.1.2</t>
  </si>
  <si>
    <t>เงินอื่นที่จ่ายควบเงินเดือน</t>
  </si>
  <si>
    <t>ค่าเบี้ยเลี้ยง</t>
  </si>
  <si>
    <t>ค่าจ้างเหมาบริการ</t>
  </si>
  <si>
    <t>ค่าอาหารเครื่องดื่มเลี้ยงรับรอง</t>
  </si>
  <si>
    <t>ค่าจัดพิมพ์หนังสือ และอื่นๆ</t>
  </si>
  <si>
    <t>ค่าเช่า</t>
  </si>
  <si>
    <t>ค่ารับรองและค่าพิธีกร</t>
  </si>
  <si>
    <t>ค่าภาษีและค่าธรรมเนียม</t>
  </si>
  <si>
    <t>เงินรางวัลและของที่ระลึก</t>
  </si>
  <si>
    <t>ค่าใช้จ่ายเดินทางไปต่างประเทศชั่วคราว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</si>
  <si>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</si>
  <si>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</si>
  <si>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</si>
  <si>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</si>
  <si>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</si>
  <si>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</si>
  <si>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</si>
  <si>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</si>
  <si>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</si>
  <si>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2.3.1</t>
  </si>
  <si>
    <t>ค่าวัสดุเชื่อเพลิงหล่อลื่น</t>
  </si>
  <si>
    <t>3.1.1</t>
  </si>
  <si>
    <t>3.1.2</t>
  </si>
  <si>
    <t>ค่าสมนาคุณ</t>
  </si>
  <si>
    <t>ค่าเบี้ยประชุม</t>
  </si>
  <si>
    <t>ค่าเบี้ยเลี้ยง ค่าที่พักและยานพาหนะ</t>
  </si>
  <si>
    <t>ค่าอาหารเครื่องดื่มรับรอง</t>
  </si>
  <si>
    <t>3.2.1</t>
  </si>
  <si>
    <t>3.2.2</t>
  </si>
  <si>
    <t>3.2.3</t>
  </si>
  <si>
    <t>สำนักงานเลขาธิการคุรุสภา</t>
  </si>
  <si>
    <t>สวัสดิการสำนักงานเลขาธิการคุรุสภา</t>
  </si>
  <si>
    <t>มูลนิธิช่วยครูอาวุโสในพระบรมราชูปถัมภ์</t>
  </si>
  <si>
    <t>มูลนิธิรางวัลคุรุสภา</t>
  </si>
  <si>
    <t>กองทุนผู้เสียสละ และมีจิตวิญญาณครู</t>
  </si>
  <si>
    <t>กองทุนพัฒนาวิชาชีพทางการศึกษา</t>
  </si>
  <si>
    <t>กองทุนบำเหน็จพนักงานเจ้าหน้าที่</t>
  </si>
  <si>
    <t>เงินสด</t>
  </si>
  <si>
    <t>เงินฝากธนาคาร</t>
  </si>
  <si>
    <t>ลูกหนี้</t>
  </si>
  <si>
    <t>สินทรัพย์หมุนเวียน</t>
  </si>
  <si>
    <t>สลากออมสิน / พันธบัตร</t>
  </si>
  <si>
    <t>สินทรัพย์ไม่หมุนเวียน</t>
  </si>
  <si>
    <t>หนี้สินไม่หมุนเวียน</t>
  </si>
  <si>
    <t xml:space="preserve">หนี้สินหมุนเวียน	</t>
  </si>
  <si>
    <t>ทุน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</si>
</sst>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9131-F740-4ACA-B891-0AC5E61C47D1}">
  <dimension ref="A1:G29"/>
  <sheetViews>
    <sheetView workbookViewId="0">
      <selection activeCell="D19" sqref="D19"/>
    </sheetView>
  </sheetViews>
  <sheetFormatPr defaultRowHeight="14.25" x14ac:dyDescent="0.45"/>
  <cols>
    <col min="2" max="2" width="42.796875" customWidth="1"/>
    <col min="3" max="3" width="44.46484375" customWidth="1"/>
    <col min="4" max="4" width="39.86328125" customWidth="1"/>
    <col min="6" max="6" width="15.9296875" customWidth="1"/>
    <col min="7" max="7" width="10.6640625" bestFit="1" customWidth="1"/>
  </cols>
  <sheetData>
    <row r="1" spans="1:7" x14ac:dyDescent="0.45">
      <c r="A1">
        <v>1</v>
      </c>
      <c r="B1" t="s">
        <v>0</v>
      </c>
    </row>
    <row r="2" spans="1:7" x14ac:dyDescent="0.45">
      <c r="A2">
        <v>1.1000000000000001</v>
      </c>
      <c r="C2" t="s">
        <v>8</v>
      </c>
      <c r="D2" s="3">
        <v>278273800</v>
      </c>
      <c r="F2" s="3">
        <f>SUM(D2:D4)</f>
        <v>556547600</v>
      </c>
      <c r="G2">
        <f>F2/4</f>
        <v>139136900</v>
      </c>
    </row>
    <row r="3" spans="1:7" x14ac:dyDescent="0.45">
      <c r="A3" t="s">
        <v>9</v>
      </c>
      <c r="C3" t="s">
        <v>10</v>
      </c>
      <c r="D3" s="3">
        <v>120098902</v>
      </c>
    </row>
    <row r="4" spans="1:7" x14ac:dyDescent="0.45">
      <c r="A4" t="s">
        <v>11</v>
      </c>
      <c r="C4" t="s">
        <v>12</v>
      </c>
      <c r="D4" s="3">
        <f>D2-D3</f>
        <v>158174898</v>
      </c>
    </row>
    <row r="5" spans="1:7" x14ac:dyDescent="0.45">
      <c r="A5">
        <v>2</v>
      </c>
      <c r="B5" t="s">
        <v>1</v>
      </c>
      <c r="D5" s="3"/>
    </row>
    <row r="6" spans="1:7" x14ac:dyDescent="0.45">
      <c r="A6">
        <v>2.1</v>
      </c>
      <c r="C6" t="s">
        <v>2</v>
      </c>
      <c r="D6" s="3">
        <v>309188212</v>
      </c>
      <c r="F6" s="3">
        <f>SUM(D6:D7)</f>
        <v>1129269341</v>
      </c>
      <c r="G6">
        <v>282317335</v>
      </c>
    </row>
    <row r="7" spans="1:7" x14ac:dyDescent="0.45">
      <c r="A7">
        <v>2.2000000000000002</v>
      </c>
      <c r="C7" t="s">
        <v>3</v>
      </c>
      <c r="D7" s="3">
        <v>820081129</v>
      </c>
    </row>
    <row r="8" spans="1:7" x14ac:dyDescent="0.45">
      <c r="A8" s="2" t="s">
        <v>22</v>
      </c>
      <c r="C8" t="s">
        <v>13</v>
      </c>
      <c r="D8" s="3">
        <v>29002200</v>
      </c>
      <c r="F8" s="1"/>
    </row>
    <row r="9" spans="1:7" x14ac:dyDescent="0.45">
      <c r="A9" s="2" t="s">
        <v>23</v>
      </c>
      <c r="C9" t="s">
        <v>14</v>
      </c>
      <c r="D9" s="3">
        <v>409820111</v>
      </c>
    </row>
    <row r="10" spans="1:7" x14ac:dyDescent="0.45">
      <c r="A10" s="2" t="s">
        <v>24</v>
      </c>
      <c r="C10" t="s">
        <v>15</v>
      </c>
      <c r="D10" s="3">
        <v>12002214</v>
      </c>
    </row>
    <row r="11" spans="1:7" x14ac:dyDescent="0.45">
      <c r="A11" s="2" t="s">
        <v>25</v>
      </c>
      <c r="C11" t="s">
        <v>16</v>
      </c>
      <c r="D11" s="3">
        <v>34922319</v>
      </c>
      <c r="F11" s="1"/>
    </row>
    <row r="12" spans="1:7" x14ac:dyDescent="0.45">
      <c r="A12" s="2" t="s">
        <v>26</v>
      </c>
      <c r="C12" t="s">
        <v>17</v>
      </c>
      <c r="D12" s="3">
        <v>129093128</v>
      </c>
    </row>
    <row r="13" spans="1:7" x14ac:dyDescent="0.45">
      <c r="A13" s="2" t="s">
        <v>27</v>
      </c>
      <c r="C13" t="s">
        <v>18</v>
      </c>
      <c r="D13" s="3">
        <v>23000000</v>
      </c>
    </row>
    <row r="14" spans="1:7" x14ac:dyDescent="0.45">
      <c r="A14" s="2" t="s">
        <v>28</v>
      </c>
      <c r="C14" t="s">
        <v>19</v>
      </c>
      <c r="D14" s="3">
        <v>14834902</v>
      </c>
    </row>
    <row r="15" spans="1:7" x14ac:dyDescent="0.45">
      <c r="A15" s="2" t="s">
        <v>29</v>
      </c>
      <c r="C15" t="s">
        <v>20</v>
      </c>
      <c r="D15" s="3">
        <v>14000001</v>
      </c>
    </row>
    <row r="16" spans="1:7" x14ac:dyDescent="0.45">
      <c r="A16" s="2" t="s">
        <v>30</v>
      </c>
      <c r="C16" t="s">
        <v>21</v>
      </c>
      <c r="D16" s="3">
        <v>153406254</v>
      </c>
    </row>
    <row r="17" spans="1:7" x14ac:dyDescent="0.45">
      <c r="A17">
        <v>2.2999999999999998</v>
      </c>
      <c r="C17" t="s">
        <v>4</v>
      </c>
      <c r="D17" s="3">
        <v>400893001</v>
      </c>
    </row>
    <row r="18" spans="1:7" x14ac:dyDescent="0.45">
      <c r="A18" s="2" t="s">
        <v>31</v>
      </c>
      <c r="C18" t="s">
        <v>32</v>
      </c>
      <c r="D18" s="3">
        <v>400893001</v>
      </c>
    </row>
    <row r="19" spans="1:7" x14ac:dyDescent="0.45">
      <c r="A19">
        <v>2.4</v>
      </c>
      <c r="C19" t="s">
        <v>5</v>
      </c>
      <c r="D19" s="3">
        <v>83770028</v>
      </c>
    </row>
    <row r="20" spans="1:7" x14ac:dyDescent="0.45">
      <c r="A20">
        <v>2.5</v>
      </c>
      <c r="C20" t="s">
        <v>6</v>
      </c>
      <c r="D20" s="3">
        <v>690900092</v>
      </c>
    </row>
    <row r="21" spans="1:7" x14ac:dyDescent="0.45">
      <c r="A21">
        <v>3</v>
      </c>
      <c r="B21" t="s">
        <v>7</v>
      </c>
      <c r="D21" s="3"/>
    </row>
    <row r="22" spans="1:7" x14ac:dyDescent="0.45">
      <c r="A22">
        <v>3.1</v>
      </c>
      <c r="C22" t="s">
        <v>8</v>
      </c>
      <c r="D22" s="3">
        <v>120900922</v>
      </c>
      <c r="F22" s="3">
        <f>D22+D25</f>
        <v>521893310</v>
      </c>
      <c r="G22">
        <v>3874658</v>
      </c>
    </row>
    <row r="23" spans="1:7" x14ac:dyDescent="0.45">
      <c r="A23" t="s">
        <v>33</v>
      </c>
      <c r="C23" t="s">
        <v>35</v>
      </c>
      <c r="D23" s="3">
        <v>34009120</v>
      </c>
      <c r="G23">
        <v>212376477</v>
      </c>
    </row>
    <row r="24" spans="1:7" x14ac:dyDescent="0.45">
      <c r="A24" t="s">
        <v>34</v>
      </c>
      <c r="C24" t="s">
        <v>36</v>
      </c>
      <c r="D24" s="3">
        <f>D22-D23</f>
        <v>86891802</v>
      </c>
      <c r="G24">
        <v>126893874</v>
      </c>
    </row>
    <row r="25" spans="1:7" x14ac:dyDescent="0.45">
      <c r="A25">
        <v>3.2</v>
      </c>
      <c r="C25" t="s">
        <v>3</v>
      </c>
      <c r="D25" s="3">
        <v>400992388</v>
      </c>
      <c r="G25" s="4">
        <f>F22-G22-G23-G24</f>
        <v>178748301</v>
      </c>
    </row>
    <row r="26" spans="1:7" x14ac:dyDescent="0.45">
      <c r="A26" t="s">
        <v>39</v>
      </c>
      <c r="C26" t="s">
        <v>37</v>
      </c>
      <c r="D26" s="3">
        <v>26008343</v>
      </c>
    </row>
    <row r="27" spans="1:7" x14ac:dyDescent="0.45">
      <c r="A27" t="s">
        <v>40</v>
      </c>
      <c r="C27" t="s">
        <v>14</v>
      </c>
      <c r="D27" s="3">
        <f>D25-D26-D28</f>
        <v>224885636</v>
      </c>
    </row>
    <row r="28" spans="1:7" x14ac:dyDescent="0.45">
      <c r="A28" t="s">
        <v>41</v>
      </c>
      <c r="C28" t="s">
        <v>38</v>
      </c>
      <c r="D28" s="3">
        <v>150098409</v>
      </c>
    </row>
    <row r="29" spans="1:7" x14ac:dyDescent="0.45">
      <c r="D29" s="3"/>
    </row>
  </sheetData>
  <autoFilter ref="C1:C29" xr:uid="{D361D185-A06E-46F3-BEC1-54EAC530E0AF}"/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6D85-5C8F-43BD-8195-77433ACF32A8}">
  <dimension ref="A2:I15"/>
  <sheetViews>
    <sheetView tabSelected="1" workbookViewId="0">
      <selection activeCell="E23" sqref="E23"/>
    </sheetView>
  </sheetViews>
  <sheetFormatPr defaultRowHeight="14.25" x14ac:dyDescent="0.45"/>
  <cols>
    <col min="1" max="1" width="19.73046875" bestFit="1" customWidth="1"/>
    <col min="2" max="2" width="28.53125" bestFit="1" customWidth="1"/>
    <col min="3" max="3" width="17.796875" customWidth="1"/>
    <col min="4" max="4" width="16.86328125" customWidth="1"/>
    <col min="5" max="5" width="15.53125" bestFit="1" customWidth="1"/>
    <col min="6" max="6" width="14.46484375" customWidth="1"/>
    <col min="7" max="7" width="14.33203125" customWidth="1"/>
    <col min="8" max="8" width="27.3984375" bestFit="1" customWidth="1"/>
    <col min="9" max="9" width="15.9296875" customWidth="1"/>
  </cols>
  <sheetData>
    <row r="2" spans="1:9" x14ac:dyDescent="0.45"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</row>
    <row r="3" spans="1:9" x14ac:dyDescent="0.45">
      <c r="A3" t="s">
        <v>49</v>
      </c>
      <c r="B3">
        <v>1000000000</v>
      </c>
      <c r="C3">
        <v>2000000</v>
      </c>
      <c r="D3">
        <v>7000</v>
      </c>
      <c r="E3">
        <v>1000000000</v>
      </c>
      <c r="G3">
        <v>1000000000</v>
      </c>
      <c r="H3">
        <v>200000000</v>
      </c>
      <c r="I3">
        <f>SUM(B3:H3)</f>
        <v>3202007000</v>
      </c>
    </row>
    <row r="4" spans="1:9" x14ac:dyDescent="0.45">
      <c r="A4" t="s">
        <v>50</v>
      </c>
      <c r="B4">
        <v>200000000</v>
      </c>
      <c r="C4">
        <v>1000000000</v>
      </c>
      <c r="D4">
        <v>3000000000</v>
      </c>
      <c r="E4">
        <v>200000000</v>
      </c>
      <c r="F4">
        <v>3000000000</v>
      </c>
      <c r="G4">
        <v>424434</v>
      </c>
      <c r="H4">
        <v>400000000</v>
      </c>
      <c r="I4">
        <f t="shared" ref="I4:I8" si="0">SUM(B4:H4)</f>
        <v>7800424434</v>
      </c>
    </row>
    <row r="5" spans="1:9" x14ac:dyDescent="0.45">
      <c r="A5" t="s">
        <v>51</v>
      </c>
      <c r="B5">
        <v>3000000000</v>
      </c>
      <c r="C5">
        <v>30000000</v>
      </c>
      <c r="D5">
        <v>30000000</v>
      </c>
      <c r="E5">
        <v>28734687</v>
      </c>
      <c r="F5">
        <v>423423423</v>
      </c>
      <c r="G5">
        <v>2000000</v>
      </c>
      <c r="H5">
        <v>30000000</v>
      </c>
      <c r="I5">
        <f t="shared" si="0"/>
        <v>3544158110</v>
      </c>
    </row>
    <row r="6" spans="1:9" x14ac:dyDescent="0.45">
      <c r="A6" t="s">
        <v>52</v>
      </c>
      <c r="B6">
        <v>500000000</v>
      </c>
      <c r="C6">
        <v>300000000</v>
      </c>
      <c r="D6">
        <v>400000000</v>
      </c>
      <c r="E6">
        <v>300000000</v>
      </c>
      <c r="F6">
        <v>23234234</v>
      </c>
      <c r="G6">
        <v>200000000</v>
      </c>
      <c r="H6">
        <v>8723648726</v>
      </c>
      <c r="I6">
        <f t="shared" si="0"/>
        <v>10446882960</v>
      </c>
    </row>
    <row r="7" spans="1:9" x14ac:dyDescent="0.45">
      <c r="A7" t="s">
        <v>53</v>
      </c>
      <c r="B7">
        <v>300000000</v>
      </c>
      <c r="C7">
        <v>3000000000</v>
      </c>
      <c r="D7">
        <v>2000000</v>
      </c>
      <c r="E7">
        <v>342352</v>
      </c>
      <c r="F7">
        <v>400000000</v>
      </c>
      <c r="G7">
        <v>12454534</v>
      </c>
      <c r="H7">
        <v>1000000000</v>
      </c>
      <c r="I7">
        <f t="shared" si="0"/>
        <v>4714796886</v>
      </c>
    </row>
    <row r="8" spans="1:9" x14ac:dyDescent="0.45">
      <c r="A8" t="s">
        <v>54</v>
      </c>
      <c r="B8">
        <v>400000000</v>
      </c>
      <c r="C8">
        <v>400000000</v>
      </c>
      <c r="D8">
        <v>300000000</v>
      </c>
      <c r="E8">
        <v>300000000</v>
      </c>
      <c r="F8">
        <v>300000000</v>
      </c>
      <c r="G8">
        <v>2000000</v>
      </c>
      <c r="H8">
        <v>400000000</v>
      </c>
      <c r="I8">
        <f t="shared" si="0"/>
        <v>2102000000</v>
      </c>
    </row>
    <row r="9" spans="1:9" x14ac:dyDescent="0.45">
      <c r="A9" s="5"/>
      <c r="B9" s="5">
        <f>SUM(B3:B8)</f>
        <v>5400000000</v>
      </c>
      <c r="C9" s="5">
        <f t="shared" ref="C9:H9" si="1">SUM(C3:C8)</f>
        <v>4732000000</v>
      </c>
      <c r="D9" s="5">
        <f t="shared" si="1"/>
        <v>3732007000</v>
      </c>
      <c r="E9" s="5">
        <f t="shared" si="1"/>
        <v>1829077039</v>
      </c>
      <c r="F9" s="5">
        <f t="shared" si="1"/>
        <v>4146657657</v>
      </c>
      <c r="G9" s="5">
        <f t="shared" si="1"/>
        <v>1216878968</v>
      </c>
      <c r="H9" s="5">
        <f t="shared" si="1"/>
        <v>10753648726</v>
      </c>
    </row>
    <row r="10" spans="1:9" x14ac:dyDescent="0.45">
      <c r="A10" t="s">
        <v>55</v>
      </c>
      <c r="B10">
        <v>30000000</v>
      </c>
      <c r="C10">
        <v>3429873492</v>
      </c>
      <c r="D10">
        <v>876735472</v>
      </c>
      <c r="E10">
        <v>34876234</v>
      </c>
      <c r="F10">
        <v>2000000</v>
      </c>
      <c r="G10">
        <v>203987823</v>
      </c>
      <c r="H10">
        <v>5000000000</v>
      </c>
    </row>
    <row r="11" spans="1:9" x14ac:dyDescent="0.45">
      <c r="A11" t="s">
        <v>56</v>
      </c>
      <c r="B11">
        <v>120000000</v>
      </c>
      <c r="C11">
        <v>3000000000</v>
      </c>
      <c r="D11">
        <v>2000000</v>
      </c>
      <c r="E11">
        <v>2000000</v>
      </c>
      <c r="F11">
        <v>400000000</v>
      </c>
      <c r="G11">
        <v>25643432</v>
      </c>
      <c r="H11">
        <v>1000000000</v>
      </c>
    </row>
    <row r="12" spans="1:9" x14ac:dyDescent="0.45">
      <c r="A12" t="s">
        <v>57</v>
      </c>
      <c r="B12">
        <v>200000000</v>
      </c>
      <c r="C12">
        <v>120000000</v>
      </c>
      <c r="D12">
        <v>2000000</v>
      </c>
      <c r="E12">
        <v>200000000</v>
      </c>
      <c r="F12">
        <v>200000000</v>
      </c>
      <c r="G12">
        <v>200000000</v>
      </c>
      <c r="H12">
        <v>1000000000</v>
      </c>
    </row>
    <row r="13" spans="1:9" x14ac:dyDescent="0.45">
      <c r="A13" s="5"/>
      <c r="B13" s="5">
        <f>SUM(B10:B12)</f>
        <v>350000000</v>
      </c>
      <c r="C13" s="5">
        <f t="shared" ref="C13:H13" si="2">SUM(C10:C12)</f>
        <v>6549873492</v>
      </c>
      <c r="D13" s="5">
        <f t="shared" si="2"/>
        <v>880735472</v>
      </c>
      <c r="E13" s="5">
        <f t="shared" si="2"/>
        <v>236876234</v>
      </c>
      <c r="F13" s="5">
        <f t="shared" si="2"/>
        <v>602000000</v>
      </c>
      <c r="G13" s="5">
        <f t="shared" si="2"/>
        <v>429631255</v>
      </c>
      <c r="H13" s="5">
        <f t="shared" si="2"/>
        <v>7000000000</v>
      </c>
    </row>
    <row r="15" spans="1:9" x14ac:dyDescent="0.45">
      <c r="B15">
        <f>B9-B13</f>
        <v>5050000000</v>
      </c>
      <c r="C15">
        <f t="shared" ref="C15:H15" si="3">C9-C13</f>
        <v>-1817873492</v>
      </c>
      <c r="D15">
        <f t="shared" si="3"/>
        <v>2851271528</v>
      </c>
      <c r="E15">
        <f t="shared" si="3"/>
        <v>1592200805</v>
      </c>
      <c r="F15">
        <f t="shared" si="3"/>
        <v>3544657657</v>
      </c>
      <c r="G15">
        <f t="shared" si="3"/>
        <v>787247713</v>
      </c>
      <c r="H15">
        <f t="shared" si="3"/>
        <v>3753648726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 Rocketer</dc:creator>
  <cp:lastModifiedBy>TTT Rocketer</cp:lastModifiedBy>
  <dcterms:created xsi:type="dcterms:W3CDTF">2019-12-20T05:33:12Z</dcterms:created>
  <dcterms:modified xsi:type="dcterms:W3CDTF">2019-12-20T10:14:27Z</dcterms:modified>
</cp:coreProperties>
</file>