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" sheetId="1" r:id="rId4"/>
    <sheet state="visible" name="Diet calculations" sheetId="2" r:id="rId5"/>
    <sheet state="visible" name="Other prey" sheetId="3" r:id="rId6"/>
    <sheet state="visible" name="diet_matrix_template" sheetId="4" r:id="rId7"/>
  </sheets>
  <definedNames/>
  <calcPr/>
  <extLst>
    <ext uri="GoogleSheetsCustomDataVersion2">
      <go:sheetsCustomData xmlns:go="http://customooxmlschemas.google.com/" r:id="rId8" roundtripDataChecksum="yo+j3Di7Lzs4LXN2ssUNkx8aC/mayuH79yFmvd0Cto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2">
      <text>
        <t xml:space="preserve">Probably more likely to be bigger pollock that are demersal but who knows. I dont even know if they eat pollock but figured they might since everything else does
======</t>
      </text>
    </comment>
    <comment authorId="0" ref="U13">
      <text>
        <t xml:space="preserve">Juveniles
======</t>
      </text>
    </comment>
    <comment authorId="0" ref="W13">
      <text>
        <t xml:space="preserve">Juveniles
======</t>
      </text>
    </comment>
    <comment authorId="0" ref="AF13">
      <text>
        <t xml:space="preserve">Juveniles
======</t>
      </text>
    </comment>
    <comment authorId="0" ref="T16">
      <text>
        <t xml:space="preserve">Juvenile
======</t>
      </text>
    </comment>
    <comment authorId="0" ref="U16">
      <text>
        <t xml:space="preserve">Juvenile
======</t>
      </text>
    </comment>
    <comment authorId="0" ref="AA20">
      <text>
        <t xml:space="preserve">Larval
======</t>
      </text>
    </comment>
    <comment authorId="0" ref="AI20">
      <text>
        <t xml:space="preserve">Larval
======</t>
      </text>
    </comment>
    <comment authorId="0" ref="AV20">
      <text>
        <t xml:space="preserve">Larval
======</t>
      </text>
    </comment>
    <comment authorId="0" ref="T21">
      <text>
        <t xml:space="preserve">Small pollock
======</t>
      </text>
    </comment>
    <comment authorId="0" ref="AA21">
      <text>
        <t xml:space="preserve">Larval
======</t>
      </text>
    </comment>
    <comment authorId="0" ref="BG22">
      <text>
        <t xml:space="preserve">Would sea butterflies fall here or under carnivores?
======</t>
      </text>
    </comment>
    <comment authorId="0" ref="X24">
      <text>
        <t xml:space="preserve">Not quite sure whether to include this or not - they are feeding off fisheries catches
======</t>
      </text>
    </comment>
    <comment authorId="0" ref="AF24">
      <text>
        <t xml:space="preserve">Not quite sure whether to include this or not - they are feeding off fisheries catches
======</t>
      </text>
    </comment>
    <comment authorId="0" ref="AF25">
      <text>
        <t xml:space="preserve">just juveniles
======</t>
      </text>
    </comment>
    <comment authorId="0" ref="AL27">
      <text>
        <t xml:space="preserve">I think larval fish and just a general hexagrammid category
======</t>
      </text>
    </comment>
    <comment authorId="0" ref="AL28">
      <text>
        <t xml:space="preserve">Same comment here
======</t>
      </text>
    </comment>
    <comment authorId="0" ref="T29">
      <text>
        <t xml:space="preserve">Juveniles
======</t>
      </text>
    </comment>
    <comment authorId="0" ref="BK5">
      <text>
        <t xml:space="preserve">======
ID#AAABel4JI3g
Elizabeth McHuron    (2025-02-21 04:59:44)
Typically consume a small amount, although this may be incidental with benthic feeding</t>
      </text>
    </comment>
    <comment authorId="0" ref="T2">
      <text>
        <t xml:space="preserve">======
ID#AAABel4JI3c
Elizabeth McHuron    (2025-02-21 04:59:44)
Likely juvenile pollock</t>
      </text>
    </comment>
    <comment authorId="0" ref="T4">
      <text>
        <t xml:space="preserve">======
ID#AAABel4JI3M
Elizabeth McHuron    (2025-02-21 04:59:44)
Likely juvenile pollock</t>
      </text>
    </comment>
    <comment authorId="0" ref="T10">
      <text>
        <t xml:space="preserve">======
ID#AAABel4JI3Y
Elizabeth McHuron    (2025-02-21 04:59:44)
Likely juvenile pollock</t>
      </text>
    </comment>
    <comment authorId="0" ref="T3">
      <text>
        <t xml:space="preserve">======
ID#AAABel4JI3I
Elizabeth McHuron    (2025-02-21 04:59:44)
Likely juvenile pollock</t>
      </text>
    </comment>
    <comment authorId="0" ref="T8">
      <text>
        <t xml:space="preserve">======
ID#AAABel4JI3U
Elizabeth McHuron    (2025-02-21 04:59:44)
Likely juvenile pollock</t>
      </text>
    </comment>
    <comment authorId="0" ref="T6">
      <text>
        <t xml:space="preserve">======
ID#AAABel4JI3Q
Elizabeth McHuron    (2025-02-21 04:59:44)
Juveniles</t>
      </text>
    </comment>
    <comment authorId="0" ref="H33">
      <text>
        <t xml:space="preserve">======
ID#AAABel4JI3E
Elizabeth McHuron    (2025-02-21 04:59:44)
Just gray whales calves during migration</t>
      </text>
    </comment>
    <comment authorId="0" ref="T7">
      <text>
        <t xml:space="preserve">======
ID#AAABel4JI28
Elizabeth McHuron    (2025-02-21 04:59:43)
Likely juvenile pollock</t>
      </text>
    </comment>
  </commentList>
  <extLst>
    <ext uri="GoogleSheetsCustomDataVersion2">
      <go:sheetsCustomData xmlns:go="http://customooxmlschemas.google.com/" r:id="rId1" roundtripDataSignature="AMtx7mgybDRMMVtfmG28yvN6o9RHs2848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2">
      <text>
        <t xml:space="preserve">Probably more likely to be bigger pollock that are demersal but who knows. I dont even know if they eat pollock but figured they might since everything else does
======</t>
      </text>
    </comment>
    <comment authorId="0" ref="U13">
      <text>
        <t xml:space="preserve">Juveniles
======</t>
      </text>
    </comment>
    <comment authorId="0" ref="W13">
      <text>
        <t xml:space="preserve">Juveniles
======</t>
      </text>
    </comment>
    <comment authorId="0" ref="AF13">
      <text>
        <t xml:space="preserve">Juveniles
======</t>
      </text>
    </comment>
    <comment authorId="0" ref="T16">
      <text>
        <t xml:space="preserve">Juvenile
======</t>
      </text>
    </comment>
    <comment authorId="0" ref="U16">
      <text>
        <t xml:space="preserve">Juvenile
======</t>
      </text>
    </comment>
    <comment authorId="0" ref="AA20">
      <text>
        <t xml:space="preserve">Larval
======</t>
      </text>
    </comment>
    <comment authorId="0" ref="AI20">
      <text>
        <t xml:space="preserve">Larval
======</t>
      </text>
    </comment>
    <comment authorId="0" ref="AV20">
      <text>
        <t xml:space="preserve">Larval
======</t>
      </text>
    </comment>
    <comment authorId="0" ref="T21">
      <text>
        <t xml:space="preserve">Small pollock
======</t>
      </text>
    </comment>
    <comment authorId="0" ref="AA21">
      <text>
        <t xml:space="preserve">Larval
======</t>
      </text>
    </comment>
    <comment authorId="0" ref="BG22">
      <text>
        <t xml:space="preserve">Would sea butterflies fall here or under carnivores?
======</t>
      </text>
    </comment>
    <comment authorId="0" ref="X24">
      <text>
        <t xml:space="preserve">Not quite sure whether to include this or not - they are feeding off fisheries catches
======</t>
      </text>
    </comment>
    <comment authorId="0" ref="AF24">
      <text>
        <t xml:space="preserve">Not quite sure whether to include this or not - they are feeding off fisheries catches
======</t>
      </text>
    </comment>
    <comment authorId="0" ref="AF25">
      <text>
        <t xml:space="preserve">just juveniles
======</t>
      </text>
    </comment>
    <comment authorId="0" ref="AL27">
      <text>
        <t xml:space="preserve">I think larval fish and just a general hexagrammid category
======</t>
      </text>
    </comment>
    <comment authorId="0" ref="AL28">
      <text>
        <t xml:space="preserve">Same comment here
======</t>
      </text>
    </comment>
    <comment authorId="0" ref="T29">
      <text>
        <t xml:space="preserve">Juveniles
======</t>
      </text>
    </comment>
  </commentList>
</comments>
</file>

<file path=xl/sharedStrings.xml><?xml version="1.0" encoding="utf-8"?>
<sst xmlns="http://schemas.openxmlformats.org/spreadsheetml/2006/main" count="434" uniqueCount="126">
  <si>
    <t>Species</t>
  </si>
  <si>
    <t>Proportion of biomass</t>
  </si>
  <si>
    <t>Predator_LongName</t>
  </si>
  <si>
    <t>Transient killer whales</t>
  </si>
  <si>
    <t>Toothed whales</t>
  </si>
  <si>
    <t>Resident killer whales</t>
  </si>
  <si>
    <t>Dolphins</t>
  </si>
  <si>
    <t>Gray whales</t>
  </si>
  <si>
    <t>Humpback whales</t>
  </si>
  <si>
    <t>Other baleen whales</t>
  </si>
  <si>
    <t>Steller sea lion</t>
  </si>
  <si>
    <t>Other pinnipeds</t>
  </si>
  <si>
    <t>Seabirds diving fish</t>
  </si>
  <si>
    <t>Seabirds diving plankton</t>
  </si>
  <si>
    <t>Seabirds surface fish</t>
  </si>
  <si>
    <t>Seabirds surface plankton</t>
  </si>
  <si>
    <t>Sleeper shark</t>
  </si>
  <si>
    <t>Salmon shark</t>
  </si>
  <si>
    <t>Dogfish</t>
  </si>
  <si>
    <t>Walleye pollock</t>
  </si>
  <si>
    <t>Pacific cod</t>
  </si>
  <si>
    <t>Pacific herring</t>
  </si>
  <si>
    <t>Arrowtooth flounder</t>
  </si>
  <si>
    <t>Pacific halibut</t>
  </si>
  <si>
    <t>Flathead sole</t>
  </si>
  <si>
    <t>Rex sole</t>
  </si>
  <si>
    <t>Shallow-water flatfish</t>
  </si>
  <si>
    <t>Deep-water flatfish</t>
  </si>
  <si>
    <t>Longnose skate</t>
  </si>
  <si>
    <t>Big skate</t>
  </si>
  <si>
    <t>Other skate</t>
  </si>
  <si>
    <t>Sablefish</t>
  </si>
  <si>
    <t>Pacific Ocean Perch</t>
  </si>
  <si>
    <t>Rockfish - slope assemblage</t>
  </si>
  <si>
    <t>Rockfish - pelagic shelf assemblage</t>
  </si>
  <si>
    <t>Rockfish - demersal shelf</t>
  </si>
  <si>
    <t>Thornyhead</t>
  </si>
  <si>
    <t>Shallow demersal fish</t>
  </si>
  <si>
    <t>Deep demersal fish</t>
  </si>
  <si>
    <t>Large sculpins</t>
  </si>
  <si>
    <t>Octopus</t>
  </si>
  <si>
    <t>Squid</t>
  </si>
  <si>
    <t>Salmon chinook</t>
  </si>
  <si>
    <t>Salmon chum</t>
  </si>
  <si>
    <t>Salmon coho</t>
  </si>
  <si>
    <t>Salmon pink</t>
  </si>
  <si>
    <t>Salmon sockeye</t>
  </si>
  <si>
    <t>Pacific hake</t>
  </si>
  <si>
    <t>Capelin</t>
  </si>
  <si>
    <t>Sandlance</t>
  </si>
  <si>
    <t>Forage fish - slope</t>
  </si>
  <si>
    <t>Eulachon</t>
  </si>
  <si>
    <t>Tanner crab</t>
  </si>
  <si>
    <t>King crab</t>
  </si>
  <si>
    <t>Other crabs</t>
  </si>
  <si>
    <t>Pandalid shrimp</t>
  </si>
  <si>
    <t>Other shrimp</t>
  </si>
  <si>
    <t>Epibenthic carnivores</t>
  </si>
  <si>
    <t>Epibenthic grazers</t>
  </si>
  <si>
    <t>Corals</t>
  </si>
  <si>
    <t>Sponges</t>
  </si>
  <si>
    <t>Other benthic filter feeders</t>
  </si>
  <si>
    <t>Bivalves</t>
  </si>
  <si>
    <t>Benthic carnivores</t>
  </si>
  <si>
    <t>Meiobenthos</t>
  </si>
  <si>
    <t>Deposit feeders</t>
  </si>
  <si>
    <t>Macroalgae</t>
  </si>
  <si>
    <t>Euphausiids</t>
  </si>
  <si>
    <t>Large zooplankton</t>
  </si>
  <si>
    <t>Mesozooplankton</t>
  </si>
  <si>
    <t>Microzooplankton</t>
  </si>
  <si>
    <t>Jellyfish</t>
  </si>
  <si>
    <t>Other gelatinous zooplankton</t>
  </si>
  <si>
    <t>Pteropods</t>
  </si>
  <si>
    <t>Large phytoplankton</t>
  </si>
  <si>
    <t>Small phytoplankton</t>
  </si>
  <si>
    <t>Benthic bacteria</t>
  </si>
  <si>
    <t>Pelagic bacteria</t>
  </si>
  <si>
    <t>Carrion</t>
  </si>
  <si>
    <t>Labile detritus</t>
  </si>
  <si>
    <t>Refractory detritus</t>
  </si>
  <si>
    <t>Pacific white-sided dolphin</t>
  </si>
  <si>
    <t>Dolphins and porpoises</t>
  </si>
  <si>
    <t>Harbor porpiose</t>
  </si>
  <si>
    <t>Dall's porpoise</t>
  </si>
  <si>
    <t>Gray whale</t>
  </si>
  <si>
    <t>Humpback whale</t>
  </si>
  <si>
    <t>Minke whale</t>
  </si>
  <si>
    <t>Fin whale</t>
  </si>
  <si>
    <t>Right whale</t>
  </si>
  <si>
    <t>Sei whale</t>
  </si>
  <si>
    <t>Harbor seals</t>
  </si>
  <si>
    <t>Northern elephant seals</t>
  </si>
  <si>
    <t>Northern fur seals</t>
  </si>
  <si>
    <t>Resident killer</t>
  </si>
  <si>
    <t>Offshore killer whales</t>
  </si>
  <si>
    <t>Tufted puffin</t>
  </si>
  <si>
    <t>Horned puffin</t>
  </si>
  <si>
    <t>Common murre</t>
  </si>
  <si>
    <t>Sooty shearwater</t>
  </si>
  <si>
    <t>Cassin's auklets</t>
  </si>
  <si>
    <t>Parakeet auklets</t>
  </si>
  <si>
    <t>Crested auklets</t>
  </si>
  <si>
    <t>Laysan albatross</t>
  </si>
  <si>
    <t>Black-footed albatross</t>
  </si>
  <si>
    <t>Black-legged kittiwakes</t>
  </si>
  <si>
    <t>Glaucous-winged gulls</t>
  </si>
  <si>
    <t>Fork-tailed storm petrel</t>
  </si>
  <si>
    <t>Leach's storm petrel</t>
  </si>
  <si>
    <t>Northern fulmar</t>
  </si>
  <si>
    <t>Steller sea lions</t>
  </si>
  <si>
    <t>Sperm whales</t>
  </si>
  <si>
    <t>Beaked whales</t>
  </si>
  <si>
    <t>Predator</t>
  </si>
  <si>
    <t>Prey</t>
  </si>
  <si>
    <t>Notes</t>
  </si>
  <si>
    <t>Ragfish</t>
  </si>
  <si>
    <t>I wasn't sure what this would fall under in terms of functional group category. It is possible it is already captured</t>
  </si>
  <si>
    <t>Myctophids</t>
  </si>
  <si>
    <t xml:space="preserve">Right now I classed it under forage - slope </t>
  </si>
  <si>
    <t>Albatross</t>
  </si>
  <si>
    <t>Pacific saury, also myctophids</t>
  </si>
  <si>
    <t>stage</t>
  </si>
  <si>
    <t>age_at_maturity</t>
  </si>
  <si>
    <t>juvenile</t>
  </si>
  <si>
    <t>adult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</si>
</sst>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ptos Narrow"/>
      <scheme val="minor"/>
    </font>
    <font>
      <b/>
      <sz val="12.0"/>
      <color theme="1"/>
      <name val="Aptos Narrow"/>
    </font>
    <font>
      <b/>
      <sz val="12.0"/>
      <color theme="1"/>
      <name val="Arial"/>
    </font>
    <font>
      <sz val="12.0"/>
      <color theme="1"/>
      <name val="Aptos Narrow"/>
    </font>
    <font>
      <sz val="12.0"/>
      <color theme="1"/>
      <name val="Arial"/>
    </font>
    <font>
      <color theme="1"/>
      <name val="Aptos Narrow"/>
      <scheme val="minor"/>
    </font>
    <font>
      <sz val="12.0"/>
      <color rgb="FF000000"/>
      <name val="&quot;Aptos Narrow&quot;"/>
    </font>
    <font>
      <sz val="12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1" width="27.44"/>
    <col customWidth="1" min="2" max="2" width="19.89"/>
    <col customWidth="1" min="3" max="3" width="33.78"/>
    <col customWidth="1" min="4" max="4" width="18.11"/>
    <col customWidth="1" min="5" max="5" width="18.78"/>
    <col customWidth="1" min="6" max="6" width="24.67"/>
    <col customWidth="1" min="7" max="7" width="10.56"/>
    <col customWidth="1" min="8" max="8" width="18.78"/>
    <col customWidth="1" min="9" max="9" width="25.44"/>
    <col customWidth="1" min="10" max="83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/>
      <c r="CE1" s="1"/>
    </row>
    <row r="2" ht="15.75" customHeight="1">
      <c r="A2" s="3" t="s">
        <v>81</v>
      </c>
      <c r="B2" s="4">
        <v>0.48</v>
      </c>
      <c r="C2" s="3" t="s">
        <v>82</v>
      </c>
      <c r="T2" s="5">
        <v>0.05</v>
      </c>
      <c r="U2" s="5">
        <v>0.05</v>
      </c>
      <c r="V2" s="5">
        <v>0.05</v>
      </c>
      <c r="AF2" s="5">
        <v>0.05</v>
      </c>
      <c r="AH2" s="5">
        <v>0.05</v>
      </c>
      <c r="AI2" s="5">
        <v>0.05</v>
      </c>
      <c r="AN2" s="5">
        <v>0.05</v>
      </c>
      <c r="AP2" s="5">
        <v>0.25</v>
      </c>
      <c r="AQ2" s="5">
        <v>0.01</v>
      </c>
      <c r="AR2" s="5">
        <v>0.01</v>
      </c>
      <c r="AS2" s="5">
        <v>0.01</v>
      </c>
      <c r="AT2" s="5">
        <v>0.01</v>
      </c>
      <c r="AU2" s="5">
        <v>0.01</v>
      </c>
      <c r="AV2" s="5">
        <v>0.05</v>
      </c>
      <c r="AW2" s="5">
        <v>0.05</v>
      </c>
      <c r="AY2" s="5">
        <v>0.2</v>
      </c>
      <c r="BE2" s="5">
        <v>0.05</v>
      </c>
      <c r="CD2" s="5">
        <f t="shared" ref="CD2:CD33" si="1">SUM(D2:CC2)</f>
        <v>1</v>
      </c>
    </row>
    <row r="3" ht="15.75" customHeight="1">
      <c r="A3" s="3" t="s">
        <v>83</v>
      </c>
      <c r="B3" s="4">
        <v>0.22</v>
      </c>
      <c r="C3" s="3" t="s">
        <v>82</v>
      </c>
      <c r="T3" s="5">
        <v>0.1</v>
      </c>
      <c r="U3" s="5">
        <v>0.05</v>
      </c>
      <c r="V3" s="5">
        <v>0.1</v>
      </c>
      <c r="AA3" s="5">
        <v>0.05</v>
      </c>
      <c r="AI3" s="5">
        <v>0.075</v>
      </c>
      <c r="AN3" s="5">
        <v>0.075</v>
      </c>
      <c r="AP3" s="5">
        <v>0.2</v>
      </c>
      <c r="AQ3" s="5">
        <v>0.01</v>
      </c>
      <c r="AR3" s="5">
        <v>0.01</v>
      </c>
      <c r="AS3" s="5">
        <v>0.01</v>
      </c>
      <c r="AT3" s="5">
        <v>0.01</v>
      </c>
      <c r="AU3" s="5">
        <v>0.01</v>
      </c>
      <c r="AV3" s="5">
        <v>0.05</v>
      </c>
      <c r="AW3" s="5">
        <v>0.05</v>
      </c>
      <c r="AX3" s="5">
        <v>0.05</v>
      </c>
      <c r="AY3" s="5">
        <v>0.05</v>
      </c>
      <c r="AZ3" s="5">
        <v>0.05</v>
      </c>
      <c r="BE3" s="5">
        <v>0.05</v>
      </c>
      <c r="CD3" s="5">
        <f t="shared" si="1"/>
        <v>1</v>
      </c>
    </row>
    <row r="4" ht="15.75" customHeight="1">
      <c r="A4" s="3" t="s">
        <v>84</v>
      </c>
      <c r="B4" s="4">
        <v>0.3</v>
      </c>
      <c r="C4" s="3" t="s">
        <v>82</v>
      </c>
      <c r="T4" s="5">
        <v>0.075</v>
      </c>
      <c r="V4" s="5">
        <v>0.075</v>
      </c>
      <c r="AA4" s="5">
        <v>0.05</v>
      </c>
      <c r="AF4" s="5">
        <v>0.025</v>
      </c>
      <c r="AH4" s="5">
        <v>0.025</v>
      </c>
      <c r="AI4" s="5">
        <v>0.025</v>
      </c>
      <c r="AN4" s="5">
        <v>0.05</v>
      </c>
      <c r="AP4" s="5">
        <v>0.2</v>
      </c>
      <c r="AV4" s="5">
        <v>0.05</v>
      </c>
      <c r="AW4" s="5">
        <v>0.075</v>
      </c>
      <c r="AX4" s="5">
        <v>0.075</v>
      </c>
      <c r="AY4" s="5">
        <v>0.2</v>
      </c>
      <c r="AZ4" s="5">
        <v>0.075</v>
      </c>
      <c r="CD4" s="5">
        <f t="shared" si="1"/>
        <v>1</v>
      </c>
    </row>
    <row r="5" ht="15.75" customHeight="1">
      <c r="A5" s="3" t="s">
        <v>85</v>
      </c>
      <c r="B5" s="3"/>
      <c r="C5" s="3" t="s">
        <v>7</v>
      </c>
      <c r="BN5" s="5">
        <v>1.0</v>
      </c>
      <c r="CD5" s="5">
        <f t="shared" si="1"/>
        <v>1</v>
      </c>
    </row>
    <row r="6" ht="15.75" customHeight="1">
      <c r="A6" s="3" t="s">
        <v>86</v>
      </c>
      <c r="B6" s="3"/>
      <c r="C6" s="3" t="s">
        <v>8</v>
      </c>
      <c r="T6" s="5">
        <v>0.1</v>
      </c>
      <c r="V6" s="5">
        <v>0.1</v>
      </c>
      <c r="AW6" s="5">
        <v>0.1</v>
      </c>
      <c r="AX6" s="5">
        <v>0.1</v>
      </c>
      <c r="AZ6" s="5">
        <v>0.1</v>
      </c>
      <c r="BP6" s="5">
        <v>0.4</v>
      </c>
      <c r="BR6" s="5">
        <v>0.1</v>
      </c>
      <c r="CD6" s="5">
        <f t="shared" si="1"/>
        <v>1</v>
      </c>
    </row>
    <row r="7" ht="15.75" customHeight="1">
      <c r="A7" s="3" t="s">
        <v>87</v>
      </c>
      <c r="B7" s="4">
        <v>0.01</v>
      </c>
      <c r="C7" s="3" t="s">
        <v>9</v>
      </c>
      <c r="T7" s="5">
        <f>0.55/4</f>
        <v>0.1375</v>
      </c>
      <c r="V7" s="5">
        <f>0.55/4</f>
        <v>0.1375</v>
      </c>
      <c r="AP7" s="5">
        <v>0.025</v>
      </c>
      <c r="AW7" s="5">
        <f t="shared" ref="AW7:AX7" si="2">0.55/4</f>
        <v>0.1375</v>
      </c>
      <c r="AX7" s="5">
        <f t="shared" si="2"/>
        <v>0.1375</v>
      </c>
      <c r="BP7" s="5">
        <v>0.4</v>
      </c>
      <c r="BR7" s="5">
        <v>0.025</v>
      </c>
      <c r="CD7" s="5">
        <f t="shared" si="1"/>
        <v>1</v>
      </c>
    </row>
    <row r="8" ht="15.75" customHeight="1">
      <c r="A8" s="3" t="s">
        <v>88</v>
      </c>
      <c r="B8" s="4">
        <v>0.98</v>
      </c>
      <c r="C8" s="3" t="s">
        <v>9</v>
      </c>
      <c r="T8" s="5">
        <f>0.35/5</f>
        <v>0.07</v>
      </c>
      <c r="V8" s="5">
        <v>0.07</v>
      </c>
      <c r="AW8" s="5">
        <f t="shared" ref="AW8:AX8" si="3">0.35/5</f>
        <v>0.07</v>
      </c>
      <c r="AX8" s="5">
        <f t="shared" si="3"/>
        <v>0.07</v>
      </c>
      <c r="AZ8" s="5">
        <f>0.35/5</f>
        <v>0.07</v>
      </c>
      <c r="BP8" s="5">
        <f>0.65/2</f>
        <v>0.325</v>
      </c>
      <c r="BR8" s="5">
        <f>0.65/2</f>
        <v>0.325</v>
      </c>
      <c r="CD8" s="5">
        <f t="shared" si="1"/>
        <v>1</v>
      </c>
    </row>
    <row r="9" ht="15.75" customHeight="1">
      <c r="A9" s="3" t="s">
        <v>89</v>
      </c>
      <c r="B9" s="4">
        <v>0.005</v>
      </c>
      <c r="C9" s="3" t="s">
        <v>9</v>
      </c>
      <c r="BQ9" s="5">
        <v>0.025</v>
      </c>
      <c r="BR9" s="5">
        <v>0.95</v>
      </c>
      <c r="BV9" s="5">
        <v>0.025</v>
      </c>
      <c r="CD9" s="5">
        <f t="shared" si="1"/>
        <v>1</v>
      </c>
    </row>
    <row r="10" ht="15.75" customHeight="1">
      <c r="A10" s="3" t="s">
        <v>90</v>
      </c>
      <c r="B10" s="4">
        <v>0.005</v>
      </c>
      <c r="C10" s="3" t="s">
        <v>9</v>
      </c>
      <c r="T10" s="5">
        <f>0.3/5</f>
        <v>0.06</v>
      </c>
      <c r="V10" s="5">
        <f>0.3/5</f>
        <v>0.06</v>
      </c>
      <c r="AP10" s="5">
        <v>0.05</v>
      </c>
      <c r="AW10" s="5">
        <v>0.06</v>
      </c>
      <c r="AX10" s="5">
        <v>0.06</v>
      </c>
      <c r="AZ10" s="5">
        <v>0.06</v>
      </c>
      <c r="BP10" s="5">
        <v>0.25</v>
      </c>
      <c r="BR10" s="5">
        <v>0.4</v>
      </c>
      <c r="CD10" s="5">
        <f t="shared" si="1"/>
        <v>1</v>
      </c>
    </row>
    <row r="11" ht="15.75" customHeight="1">
      <c r="A11" s="6" t="s">
        <v>91</v>
      </c>
      <c r="B11" s="7">
        <v>0.97</v>
      </c>
      <c r="C11" s="6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>
        <v>0.15</v>
      </c>
      <c r="U11" s="9">
        <v>0.02</v>
      </c>
      <c r="V11" s="9">
        <v>0.1</v>
      </c>
      <c r="W11" s="8"/>
      <c r="X11" s="9">
        <v>0.01</v>
      </c>
      <c r="Y11" s="9">
        <v>0.01</v>
      </c>
      <c r="Z11" s="9">
        <v>0.01</v>
      </c>
      <c r="AA11" s="9">
        <v>0.1</v>
      </c>
      <c r="AB11" s="8"/>
      <c r="AC11" s="8"/>
      <c r="AD11" s="8"/>
      <c r="AE11" s="8"/>
      <c r="AF11" s="8"/>
      <c r="AG11" s="8"/>
      <c r="AH11" s="8"/>
      <c r="AI11" s="9">
        <v>0.01</v>
      </c>
      <c r="AJ11" s="9">
        <v>0.05</v>
      </c>
      <c r="AK11" s="8"/>
      <c r="AL11" s="9">
        <v>0.05</v>
      </c>
      <c r="AM11" s="8"/>
      <c r="AN11" s="9">
        <v>0.1</v>
      </c>
      <c r="AO11" s="9">
        <v>0.1</v>
      </c>
      <c r="AP11" s="9">
        <v>0.01</v>
      </c>
      <c r="AQ11" s="9">
        <v>0.01</v>
      </c>
      <c r="AR11" s="9">
        <v>0.01</v>
      </c>
      <c r="AS11" s="9">
        <v>0.01</v>
      </c>
      <c r="AT11" s="9">
        <v>0.01</v>
      </c>
      <c r="AU11" s="9">
        <v>0.01</v>
      </c>
      <c r="AV11" s="9">
        <v>0.01</v>
      </c>
      <c r="AW11" s="9">
        <v>0.1</v>
      </c>
      <c r="AX11" s="9">
        <v>0.05</v>
      </c>
      <c r="AY11" s="8"/>
      <c r="AZ11" s="9">
        <v>0.05</v>
      </c>
      <c r="BA11" s="8"/>
      <c r="BB11" s="8"/>
      <c r="BC11" s="8"/>
      <c r="BD11" s="9">
        <v>0.01</v>
      </c>
      <c r="BE11" s="9">
        <v>0.01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5">
        <f t="shared" si="1"/>
        <v>1</v>
      </c>
      <c r="CE11" s="9"/>
    </row>
    <row r="12" ht="15.75" customHeight="1">
      <c r="A12" s="6" t="s">
        <v>92</v>
      </c>
      <c r="B12" s="7">
        <v>0.02</v>
      </c>
      <c r="C12" s="6" t="s">
        <v>11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>
        <v>0.05</v>
      </c>
      <c r="T12" s="9">
        <v>0.05</v>
      </c>
      <c r="U12" s="9">
        <v>0.05</v>
      </c>
      <c r="V12" s="8"/>
      <c r="W12" s="9">
        <v>0.025</v>
      </c>
      <c r="X12" s="9">
        <v>0.025</v>
      </c>
      <c r="Y12" s="9">
        <v>0.025</v>
      </c>
      <c r="Z12" s="9">
        <v>0.025</v>
      </c>
      <c r="AA12" s="8"/>
      <c r="AB12" s="9">
        <v>0.025</v>
      </c>
      <c r="AC12" s="9">
        <v>0.025</v>
      </c>
      <c r="AD12" s="9">
        <v>0.025</v>
      </c>
      <c r="AE12" s="9">
        <v>0.025</v>
      </c>
      <c r="AF12" s="9">
        <v>0.1</v>
      </c>
      <c r="AG12" s="9">
        <v>0.05</v>
      </c>
      <c r="AH12" s="9">
        <v>0.05</v>
      </c>
      <c r="AI12" s="8"/>
      <c r="AJ12" s="9">
        <v>0.05</v>
      </c>
      <c r="AK12" s="8"/>
      <c r="AL12" s="9">
        <v>0.1</v>
      </c>
      <c r="AM12" s="9">
        <v>0.1</v>
      </c>
      <c r="AN12" s="9">
        <v>0.1</v>
      </c>
      <c r="AO12" s="8"/>
      <c r="AP12" s="9">
        <v>0.025</v>
      </c>
      <c r="AQ12" s="8"/>
      <c r="AR12" s="8"/>
      <c r="AS12" s="8"/>
      <c r="AT12" s="8"/>
      <c r="AU12" s="8"/>
      <c r="AV12" s="9">
        <v>0.05</v>
      </c>
      <c r="AW12" s="8"/>
      <c r="AX12" s="8"/>
      <c r="AY12" s="9">
        <v>0.025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5">
        <f t="shared" si="1"/>
        <v>1</v>
      </c>
      <c r="CE12" s="9"/>
    </row>
    <row r="13" ht="15.75" customHeight="1">
      <c r="A13" s="6" t="s">
        <v>93</v>
      </c>
      <c r="B13" s="7">
        <v>0.01</v>
      </c>
      <c r="C13" s="6" t="s">
        <v>11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9">
        <v>0.05</v>
      </c>
      <c r="U13" s="9">
        <v>0.01</v>
      </c>
      <c r="V13" s="9">
        <v>0.25</v>
      </c>
      <c r="W13" s="9">
        <v>0.01</v>
      </c>
      <c r="X13" s="8"/>
      <c r="Y13" s="8"/>
      <c r="Z13" s="8"/>
      <c r="AA13" s="8"/>
      <c r="AB13" s="8"/>
      <c r="AC13" s="8"/>
      <c r="AD13" s="8"/>
      <c r="AE13" s="8"/>
      <c r="AF13" s="9">
        <v>0.01</v>
      </c>
      <c r="AG13" s="8"/>
      <c r="AH13" s="9">
        <v>0.01</v>
      </c>
      <c r="AI13" s="9">
        <v>0.01</v>
      </c>
      <c r="AJ13" s="8"/>
      <c r="AK13" s="8"/>
      <c r="AL13" s="9">
        <v>0.045</v>
      </c>
      <c r="AM13" s="8"/>
      <c r="AN13" s="8"/>
      <c r="AO13" s="8"/>
      <c r="AP13" s="9">
        <v>0.03</v>
      </c>
      <c r="AQ13" s="9">
        <v>0.001</v>
      </c>
      <c r="AR13" s="9">
        <v>0.001</v>
      </c>
      <c r="AS13" s="9">
        <v>0.001</v>
      </c>
      <c r="AT13" s="9">
        <v>0.001</v>
      </c>
      <c r="AU13" s="9">
        <v>0.001</v>
      </c>
      <c r="AV13" s="8"/>
      <c r="AW13" s="9">
        <v>0.25</v>
      </c>
      <c r="AX13" s="9">
        <v>0.3</v>
      </c>
      <c r="AY13" s="9">
        <v>0.01</v>
      </c>
      <c r="AZ13" s="9">
        <v>0.01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5">
        <f t="shared" si="1"/>
        <v>1</v>
      </c>
      <c r="CE13" s="9"/>
    </row>
    <row r="14" ht="15.75" customHeight="1">
      <c r="A14" s="3" t="s">
        <v>94</v>
      </c>
      <c r="B14" s="4">
        <v>0.9</v>
      </c>
      <c r="C14" s="3" t="s">
        <v>5</v>
      </c>
      <c r="W14" s="5">
        <v>0.1</v>
      </c>
      <c r="X14" s="5">
        <v>0.1</v>
      </c>
      <c r="AF14" s="5">
        <v>0.2</v>
      </c>
      <c r="AQ14" s="5">
        <v>0.2</v>
      </c>
      <c r="AR14" s="5">
        <v>0.2</v>
      </c>
      <c r="AS14" s="5">
        <v>0.2</v>
      </c>
      <c r="CD14" s="5">
        <f t="shared" si="1"/>
        <v>1</v>
      </c>
    </row>
    <row r="15" ht="15.75" customHeight="1">
      <c r="A15" s="3" t="s">
        <v>95</v>
      </c>
      <c r="B15" s="4">
        <v>0.1</v>
      </c>
      <c r="C15" s="3" t="s">
        <v>5</v>
      </c>
      <c r="Q15" s="5">
        <v>0.7</v>
      </c>
      <c r="S15" s="5">
        <v>0.2</v>
      </c>
      <c r="X15" s="5">
        <v>0.05</v>
      </c>
      <c r="AQ15" s="5">
        <v>0.05</v>
      </c>
      <c r="CD15" s="5">
        <f t="shared" si="1"/>
        <v>1</v>
      </c>
    </row>
    <row r="16" ht="15.75" customHeight="1">
      <c r="A16" s="4" t="s">
        <v>96</v>
      </c>
      <c r="B16" s="4">
        <v>0.32</v>
      </c>
      <c r="C16" s="4" t="s">
        <v>12</v>
      </c>
      <c r="T16" s="10">
        <v>0.125</v>
      </c>
      <c r="U16" s="10">
        <v>0.025</v>
      </c>
      <c r="V16" s="10">
        <v>0.125</v>
      </c>
      <c r="AA16" s="10">
        <v>0.01</v>
      </c>
      <c r="AN16" s="10">
        <v>0.025</v>
      </c>
      <c r="AO16" s="10">
        <v>0.025</v>
      </c>
      <c r="AP16" s="10">
        <v>0.025</v>
      </c>
      <c r="AQ16" s="10">
        <v>0.02</v>
      </c>
      <c r="AR16" s="10">
        <v>0.02</v>
      </c>
      <c r="AS16" s="10">
        <v>0.02</v>
      </c>
      <c r="AT16" s="10">
        <v>0.02</v>
      </c>
      <c r="AU16" s="10">
        <v>0.02</v>
      </c>
      <c r="AW16" s="10">
        <v>0.125</v>
      </c>
      <c r="AX16" s="10">
        <v>0.3</v>
      </c>
      <c r="AY16" s="10">
        <v>0.025</v>
      </c>
      <c r="AZ16" s="10">
        <v>0.01</v>
      </c>
      <c r="BC16" s="10">
        <v>0.01</v>
      </c>
      <c r="BD16" s="10">
        <v>0.01</v>
      </c>
      <c r="BE16" s="10">
        <v>0.01</v>
      </c>
      <c r="BL16" s="10">
        <v>0.01</v>
      </c>
      <c r="BN16" s="10">
        <v>0.01</v>
      </c>
      <c r="BP16" s="10">
        <v>0.01</v>
      </c>
      <c r="BQ16" s="10">
        <v>0.01</v>
      </c>
      <c r="BR16" s="10">
        <v>0.01</v>
      </c>
      <c r="CD16" s="5">
        <f t="shared" si="1"/>
        <v>1</v>
      </c>
    </row>
    <row r="17" ht="15.75" customHeight="1">
      <c r="A17" s="4" t="s">
        <v>97</v>
      </c>
      <c r="B17" s="4">
        <v>0.11</v>
      </c>
      <c r="C17" s="4" t="s">
        <v>12</v>
      </c>
      <c r="T17" s="10">
        <v>0.075</v>
      </c>
      <c r="V17" s="10">
        <v>0.01</v>
      </c>
      <c r="AL17" s="10">
        <v>0.1</v>
      </c>
      <c r="AN17" s="10">
        <v>0.01</v>
      </c>
      <c r="AP17" s="10">
        <v>0.1</v>
      </c>
      <c r="AQ17" s="10">
        <v>0.01</v>
      </c>
      <c r="AR17" s="10">
        <v>0.01</v>
      </c>
      <c r="AS17" s="10">
        <v>0.01</v>
      </c>
      <c r="AT17" s="10">
        <v>0.01</v>
      </c>
      <c r="AU17" s="10">
        <v>0.01</v>
      </c>
      <c r="AW17" s="10">
        <v>0.1</v>
      </c>
      <c r="AX17" s="10">
        <v>0.5</v>
      </c>
      <c r="AY17" s="10">
        <v>0.01</v>
      </c>
      <c r="BC17" s="10">
        <v>0.005</v>
      </c>
      <c r="BL17" s="10">
        <v>0.005</v>
      </c>
      <c r="BN17" s="10">
        <v>0.005</v>
      </c>
      <c r="BP17" s="10">
        <v>0.01</v>
      </c>
      <c r="BQ17" s="10">
        <v>0.01</v>
      </c>
      <c r="BR17" s="10">
        <v>0.01</v>
      </c>
      <c r="CD17" s="5">
        <f t="shared" si="1"/>
        <v>1</v>
      </c>
    </row>
    <row r="18" ht="15.75" customHeight="1">
      <c r="A18" s="4" t="s">
        <v>98</v>
      </c>
      <c r="B18" s="4">
        <v>0.04</v>
      </c>
      <c r="C18" s="4" t="s">
        <v>12</v>
      </c>
      <c r="T18" s="10">
        <v>0.12</v>
      </c>
      <c r="V18" s="10">
        <v>0.1</v>
      </c>
      <c r="AA18" s="10">
        <v>0.01</v>
      </c>
      <c r="AI18" s="10">
        <v>0.01</v>
      </c>
      <c r="AN18" s="10">
        <v>0.01</v>
      </c>
      <c r="AP18" s="10">
        <v>0.025</v>
      </c>
      <c r="AQ18" s="10">
        <v>0.01</v>
      </c>
      <c r="AR18" s="10">
        <v>0.01</v>
      </c>
      <c r="AS18" s="10">
        <v>0.01</v>
      </c>
      <c r="AT18" s="10">
        <v>0.01</v>
      </c>
      <c r="AU18" s="10">
        <v>0.01</v>
      </c>
      <c r="AW18" s="10">
        <v>0.3</v>
      </c>
      <c r="AX18" s="10">
        <v>0.3</v>
      </c>
      <c r="AY18" s="10">
        <v>0.01</v>
      </c>
      <c r="AZ18" s="10">
        <v>0.025</v>
      </c>
      <c r="BD18" s="10">
        <v>0.01</v>
      </c>
      <c r="BE18" s="10">
        <v>0.01</v>
      </c>
      <c r="BP18" s="10">
        <v>0.01</v>
      </c>
      <c r="BQ18" s="10">
        <v>0.01</v>
      </c>
      <c r="CD18" s="5">
        <f t="shared" si="1"/>
        <v>1</v>
      </c>
    </row>
    <row r="19" ht="15.75" customHeight="1">
      <c r="A19" s="4" t="s">
        <v>99</v>
      </c>
      <c r="B19" s="4">
        <v>0.52</v>
      </c>
      <c r="C19" s="4" t="s">
        <v>12</v>
      </c>
      <c r="V19" s="10">
        <v>0.15</v>
      </c>
      <c r="AP19" s="10">
        <v>0.25</v>
      </c>
      <c r="AW19" s="10">
        <v>0.3</v>
      </c>
      <c r="AY19" s="10">
        <v>0.05</v>
      </c>
      <c r="AZ19" s="10">
        <v>0.15</v>
      </c>
      <c r="BL19" s="10">
        <v>0.0125</v>
      </c>
      <c r="BN19" s="10">
        <v>0.0125</v>
      </c>
      <c r="BP19" s="10">
        <v>0.025</v>
      </c>
      <c r="BQ19" s="10">
        <v>0.025</v>
      </c>
      <c r="BR19" s="10"/>
      <c r="BT19" s="10">
        <v>0.025</v>
      </c>
      <c r="CD19" s="5">
        <f t="shared" si="1"/>
        <v>1</v>
      </c>
    </row>
    <row r="20" ht="15.75" customHeight="1">
      <c r="A20" s="11" t="s">
        <v>100</v>
      </c>
      <c r="B20" s="4">
        <v>0.68</v>
      </c>
      <c r="C20" s="4" t="s">
        <v>13</v>
      </c>
      <c r="AA20" s="10">
        <v>0.01</v>
      </c>
      <c r="AI20" s="10">
        <v>0.01</v>
      </c>
      <c r="AV20" s="10">
        <v>0.01</v>
      </c>
      <c r="BA20" s="10">
        <v>0.0025</v>
      </c>
      <c r="BC20" s="10">
        <v>0.0025</v>
      </c>
      <c r="BD20" s="10">
        <v>0.0025</v>
      </c>
      <c r="BE20" s="10">
        <v>0.0025</v>
      </c>
      <c r="BN20" s="10">
        <v>0.01</v>
      </c>
      <c r="BP20" s="10">
        <v>0.45</v>
      </c>
      <c r="BQ20" s="10">
        <v>0.05</v>
      </c>
      <c r="BR20" s="10">
        <v>0.45</v>
      </c>
      <c r="CD20" s="5">
        <f t="shared" si="1"/>
        <v>1</v>
      </c>
    </row>
    <row r="21" ht="15.75" customHeight="1">
      <c r="A21" s="4" t="s">
        <v>101</v>
      </c>
      <c r="B21" s="4">
        <v>0.18</v>
      </c>
      <c r="C21" s="4" t="s">
        <v>13</v>
      </c>
      <c r="T21" s="10">
        <v>0.01</v>
      </c>
      <c r="AA21" s="10">
        <v>0.005</v>
      </c>
      <c r="AN21" s="10">
        <v>0.01</v>
      </c>
      <c r="AX21" s="10">
        <v>0.01</v>
      </c>
      <c r="BA21" s="10">
        <v>0.001</v>
      </c>
      <c r="BC21" s="10">
        <v>0.001</v>
      </c>
      <c r="BD21" s="10">
        <v>0.0015</v>
      </c>
      <c r="BE21" s="10">
        <v>0.0015</v>
      </c>
      <c r="BF21" s="10">
        <v>0.01</v>
      </c>
      <c r="BN21" s="10">
        <v>0.025</v>
      </c>
      <c r="BP21" s="10">
        <v>0.3</v>
      </c>
      <c r="BQ21" s="10">
        <v>0.025</v>
      </c>
      <c r="BR21" s="10">
        <v>0.5</v>
      </c>
      <c r="BT21" s="10">
        <v>0.1</v>
      </c>
      <c r="CD21" s="5">
        <f t="shared" si="1"/>
        <v>1</v>
      </c>
    </row>
    <row r="22" ht="15.75" customHeight="1">
      <c r="A22" s="4" t="s">
        <v>102</v>
      </c>
      <c r="B22" s="4">
        <v>0.15</v>
      </c>
      <c r="C22" s="4" t="s">
        <v>13</v>
      </c>
      <c r="BC22" s="10">
        <v>0.025</v>
      </c>
      <c r="BD22" s="10">
        <v>0.025</v>
      </c>
      <c r="BE22" s="10">
        <v>0.025</v>
      </c>
      <c r="BF22" s="10"/>
      <c r="BG22" s="10">
        <v>0.025</v>
      </c>
      <c r="BP22" s="10">
        <v>0.5</v>
      </c>
      <c r="BQ22" s="10">
        <v>0.2</v>
      </c>
      <c r="BR22" s="10">
        <v>0.2</v>
      </c>
      <c r="CD22" s="5">
        <f t="shared" si="1"/>
        <v>1</v>
      </c>
    </row>
    <row r="23" ht="15.75" customHeight="1">
      <c r="A23" s="4" t="s">
        <v>103</v>
      </c>
      <c r="B23" s="4">
        <v>0.004</v>
      </c>
      <c r="C23" s="4" t="s">
        <v>14</v>
      </c>
      <c r="AP23" s="10">
        <v>0.9</v>
      </c>
      <c r="AY23" s="10">
        <v>0.1</v>
      </c>
      <c r="CD23" s="5">
        <f t="shared" si="1"/>
        <v>1</v>
      </c>
    </row>
    <row r="24" ht="15.75" customHeight="1">
      <c r="A24" s="4" t="s">
        <v>104</v>
      </c>
      <c r="B24" s="4">
        <v>0.01</v>
      </c>
      <c r="C24" s="4" t="s">
        <v>14</v>
      </c>
      <c r="X24" s="10">
        <v>0.1</v>
      </c>
      <c r="AF24" s="10">
        <v>0.1</v>
      </c>
      <c r="AP24" s="10">
        <v>0.7</v>
      </c>
      <c r="AY24" s="10">
        <v>0.1</v>
      </c>
      <c r="CD24" s="5">
        <f t="shared" si="1"/>
        <v>1</v>
      </c>
    </row>
    <row r="25" ht="15.75" customHeight="1">
      <c r="A25" s="4" t="s">
        <v>105</v>
      </c>
      <c r="B25" s="4">
        <v>0.89</v>
      </c>
      <c r="C25" s="4" t="s">
        <v>14</v>
      </c>
      <c r="T25" s="10">
        <v>0.08</v>
      </c>
      <c r="V25" s="10">
        <v>0.07</v>
      </c>
      <c r="AF25" s="10">
        <v>0.06</v>
      </c>
      <c r="AP25" s="10">
        <v>0.05</v>
      </c>
      <c r="AQ25" s="5">
        <f t="shared" ref="AQ25:AU25" si="4">0.03/5</f>
        <v>0.006</v>
      </c>
      <c r="AR25" s="5">
        <f t="shared" si="4"/>
        <v>0.006</v>
      </c>
      <c r="AS25" s="5">
        <f t="shared" si="4"/>
        <v>0.006</v>
      </c>
      <c r="AT25" s="5">
        <f t="shared" si="4"/>
        <v>0.006</v>
      </c>
      <c r="AU25" s="5">
        <f t="shared" si="4"/>
        <v>0.006</v>
      </c>
      <c r="AW25" s="10">
        <v>0.21</v>
      </c>
      <c r="AX25" s="10">
        <v>0.34</v>
      </c>
      <c r="AY25" s="10">
        <v>0.06</v>
      </c>
      <c r="BP25" s="10">
        <v>0.05</v>
      </c>
      <c r="BQ25" s="10">
        <v>0.05</v>
      </c>
      <c r="CD25" s="5">
        <f t="shared" si="1"/>
        <v>1</v>
      </c>
    </row>
    <row r="26" ht="15.75" customHeight="1">
      <c r="A26" s="4" t="s">
        <v>106</v>
      </c>
      <c r="B26" s="11">
        <v>0.004</v>
      </c>
      <c r="C26" s="11" t="s">
        <v>14</v>
      </c>
      <c r="T26" s="10">
        <v>0.1</v>
      </c>
      <c r="V26" s="10">
        <v>0.15</v>
      </c>
      <c r="AQ26" s="10">
        <v>0.01</v>
      </c>
      <c r="AR26" s="10">
        <v>0.01</v>
      </c>
      <c r="AS26" s="10">
        <v>0.01</v>
      </c>
      <c r="AT26" s="10">
        <v>0.01</v>
      </c>
      <c r="AU26" s="10">
        <v>0.01</v>
      </c>
      <c r="AW26" s="10">
        <v>0.1</v>
      </c>
      <c r="AX26" s="10">
        <v>0.15</v>
      </c>
      <c r="BC26" s="10">
        <v>0.15</v>
      </c>
      <c r="BG26" s="10">
        <v>0.1</v>
      </c>
      <c r="BK26" s="10">
        <v>0.15</v>
      </c>
      <c r="CA26" s="10">
        <v>0.05</v>
      </c>
      <c r="CD26" s="5">
        <f t="shared" si="1"/>
        <v>1</v>
      </c>
    </row>
    <row r="27" ht="15.75" customHeight="1">
      <c r="A27" s="4" t="s">
        <v>107</v>
      </c>
      <c r="B27" s="4">
        <v>0.12</v>
      </c>
      <c r="C27" s="4" t="s">
        <v>15</v>
      </c>
      <c r="T27" s="10">
        <v>0.01</v>
      </c>
      <c r="AL27" s="10">
        <v>0.01</v>
      </c>
      <c r="AW27" s="10">
        <v>0.01</v>
      </c>
      <c r="AX27" s="10">
        <v>0.01</v>
      </c>
      <c r="AY27" s="10">
        <v>0.05</v>
      </c>
      <c r="BC27" s="10">
        <v>0.01</v>
      </c>
      <c r="BD27" s="10">
        <v>0.025</v>
      </c>
      <c r="BE27" s="10">
        <v>0.025</v>
      </c>
      <c r="BG27" s="10">
        <v>0.025</v>
      </c>
      <c r="BN27" s="10">
        <v>0.2</v>
      </c>
      <c r="BP27" s="10">
        <v>0.3</v>
      </c>
      <c r="BQ27" s="10">
        <v>0.025</v>
      </c>
      <c r="BR27" s="10">
        <v>0.3</v>
      </c>
      <c r="CD27" s="5">
        <f t="shared" si="1"/>
        <v>1</v>
      </c>
    </row>
    <row r="28" ht="15.75" customHeight="1">
      <c r="A28" s="4" t="s">
        <v>108</v>
      </c>
      <c r="B28" s="4">
        <v>0.05</v>
      </c>
      <c r="C28" s="4" t="s">
        <v>15</v>
      </c>
      <c r="T28" s="10">
        <v>0.01</v>
      </c>
      <c r="AL28" s="10">
        <v>0.01</v>
      </c>
      <c r="AP28" s="10">
        <v>0.01</v>
      </c>
      <c r="AW28" s="10">
        <v>0.01</v>
      </c>
      <c r="AX28" s="10">
        <v>0.01</v>
      </c>
      <c r="AY28" s="10">
        <v>0.05</v>
      </c>
      <c r="BC28" s="10">
        <v>0.05</v>
      </c>
      <c r="BD28" s="10">
        <v>0.05</v>
      </c>
      <c r="BN28" s="10">
        <v>0.2</v>
      </c>
      <c r="BP28" s="10">
        <v>0.39</v>
      </c>
      <c r="BQ28" s="10">
        <v>0.01</v>
      </c>
      <c r="BR28" s="10">
        <v>0.2</v>
      </c>
      <c r="CD28" s="5">
        <f t="shared" si="1"/>
        <v>1</v>
      </c>
    </row>
    <row r="29" ht="15.75" customHeight="1">
      <c r="A29" s="11" t="s">
        <v>109</v>
      </c>
      <c r="B29" s="11">
        <v>0.83</v>
      </c>
      <c r="C29" s="11" t="s">
        <v>15</v>
      </c>
      <c r="T29" s="10">
        <v>0.025</v>
      </c>
      <c r="U29" s="10"/>
      <c r="AP29" s="10">
        <v>0.025</v>
      </c>
      <c r="AW29" s="10">
        <v>0.025</v>
      </c>
      <c r="AX29" s="10">
        <v>0.025</v>
      </c>
      <c r="BC29" s="10"/>
      <c r="BD29" s="10">
        <v>0.0025</v>
      </c>
      <c r="BE29" s="10">
        <v>0.0025</v>
      </c>
      <c r="BL29" s="10">
        <v>0.025</v>
      </c>
      <c r="BN29" s="10">
        <v>0.025</v>
      </c>
      <c r="BP29" s="10">
        <v>0.4</v>
      </c>
      <c r="BQ29" s="10">
        <v>0.025</v>
      </c>
      <c r="BR29" s="10">
        <v>0.4</v>
      </c>
      <c r="BT29" s="10">
        <v>0.01</v>
      </c>
      <c r="BV29" s="10">
        <v>0.01</v>
      </c>
      <c r="CD29" s="5">
        <f t="shared" si="1"/>
        <v>1</v>
      </c>
    </row>
    <row r="30" ht="15.75" customHeight="1">
      <c r="A30" s="11" t="s">
        <v>110</v>
      </c>
      <c r="B30" s="4"/>
      <c r="C30" s="4" t="s">
        <v>110</v>
      </c>
      <c r="T30" s="10">
        <v>0.3825</v>
      </c>
      <c r="U30" s="10">
        <v>0.125</v>
      </c>
      <c r="V30" s="10">
        <v>0.075</v>
      </c>
      <c r="W30" s="10">
        <v>0.075</v>
      </c>
      <c r="X30" s="10">
        <v>0.0025</v>
      </c>
      <c r="Y30" s="10">
        <v>0.0025</v>
      </c>
      <c r="Z30" s="10">
        <v>0.0025</v>
      </c>
      <c r="AA30" s="10">
        <v>0.025</v>
      </c>
      <c r="AB30" s="10">
        <v>0.0025</v>
      </c>
      <c r="AI30" s="10">
        <v>0.025</v>
      </c>
      <c r="AL30" s="10">
        <v>0.075</v>
      </c>
      <c r="AN30" s="10">
        <v>0.05</v>
      </c>
      <c r="AO30" s="10">
        <v>0.01</v>
      </c>
      <c r="AP30" s="10">
        <v>0.01</v>
      </c>
      <c r="AQ30" s="10">
        <v>0.01</v>
      </c>
      <c r="AR30" s="10">
        <v>0.01</v>
      </c>
      <c r="AS30" s="10">
        <v>0.01</v>
      </c>
      <c r="AT30" s="10">
        <v>0.01</v>
      </c>
      <c r="AU30" s="10">
        <v>0.01</v>
      </c>
      <c r="AV30" s="10">
        <v>0.0025</v>
      </c>
      <c r="AW30" s="10">
        <v>0.0025</v>
      </c>
      <c r="AX30" s="10">
        <v>0.07</v>
      </c>
      <c r="AY30" s="10">
        <v>0.01</v>
      </c>
      <c r="AZ30" s="10">
        <v>0.0025</v>
      </c>
      <c r="CD30" s="5">
        <f t="shared" si="1"/>
        <v>1</v>
      </c>
    </row>
    <row r="31" ht="15.75" customHeight="1">
      <c r="A31" s="3" t="s">
        <v>111</v>
      </c>
      <c r="B31" s="4">
        <v>0.95</v>
      </c>
      <c r="C31" s="3" t="s">
        <v>4</v>
      </c>
      <c r="S31" s="5">
        <v>0.08</v>
      </c>
      <c r="U31" s="5">
        <v>0.01</v>
      </c>
      <c r="AC31" s="5">
        <v>0.05</v>
      </c>
      <c r="AD31" s="5">
        <v>0.05</v>
      </c>
      <c r="AE31" s="5">
        <v>0.05</v>
      </c>
      <c r="AF31" s="5">
        <v>0.15</v>
      </c>
      <c r="AG31" s="5">
        <v>0.05</v>
      </c>
      <c r="AH31" s="5">
        <v>0.15</v>
      </c>
      <c r="AK31" s="5">
        <v>0.01</v>
      </c>
      <c r="AM31" s="5">
        <v>0.1</v>
      </c>
      <c r="AP31" s="5">
        <v>0.3</v>
      </c>
      <c r="CD31" s="5">
        <f t="shared" si="1"/>
        <v>1</v>
      </c>
    </row>
    <row r="32" ht="15.75" customHeight="1">
      <c r="A32" s="3" t="s">
        <v>112</v>
      </c>
      <c r="B32" s="4">
        <v>0.05</v>
      </c>
      <c r="C32" s="3" t="s">
        <v>4</v>
      </c>
      <c r="AM32" s="5">
        <v>0.05</v>
      </c>
      <c r="AP32" s="5">
        <v>0.95</v>
      </c>
      <c r="CD32" s="5">
        <f t="shared" si="1"/>
        <v>1</v>
      </c>
    </row>
    <row r="33" ht="15.75" customHeight="1">
      <c r="A33" s="3" t="s">
        <v>3</v>
      </c>
      <c r="B33" s="3"/>
      <c r="C33" s="3" t="s">
        <v>3</v>
      </c>
      <c r="G33" s="5">
        <f>0.9/3</f>
        <v>0.3</v>
      </c>
      <c r="H33" s="5">
        <v>0.04</v>
      </c>
      <c r="I33" s="5">
        <v>0.05</v>
      </c>
      <c r="J33" s="5">
        <v>0.01</v>
      </c>
      <c r="K33" s="5">
        <v>0.3</v>
      </c>
      <c r="L33" s="5">
        <v>0.3</v>
      </c>
      <c r="CD33" s="5">
        <f t="shared" si="1"/>
        <v>1</v>
      </c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1" width="27.44"/>
    <col customWidth="1" min="2" max="2" width="19.89"/>
    <col customWidth="1" min="3" max="3" width="33.78"/>
    <col customWidth="1" min="4" max="4" width="18.11"/>
    <col customWidth="1" min="5" max="5" width="18.78"/>
    <col customWidth="1" min="6" max="6" width="24.67"/>
    <col customWidth="1" min="7" max="7" width="10.56"/>
    <col customWidth="1" min="8" max="8" width="18.78"/>
    <col customWidth="1" min="9" max="9" width="25.44"/>
    <col customWidth="1" min="10" max="83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/>
      <c r="CE1" s="1"/>
    </row>
    <row r="2" ht="15.75" customHeight="1">
      <c r="A2" s="3" t="s">
        <v>81</v>
      </c>
      <c r="B2" s="4">
        <v>0.48</v>
      </c>
      <c r="C2" s="3" t="s">
        <v>82</v>
      </c>
      <c r="T2" s="5">
        <v>0.05</v>
      </c>
      <c r="U2" s="5">
        <v>0.05</v>
      </c>
      <c r="V2" s="5">
        <v>0.05</v>
      </c>
      <c r="AF2" s="5">
        <v>0.05</v>
      </c>
      <c r="AH2" s="5">
        <v>0.05</v>
      </c>
      <c r="AI2" s="5">
        <v>0.05</v>
      </c>
      <c r="AN2" s="5">
        <v>0.05</v>
      </c>
      <c r="AP2" s="5">
        <v>0.25</v>
      </c>
      <c r="AQ2" s="5">
        <v>0.01</v>
      </c>
      <c r="AR2" s="5">
        <v>0.01</v>
      </c>
      <c r="AS2" s="5">
        <v>0.01</v>
      </c>
      <c r="AT2" s="5">
        <v>0.01</v>
      </c>
      <c r="AU2" s="5">
        <v>0.01</v>
      </c>
      <c r="AV2" s="5">
        <v>0.05</v>
      </c>
      <c r="AW2" s="5">
        <v>0.05</v>
      </c>
      <c r="AY2" s="5">
        <v>0.2</v>
      </c>
      <c r="BE2" s="5">
        <v>0.05</v>
      </c>
      <c r="CD2" s="5">
        <f t="shared" ref="CD2:CD33" si="1">SUM(D2:CC2)</f>
        <v>1</v>
      </c>
    </row>
    <row r="3" ht="15.75" customHeight="1">
      <c r="A3" s="3" t="s">
        <v>83</v>
      </c>
      <c r="B3" s="4">
        <v>0.22</v>
      </c>
      <c r="C3" s="3" t="s">
        <v>82</v>
      </c>
      <c r="T3" s="5">
        <v>0.1</v>
      </c>
      <c r="U3" s="5">
        <v>0.05</v>
      </c>
      <c r="V3" s="5">
        <v>0.1</v>
      </c>
      <c r="AA3" s="5">
        <v>0.05</v>
      </c>
      <c r="AI3" s="5">
        <v>0.075</v>
      </c>
      <c r="AN3" s="5">
        <v>0.075</v>
      </c>
      <c r="AP3" s="5">
        <v>0.2</v>
      </c>
      <c r="AQ3" s="5">
        <v>0.01</v>
      </c>
      <c r="AR3" s="5">
        <v>0.01</v>
      </c>
      <c r="AS3" s="5">
        <v>0.01</v>
      </c>
      <c r="AT3" s="5">
        <v>0.01</v>
      </c>
      <c r="AU3" s="5">
        <v>0.01</v>
      </c>
      <c r="AV3" s="5">
        <v>0.05</v>
      </c>
      <c r="AW3" s="5">
        <v>0.05</v>
      </c>
      <c r="AX3" s="5">
        <v>0.05</v>
      </c>
      <c r="AY3" s="5">
        <v>0.05</v>
      </c>
      <c r="AZ3" s="5">
        <v>0.05</v>
      </c>
      <c r="BE3" s="5">
        <v>0.05</v>
      </c>
      <c r="CD3" s="5">
        <f t="shared" si="1"/>
        <v>1</v>
      </c>
    </row>
    <row r="4" ht="15.75" customHeight="1">
      <c r="A4" s="3" t="s">
        <v>84</v>
      </c>
      <c r="B4" s="4">
        <v>0.3</v>
      </c>
      <c r="C4" s="3" t="s">
        <v>82</v>
      </c>
      <c r="T4" s="5">
        <v>0.075</v>
      </c>
      <c r="V4" s="5">
        <v>0.075</v>
      </c>
      <c r="AA4" s="5">
        <v>0.05</v>
      </c>
      <c r="AF4" s="5">
        <v>0.025</v>
      </c>
      <c r="AH4" s="5">
        <v>0.025</v>
      </c>
      <c r="AI4" s="5">
        <v>0.025</v>
      </c>
      <c r="AN4" s="5">
        <v>0.05</v>
      </c>
      <c r="AP4" s="5">
        <v>0.2</v>
      </c>
      <c r="AV4" s="5">
        <v>0.05</v>
      </c>
      <c r="AW4" s="5">
        <v>0.075</v>
      </c>
      <c r="AX4" s="5">
        <v>0.075</v>
      </c>
      <c r="AY4" s="5">
        <v>0.2</v>
      </c>
      <c r="AZ4" s="5">
        <v>0.075</v>
      </c>
      <c r="CD4" s="5">
        <f t="shared" si="1"/>
        <v>1</v>
      </c>
    </row>
    <row r="5" ht="15.75" customHeight="1">
      <c r="A5" s="3" t="s">
        <v>85</v>
      </c>
      <c r="B5" s="4">
        <v>1.0</v>
      </c>
      <c r="C5" s="3" t="s">
        <v>7</v>
      </c>
      <c r="BN5" s="5">
        <v>1.0</v>
      </c>
      <c r="CD5" s="5">
        <f t="shared" si="1"/>
        <v>1</v>
      </c>
    </row>
    <row r="6" ht="15.75" customHeight="1">
      <c r="A6" s="3" t="s">
        <v>86</v>
      </c>
      <c r="B6" s="4">
        <v>1.0</v>
      </c>
      <c r="C6" s="3" t="s">
        <v>8</v>
      </c>
      <c r="T6" s="5">
        <v>0.1</v>
      </c>
      <c r="V6" s="5">
        <v>0.1</v>
      </c>
      <c r="AW6" s="5">
        <v>0.1</v>
      </c>
      <c r="AX6" s="5">
        <v>0.1</v>
      </c>
      <c r="AZ6" s="5">
        <v>0.1</v>
      </c>
      <c r="BP6" s="5">
        <v>0.4</v>
      </c>
      <c r="BR6" s="5">
        <v>0.1</v>
      </c>
      <c r="CD6" s="5">
        <f t="shared" si="1"/>
        <v>1</v>
      </c>
    </row>
    <row r="7" ht="15.75" customHeight="1">
      <c r="A7" s="3" t="s">
        <v>87</v>
      </c>
      <c r="B7" s="4">
        <v>0.01</v>
      </c>
      <c r="C7" s="3" t="s">
        <v>9</v>
      </c>
      <c r="T7" s="5">
        <f>0.55/4</f>
        <v>0.1375</v>
      </c>
      <c r="V7" s="5">
        <f>0.55/4</f>
        <v>0.1375</v>
      </c>
      <c r="AP7" s="5">
        <v>0.025</v>
      </c>
      <c r="AW7" s="5">
        <f t="shared" ref="AW7:AX7" si="2">0.55/4</f>
        <v>0.1375</v>
      </c>
      <c r="AX7" s="5">
        <f t="shared" si="2"/>
        <v>0.1375</v>
      </c>
      <c r="BP7" s="5">
        <v>0.4</v>
      </c>
      <c r="BR7" s="5">
        <v>0.025</v>
      </c>
      <c r="CD7" s="5">
        <f t="shared" si="1"/>
        <v>1</v>
      </c>
    </row>
    <row r="8" ht="15.75" customHeight="1">
      <c r="A8" s="3" t="s">
        <v>88</v>
      </c>
      <c r="B8" s="4">
        <v>0.98</v>
      </c>
      <c r="C8" s="3" t="s">
        <v>9</v>
      </c>
      <c r="T8" s="5">
        <f>0.35/5</f>
        <v>0.07</v>
      </c>
      <c r="V8" s="5">
        <v>0.07</v>
      </c>
      <c r="AW8" s="5">
        <f t="shared" ref="AW8:AX8" si="3">0.35/5</f>
        <v>0.07</v>
      </c>
      <c r="AX8" s="5">
        <f t="shared" si="3"/>
        <v>0.07</v>
      </c>
      <c r="AZ8" s="5">
        <f>0.35/5</f>
        <v>0.07</v>
      </c>
      <c r="BP8" s="5">
        <f>0.65/2</f>
        <v>0.325</v>
      </c>
      <c r="BR8" s="5">
        <f>0.65/2</f>
        <v>0.325</v>
      </c>
      <c r="CD8" s="5">
        <f t="shared" si="1"/>
        <v>1</v>
      </c>
    </row>
    <row r="9" ht="15.75" customHeight="1">
      <c r="A9" s="3" t="s">
        <v>89</v>
      </c>
      <c r="B9" s="4">
        <v>0.005</v>
      </c>
      <c r="C9" s="3" t="s">
        <v>9</v>
      </c>
      <c r="BQ9" s="5">
        <v>0.025</v>
      </c>
      <c r="BR9" s="5">
        <v>0.95</v>
      </c>
      <c r="BV9" s="5">
        <v>0.025</v>
      </c>
      <c r="CD9" s="5">
        <f t="shared" si="1"/>
        <v>1</v>
      </c>
    </row>
    <row r="10" ht="15.75" customHeight="1">
      <c r="A10" s="3" t="s">
        <v>90</v>
      </c>
      <c r="B10" s="4">
        <v>0.005</v>
      </c>
      <c r="C10" s="3" t="s">
        <v>9</v>
      </c>
      <c r="T10" s="5">
        <f>0.3/5</f>
        <v>0.06</v>
      </c>
      <c r="V10" s="5">
        <f>0.3/5</f>
        <v>0.06</v>
      </c>
      <c r="AP10" s="5">
        <v>0.05</v>
      </c>
      <c r="AW10" s="5">
        <v>0.06</v>
      </c>
      <c r="AX10" s="5">
        <v>0.06</v>
      </c>
      <c r="AZ10" s="5">
        <v>0.06</v>
      </c>
      <c r="BP10" s="5">
        <v>0.25</v>
      </c>
      <c r="BR10" s="5">
        <v>0.4</v>
      </c>
      <c r="CD10" s="5">
        <f t="shared" si="1"/>
        <v>1</v>
      </c>
    </row>
    <row r="11" ht="15.75" customHeight="1">
      <c r="A11" s="6" t="s">
        <v>91</v>
      </c>
      <c r="B11" s="7">
        <v>0.97</v>
      </c>
      <c r="C11" s="6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>
        <v>0.15</v>
      </c>
      <c r="U11" s="9">
        <v>0.02</v>
      </c>
      <c r="V11" s="9">
        <v>0.1</v>
      </c>
      <c r="W11" s="8"/>
      <c r="X11" s="9">
        <v>0.01</v>
      </c>
      <c r="Y11" s="9">
        <v>0.01</v>
      </c>
      <c r="Z11" s="9">
        <v>0.01</v>
      </c>
      <c r="AA11" s="9">
        <v>0.1</v>
      </c>
      <c r="AB11" s="8"/>
      <c r="AC11" s="8"/>
      <c r="AD11" s="8"/>
      <c r="AE11" s="8"/>
      <c r="AF11" s="8"/>
      <c r="AG11" s="8"/>
      <c r="AH11" s="8"/>
      <c r="AI11" s="9">
        <v>0.01</v>
      </c>
      <c r="AJ11" s="9">
        <v>0.05</v>
      </c>
      <c r="AK11" s="8"/>
      <c r="AL11" s="9">
        <v>0.05</v>
      </c>
      <c r="AM11" s="8"/>
      <c r="AN11" s="9">
        <v>0.1</v>
      </c>
      <c r="AO11" s="9">
        <v>0.1</v>
      </c>
      <c r="AP11" s="9">
        <v>0.01</v>
      </c>
      <c r="AQ11" s="9">
        <v>0.01</v>
      </c>
      <c r="AR11" s="9">
        <v>0.01</v>
      </c>
      <c r="AS11" s="9">
        <v>0.01</v>
      </c>
      <c r="AT11" s="9">
        <v>0.01</v>
      </c>
      <c r="AU11" s="9">
        <v>0.01</v>
      </c>
      <c r="AV11" s="9">
        <v>0.01</v>
      </c>
      <c r="AW11" s="9">
        <v>0.1</v>
      </c>
      <c r="AX11" s="9">
        <v>0.05</v>
      </c>
      <c r="AY11" s="8"/>
      <c r="AZ11" s="9">
        <v>0.05</v>
      </c>
      <c r="BA11" s="8"/>
      <c r="BB11" s="8"/>
      <c r="BC11" s="8"/>
      <c r="BD11" s="9">
        <v>0.01</v>
      </c>
      <c r="BE11" s="9">
        <v>0.01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5">
        <f t="shared" si="1"/>
        <v>1</v>
      </c>
      <c r="CE11" s="9"/>
    </row>
    <row r="12" ht="15.75" customHeight="1">
      <c r="A12" s="6" t="s">
        <v>92</v>
      </c>
      <c r="B12" s="7">
        <v>0.02</v>
      </c>
      <c r="C12" s="6" t="s">
        <v>11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>
        <v>0.05</v>
      </c>
      <c r="T12" s="9">
        <v>0.05</v>
      </c>
      <c r="U12" s="9">
        <v>0.05</v>
      </c>
      <c r="V12" s="8"/>
      <c r="W12" s="9">
        <v>0.025</v>
      </c>
      <c r="X12" s="9">
        <v>0.025</v>
      </c>
      <c r="Y12" s="9">
        <v>0.025</v>
      </c>
      <c r="Z12" s="9">
        <v>0.025</v>
      </c>
      <c r="AA12" s="8"/>
      <c r="AB12" s="9">
        <v>0.025</v>
      </c>
      <c r="AC12" s="9">
        <v>0.025</v>
      </c>
      <c r="AD12" s="9">
        <v>0.025</v>
      </c>
      <c r="AE12" s="9">
        <v>0.025</v>
      </c>
      <c r="AF12" s="9">
        <v>0.1</v>
      </c>
      <c r="AG12" s="9">
        <v>0.05</v>
      </c>
      <c r="AH12" s="9">
        <v>0.05</v>
      </c>
      <c r="AI12" s="8"/>
      <c r="AJ12" s="9">
        <v>0.05</v>
      </c>
      <c r="AK12" s="8"/>
      <c r="AL12" s="9">
        <v>0.1</v>
      </c>
      <c r="AM12" s="9">
        <v>0.1</v>
      </c>
      <c r="AN12" s="9">
        <v>0.1</v>
      </c>
      <c r="AO12" s="8"/>
      <c r="AP12" s="9">
        <v>0.025</v>
      </c>
      <c r="AQ12" s="8"/>
      <c r="AR12" s="8"/>
      <c r="AS12" s="8"/>
      <c r="AT12" s="8"/>
      <c r="AU12" s="8"/>
      <c r="AV12" s="9">
        <v>0.05</v>
      </c>
      <c r="AW12" s="8"/>
      <c r="AX12" s="8"/>
      <c r="AY12" s="9">
        <v>0.025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5">
        <f t="shared" si="1"/>
        <v>1</v>
      </c>
      <c r="CE12" s="9"/>
    </row>
    <row r="13" ht="15.75" customHeight="1">
      <c r="A13" s="6" t="s">
        <v>93</v>
      </c>
      <c r="B13" s="7">
        <v>0.01</v>
      </c>
      <c r="C13" s="6" t="s">
        <v>11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9">
        <v>0.05</v>
      </c>
      <c r="U13" s="9">
        <v>0.01</v>
      </c>
      <c r="V13" s="9">
        <v>0.25</v>
      </c>
      <c r="W13" s="9">
        <v>0.01</v>
      </c>
      <c r="X13" s="8"/>
      <c r="Y13" s="8"/>
      <c r="Z13" s="8"/>
      <c r="AA13" s="8"/>
      <c r="AB13" s="8"/>
      <c r="AC13" s="8"/>
      <c r="AD13" s="8"/>
      <c r="AE13" s="8"/>
      <c r="AF13" s="9">
        <v>0.01</v>
      </c>
      <c r="AG13" s="8"/>
      <c r="AH13" s="9">
        <v>0.01</v>
      </c>
      <c r="AI13" s="9">
        <v>0.01</v>
      </c>
      <c r="AJ13" s="8"/>
      <c r="AK13" s="8"/>
      <c r="AL13" s="9">
        <v>0.045</v>
      </c>
      <c r="AM13" s="8"/>
      <c r="AN13" s="8"/>
      <c r="AO13" s="8"/>
      <c r="AP13" s="9">
        <v>0.03</v>
      </c>
      <c r="AQ13" s="9">
        <v>0.001</v>
      </c>
      <c r="AR13" s="9">
        <v>0.001</v>
      </c>
      <c r="AS13" s="9">
        <v>0.001</v>
      </c>
      <c r="AT13" s="9">
        <v>0.001</v>
      </c>
      <c r="AU13" s="9">
        <v>0.001</v>
      </c>
      <c r="AV13" s="8"/>
      <c r="AW13" s="9">
        <v>0.25</v>
      </c>
      <c r="AX13" s="9">
        <v>0.3</v>
      </c>
      <c r="AY13" s="9">
        <v>0.01</v>
      </c>
      <c r="AZ13" s="9">
        <v>0.01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5">
        <f t="shared" si="1"/>
        <v>1</v>
      </c>
      <c r="CE13" s="9"/>
    </row>
    <row r="14" ht="15.75" customHeight="1">
      <c r="A14" s="3" t="s">
        <v>94</v>
      </c>
      <c r="B14" s="4">
        <v>0.9</v>
      </c>
      <c r="C14" s="3" t="s">
        <v>5</v>
      </c>
      <c r="W14" s="5">
        <v>0.1</v>
      </c>
      <c r="X14" s="5">
        <v>0.1</v>
      </c>
      <c r="AF14" s="5">
        <v>0.2</v>
      </c>
      <c r="AQ14" s="5">
        <v>0.2</v>
      </c>
      <c r="AR14" s="5">
        <v>0.2</v>
      </c>
      <c r="AS14" s="5">
        <v>0.2</v>
      </c>
      <c r="CD14" s="5">
        <f t="shared" si="1"/>
        <v>1</v>
      </c>
    </row>
    <row r="15" ht="15.75" customHeight="1">
      <c r="A15" s="3" t="s">
        <v>95</v>
      </c>
      <c r="B15" s="4">
        <v>0.1</v>
      </c>
      <c r="C15" s="3" t="s">
        <v>5</v>
      </c>
      <c r="Q15" s="5">
        <v>0.7</v>
      </c>
      <c r="S15" s="5">
        <v>0.2</v>
      </c>
      <c r="X15" s="5">
        <v>0.05</v>
      </c>
      <c r="AQ15" s="5">
        <v>0.05</v>
      </c>
      <c r="CD15" s="5">
        <f t="shared" si="1"/>
        <v>1</v>
      </c>
    </row>
    <row r="16" ht="15.75" customHeight="1">
      <c r="A16" s="4" t="s">
        <v>96</v>
      </c>
      <c r="B16" s="4">
        <v>0.32</v>
      </c>
      <c r="C16" s="4" t="s">
        <v>12</v>
      </c>
      <c r="T16" s="10">
        <v>0.125</v>
      </c>
      <c r="U16" s="10">
        <v>0.025</v>
      </c>
      <c r="V16" s="10">
        <v>0.125</v>
      </c>
      <c r="AA16" s="10">
        <v>0.01</v>
      </c>
      <c r="AN16" s="10">
        <v>0.025</v>
      </c>
      <c r="AO16" s="10">
        <v>0.025</v>
      </c>
      <c r="AP16" s="10">
        <v>0.025</v>
      </c>
      <c r="AQ16" s="10">
        <v>0.02</v>
      </c>
      <c r="AR16" s="10">
        <v>0.02</v>
      </c>
      <c r="AS16" s="10">
        <v>0.02</v>
      </c>
      <c r="AT16" s="10">
        <v>0.02</v>
      </c>
      <c r="AU16" s="10">
        <v>0.02</v>
      </c>
      <c r="AW16" s="10">
        <v>0.125</v>
      </c>
      <c r="AX16" s="10">
        <v>0.3</v>
      </c>
      <c r="AY16" s="10">
        <v>0.025</v>
      </c>
      <c r="AZ16" s="10">
        <v>0.01</v>
      </c>
      <c r="BC16" s="10">
        <v>0.01</v>
      </c>
      <c r="BD16" s="10">
        <v>0.01</v>
      </c>
      <c r="BE16" s="10">
        <v>0.01</v>
      </c>
      <c r="BL16" s="10">
        <v>0.01</v>
      </c>
      <c r="BN16" s="10">
        <v>0.01</v>
      </c>
      <c r="BP16" s="10">
        <v>0.01</v>
      </c>
      <c r="BQ16" s="10">
        <v>0.01</v>
      </c>
      <c r="BR16" s="10">
        <v>0.01</v>
      </c>
      <c r="CD16" s="5">
        <f t="shared" si="1"/>
        <v>1</v>
      </c>
    </row>
    <row r="17" ht="15.75" customHeight="1">
      <c r="A17" s="4" t="s">
        <v>97</v>
      </c>
      <c r="B17" s="4">
        <v>0.11</v>
      </c>
      <c r="C17" s="4" t="s">
        <v>12</v>
      </c>
      <c r="T17" s="10">
        <v>0.075</v>
      </c>
      <c r="V17" s="10">
        <v>0.01</v>
      </c>
      <c r="AL17" s="10">
        <v>0.1</v>
      </c>
      <c r="AN17" s="10">
        <v>0.01</v>
      </c>
      <c r="AP17" s="10">
        <v>0.1</v>
      </c>
      <c r="AQ17" s="10">
        <v>0.01</v>
      </c>
      <c r="AR17" s="10">
        <v>0.01</v>
      </c>
      <c r="AS17" s="10">
        <v>0.01</v>
      </c>
      <c r="AT17" s="10">
        <v>0.01</v>
      </c>
      <c r="AU17" s="10">
        <v>0.01</v>
      </c>
      <c r="AW17" s="10">
        <v>0.1</v>
      </c>
      <c r="AX17" s="10">
        <v>0.5</v>
      </c>
      <c r="AY17" s="10">
        <v>0.01</v>
      </c>
      <c r="BC17" s="10">
        <v>0.005</v>
      </c>
      <c r="BL17" s="10">
        <v>0.005</v>
      </c>
      <c r="BN17" s="10">
        <v>0.005</v>
      </c>
      <c r="BP17" s="10">
        <v>0.01</v>
      </c>
      <c r="BQ17" s="10">
        <v>0.01</v>
      </c>
      <c r="BR17" s="10">
        <v>0.01</v>
      </c>
      <c r="CD17" s="5">
        <f t="shared" si="1"/>
        <v>1</v>
      </c>
    </row>
    <row r="18" ht="15.75" customHeight="1">
      <c r="A18" s="4" t="s">
        <v>98</v>
      </c>
      <c r="B18" s="4">
        <v>0.04</v>
      </c>
      <c r="C18" s="4" t="s">
        <v>12</v>
      </c>
      <c r="T18" s="10">
        <v>0.12</v>
      </c>
      <c r="V18" s="10">
        <v>0.1</v>
      </c>
      <c r="AA18" s="10">
        <v>0.01</v>
      </c>
      <c r="AI18" s="10">
        <v>0.01</v>
      </c>
      <c r="AN18" s="10">
        <v>0.01</v>
      </c>
      <c r="AP18" s="10">
        <v>0.025</v>
      </c>
      <c r="AQ18" s="10">
        <v>0.01</v>
      </c>
      <c r="AR18" s="10">
        <v>0.01</v>
      </c>
      <c r="AS18" s="10">
        <v>0.01</v>
      </c>
      <c r="AT18" s="10">
        <v>0.01</v>
      </c>
      <c r="AU18" s="10">
        <v>0.01</v>
      </c>
      <c r="AW18" s="10">
        <v>0.3</v>
      </c>
      <c r="AX18" s="10">
        <v>0.3</v>
      </c>
      <c r="AY18" s="10">
        <v>0.01</v>
      </c>
      <c r="AZ18" s="10">
        <v>0.025</v>
      </c>
      <c r="BD18" s="10">
        <v>0.01</v>
      </c>
      <c r="BE18" s="10">
        <v>0.01</v>
      </c>
      <c r="BP18" s="10">
        <v>0.01</v>
      </c>
      <c r="BQ18" s="10">
        <v>0.01</v>
      </c>
      <c r="CD18" s="5">
        <f t="shared" si="1"/>
        <v>1</v>
      </c>
    </row>
    <row r="19" ht="15.75" customHeight="1">
      <c r="A19" s="4" t="s">
        <v>99</v>
      </c>
      <c r="B19" s="4">
        <v>0.52</v>
      </c>
      <c r="C19" s="4" t="s">
        <v>12</v>
      </c>
      <c r="V19" s="10">
        <v>0.15</v>
      </c>
      <c r="AP19" s="10">
        <v>0.25</v>
      </c>
      <c r="AW19" s="10">
        <v>0.3</v>
      </c>
      <c r="AY19" s="10">
        <v>0.05</v>
      </c>
      <c r="AZ19" s="10">
        <v>0.15</v>
      </c>
      <c r="BL19" s="10">
        <v>0.0125</v>
      </c>
      <c r="BN19" s="10">
        <v>0.0125</v>
      </c>
      <c r="BP19" s="10">
        <v>0.025</v>
      </c>
      <c r="BQ19" s="10">
        <v>0.025</v>
      </c>
      <c r="BR19" s="10"/>
      <c r="BT19" s="10">
        <v>0.025</v>
      </c>
      <c r="CD19" s="5">
        <f t="shared" si="1"/>
        <v>1</v>
      </c>
    </row>
    <row r="20" ht="15.75" customHeight="1">
      <c r="A20" s="11" t="s">
        <v>100</v>
      </c>
      <c r="B20" s="4">
        <v>0.68</v>
      </c>
      <c r="C20" s="4" t="s">
        <v>13</v>
      </c>
      <c r="AA20" s="10">
        <v>0.01</v>
      </c>
      <c r="AI20" s="10">
        <v>0.01</v>
      </c>
      <c r="AV20" s="10">
        <v>0.01</v>
      </c>
      <c r="BA20" s="10">
        <v>0.0025</v>
      </c>
      <c r="BC20" s="10">
        <v>0.0025</v>
      </c>
      <c r="BD20" s="10">
        <v>0.0025</v>
      </c>
      <c r="BE20" s="10">
        <v>0.0025</v>
      </c>
      <c r="BN20" s="10">
        <v>0.01</v>
      </c>
      <c r="BP20" s="10">
        <v>0.45</v>
      </c>
      <c r="BQ20" s="10">
        <v>0.05</v>
      </c>
      <c r="BR20" s="10">
        <v>0.45</v>
      </c>
      <c r="CD20" s="5">
        <f t="shared" si="1"/>
        <v>1</v>
      </c>
    </row>
    <row r="21" ht="15.75" customHeight="1">
      <c r="A21" s="4" t="s">
        <v>101</v>
      </c>
      <c r="B21" s="4">
        <v>0.18</v>
      </c>
      <c r="C21" s="4" t="s">
        <v>13</v>
      </c>
      <c r="T21" s="10">
        <v>0.01</v>
      </c>
      <c r="AA21" s="10">
        <v>0.005</v>
      </c>
      <c r="AN21" s="10">
        <v>0.01</v>
      </c>
      <c r="AX21" s="10">
        <v>0.01</v>
      </c>
      <c r="BA21" s="10">
        <v>0.001</v>
      </c>
      <c r="BC21" s="10">
        <v>0.001</v>
      </c>
      <c r="BD21" s="10">
        <v>0.0015</v>
      </c>
      <c r="BE21" s="10">
        <v>0.0015</v>
      </c>
      <c r="BF21" s="10">
        <v>0.01</v>
      </c>
      <c r="BN21" s="10">
        <v>0.025</v>
      </c>
      <c r="BP21" s="10">
        <v>0.3</v>
      </c>
      <c r="BQ21" s="10">
        <v>0.025</v>
      </c>
      <c r="BR21" s="10">
        <v>0.5</v>
      </c>
      <c r="BT21" s="10">
        <v>0.1</v>
      </c>
      <c r="CD21" s="5">
        <f t="shared" si="1"/>
        <v>1</v>
      </c>
    </row>
    <row r="22" ht="15.75" customHeight="1">
      <c r="A22" s="4" t="s">
        <v>102</v>
      </c>
      <c r="B22" s="4">
        <v>0.15</v>
      </c>
      <c r="C22" s="4" t="s">
        <v>13</v>
      </c>
      <c r="BC22" s="10">
        <v>0.025</v>
      </c>
      <c r="BD22" s="10">
        <v>0.025</v>
      </c>
      <c r="BE22" s="10">
        <v>0.025</v>
      </c>
      <c r="BF22" s="10"/>
      <c r="BG22" s="10">
        <v>0.025</v>
      </c>
      <c r="BP22" s="10">
        <v>0.5</v>
      </c>
      <c r="BQ22" s="10">
        <v>0.2</v>
      </c>
      <c r="BR22" s="10">
        <v>0.2</v>
      </c>
      <c r="CD22" s="5">
        <f t="shared" si="1"/>
        <v>1</v>
      </c>
    </row>
    <row r="23" ht="15.75" customHeight="1">
      <c r="A23" s="4" t="s">
        <v>103</v>
      </c>
      <c r="B23" s="4">
        <v>0.004</v>
      </c>
      <c r="C23" s="4" t="s">
        <v>14</v>
      </c>
      <c r="AP23" s="10">
        <v>0.9</v>
      </c>
      <c r="AY23" s="10">
        <v>0.1</v>
      </c>
      <c r="CD23" s="5">
        <f t="shared" si="1"/>
        <v>1</v>
      </c>
    </row>
    <row r="24" ht="15.75" customHeight="1">
      <c r="A24" s="4" t="s">
        <v>104</v>
      </c>
      <c r="B24" s="4">
        <v>0.01</v>
      </c>
      <c r="C24" s="4" t="s">
        <v>14</v>
      </c>
      <c r="X24" s="10">
        <v>0.1</v>
      </c>
      <c r="AF24" s="10">
        <v>0.1</v>
      </c>
      <c r="AP24" s="10">
        <v>0.7</v>
      </c>
      <c r="AY24" s="10">
        <v>0.1</v>
      </c>
      <c r="CD24" s="5">
        <f t="shared" si="1"/>
        <v>1</v>
      </c>
    </row>
    <row r="25" ht="15.75" customHeight="1">
      <c r="A25" s="4" t="s">
        <v>105</v>
      </c>
      <c r="B25" s="4">
        <v>0.89</v>
      </c>
      <c r="C25" s="4" t="s">
        <v>14</v>
      </c>
      <c r="T25" s="10">
        <v>0.08</v>
      </c>
      <c r="V25" s="10">
        <v>0.07</v>
      </c>
      <c r="AF25" s="10">
        <v>0.06</v>
      </c>
      <c r="AP25" s="10">
        <v>0.05</v>
      </c>
      <c r="AQ25" s="5">
        <f t="shared" ref="AQ25:AU25" si="4">0.03/5</f>
        <v>0.006</v>
      </c>
      <c r="AR25" s="5">
        <f t="shared" si="4"/>
        <v>0.006</v>
      </c>
      <c r="AS25" s="5">
        <f t="shared" si="4"/>
        <v>0.006</v>
      </c>
      <c r="AT25" s="5">
        <f t="shared" si="4"/>
        <v>0.006</v>
      </c>
      <c r="AU25" s="5">
        <f t="shared" si="4"/>
        <v>0.006</v>
      </c>
      <c r="AW25" s="10">
        <v>0.21</v>
      </c>
      <c r="AX25" s="10">
        <v>0.34</v>
      </c>
      <c r="AY25" s="10">
        <v>0.06</v>
      </c>
      <c r="BP25" s="10">
        <v>0.05</v>
      </c>
      <c r="BQ25" s="10">
        <v>0.05</v>
      </c>
      <c r="CD25" s="5">
        <f t="shared" si="1"/>
        <v>1</v>
      </c>
    </row>
    <row r="26" ht="15.75" customHeight="1">
      <c r="A26" s="4" t="s">
        <v>106</v>
      </c>
      <c r="B26" s="11">
        <v>0.004</v>
      </c>
      <c r="C26" s="11" t="s">
        <v>14</v>
      </c>
      <c r="T26" s="10">
        <v>0.1</v>
      </c>
      <c r="V26" s="10">
        <v>0.15</v>
      </c>
      <c r="AQ26" s="10">
        <v>0.01</v>
      </c>
      <c r="AR26" s="10">
        <v>0.01</v>
      </c>
      <c r="AS26" s="10">
        <v>0.01</v>
      </c>
      <c r="AT26" s="10">
        <v>0.01</v>
      </c>
      <c r="AU26" s="10">
        <v>0.01</v>
      </c>
      <c r="AW26" s="10">
        <v>0.1</v>
      </c>
      <c r="AX26" s="10">
        <v>0.15</v>
      </c>
      <c r="BC26" s="10">
        <v>0.15</v>
      </c>
      <c r="BG26" s="10">
        <v>0.1</v>
      </c>
      <c r="BK26" s="10">
        <v>0.15</v>
      </c>
      <c r="CA26" s="10">
        <v>0.05</v>
      </c>
      <c r="CD26" s="5">
        <f t="shared" si="1"/>
        <v>1</v>
      </c>
    </row>
    <row r="27" ht="15.75" customHeight="1">
      <c r="A27" s="4" t="s">
        <v>107</v>
      </c>
      <c r="B27" s="4">
        <v>0.12</v>
      </c>
      <c r="C27" s="4" t="s">
        <v>15</v>
      </c>
      <c r="T27" s="10">
        <v>0.01</v>
      </c>
      <c r="AL27" s="10">
        <v>0.01</v>
      </c>
      <c r="AW27" s="10">
        <v>0.01</v>
      </c>
      <c r="AX27" s="10">
        <v>0.01</v>
      </c>
      <c r="AY27" s="10">
        <v>0.05</v>
      </c>
      <c r="BC27" s="10">
        <v>0.01</v>
      </c>
      <c r="BD27" s="10">
        <v>0.025</v>
      </c>
      <c r="BE27" s="10">
        <v>0.025</v>
      </c>
      <c r="BG27" s="10">
        <v>0.025</v>
      </c>
      <c r="BN27" s="10">
        <v>0.2</v>
      </c>
      <c r="BP27" s="10">
        <v>0.3</v>
      </c>
      <c r="BQ27" s="10">
        <v>0.025</v>
      </c>
      <c r="BR27" s="10">
        <v>0.3</v>
      </c>
      <c r="CD27" s="5">
        <f t="shared" si="1"/>
        <v>1</v>
      </c>
    </row>
    <row r="28" ht="15.75" customHeight="1">
      <c r="A28" s="4" t="s">
        <v>108</v>
      </c>
      <c r="B28" s="4">
        <v>0.05</v>
      </c>
      <c r="C28" s="4" t="s">
        <v>15</v>
      </c>
      <c r="T28" s="10">
        <v>0.01</v>
      </c>
      <c r="AL28" s="10">
        <v>0.01</v>
      </c>
      <c r="AP28" s="10">
        <v>0.01</v>
      </c>
      <c r="AW28" s="10">
        <v>0.01</v>
      </c>
      <c r="AX28" s="10">
        <v>0.01</v>
      </c>
      <c r="AY28" s="10">
        <v>0.05</v>
      </c>
      <c r="BC28" s="10">
        <v>0.05</v>
      </c>
      <c r="BD28" s="10">
        <v>0.05</v>
      </c>
      <c r="BN28" s="10">
        <v>0.2</v>
      </c>
      <c r="BP28" s="10">
        <v>0.39</v>
      </c>
      <c r="BQ28" s="10">
        <v>0.01</v>
      </c>
      <c r="BR28" s="10">
        <v>0.2</v>
      </c>
      <c r="CD28" s="5">
        <f t="shared" si="1"/>
        <v>1</v>
      </c>
    </row>
    <row r="29" ht="15.75" customHeight="1">
      <c r="A29" s="11" t="s">
        <v>109</v>
      </c>
      <c r="B29" s="11">
        <v>0.83</v>
      </c>
      <c r="C29" s="11" t="s">
        <v>15</v>
      </c>
      <c r="T29" s="10">
        <v>0.025</v>
      </c>
      <c r="U29" s="10"/>
      <c r="AP29" s="10">
        <v>0.025</v>
      </c>
      <c r="AW29" s="10">
        <v>0.025</v>
      </c>
      <c r="AX29" s="10">
        <v>0.025</v>
      </c>
      <c r="BC29" s="10"/>
      <c r="BD29" s="10">
        <v>0.0025</v>
      </c>
      <c r="BE29" s="10">
        <v>0.0025</v>
      </c>
      <c r="BL29" s="10">
        <v>0.025</v>
      </c>
      <c r="BN29" s="10">
        <v>0.025</v>
      </c>
      <c r="BP29" s="10">
        <v>0.4</v>
      </c>
      <c r="BQ29" s="10">
        <v>0.025</v>
      </c>
      <c r="BR29" s="10">
        <v>0.4</v>
      </c>
      <c r="BT29" s="10">
        <v>0.01</v>
      </c>
      <c r="BV29" s="10">
        <v>0.01</v>
      </c>
      <c r="CD29" s="5">
        <f t="shared" si="1"/>
        <v>1</v>
      </c>
    </row>
    <row r="30" ht="15.75" customHeight="1">
      <c r="A30" s="11" t="s">
        <v>110</v>
      </c>
      <c r="B30" s="4">
        <v>1.0</v>
      </c>
      <c r="C30" s="4" t="s">
        <v>110</v>
      </c>
      <c r="T30" s="10">
        <v>0.3825</v>
      </c>
      <c r="U30" s="10">
        <v>0.125</v>
      </c>
      <c r="V30" s="10">
        <v>0.075</v>
      </c>
      <c r="W30" s="10">
        <v>0.075</v>
      </c>
      <c r="X30" s="10">
        <v>0.0025</v>
      </c>
      <c r="Y30" s="10">
        <v>0.0025</v>
      </c>
      <c r="Z30" s="10">
        <v>0.0025</v>
      </c>
      <c r="AA30" s="10">
        <v>0.025</v>
      </c>
      <c r="AB30" s="10">
        <v>0.0025</v>
      </c>
      <c r="AI30" s="10">
        <v>0.025</v>
      </c>
      <c r="AL30" s="10">
        <v>0.075</v>
      </c>
      <c r="AN30" s="10">
        <v>0.05</v>
      </c>
      <c r="AO30" s="10">
        <v>0.01</v>
      </c>
      <c r="AP30" s="10">
        <v>0.01</v>
      </c>
      <c r="AQ30" s="10">
        <v>0.01</v>
      </c>
      <c r="AR30" s="10">
        <v>0.01</v>
      </c>
      <c r="AS30" s="10">
        <v>0.01</v>
      </c>
      <c r="AT30" s="10">
        <v>0.01</v>
      </c>
      <c r="AU30" s="10">
        <v>0.01</v>
      </c>
      <c r="AV30" s="10">
        <v>0.0025</v>
      </c>
      <c r="AW30" s="10">
        <v>0.0025</v>
      </c>
      <c r="AX30" s="10">
        <v>0.07</v>
      </c>
      <c r="AY30" s="10">
        <v>0.01</v>
      </c>
      <c r="AZ30" s="10">
        <v>0.0025</v>
      </c>
      <c r="CD30" s="5">
        <f t="shared" si="1"/>
        <v>1</v>
      </c>
    </row>
    <row r="31" ht="15.75" customHeight="1">
      <c r="A31" s="3" t="s">
        <v>111</v>
      </c>
      <c r="B31" s="4">
        <v>0.95</v>
      </c>
      <c r="C31" s="3" t="s">
        <v>4</v>
      </c>
      <c r="S31" s="5">
        <v>0.08</v>
      </c>
      <c r="U31" s="5">
        <v>0.01</v>
      </c>
      <c r="AC31" s="5">
        <v>0.05</v>
      </c>
      <c r="AD31" s="5">
        <v>0.05</v>
      </c>
      <c r="AE31" s="5">
        <v>0.05</v>
      </c>
      <c r="AF31" s="5">
        <v>0.15</v>
      </c>
      <c r="AG31" s="5">
        <v>0.05</v>
      </c>
      <c r="AH31" s="5">
        <v>0.15</v>
      </c>
      <c r="AK31" s="5">
        <v>0.01</v>
      </c>
      <c r="AM31" s="5">
        <v>0.1</v>
      </c>
      <c r="AP31" s="5">
        <v>0.3</v>
      </c>
      <c r="CD31" s="5">
        <f t="shared" si="1"/>
        <v>1</v>
      </c>
    </row>
    <row r="32" ht="15.75" customHeight="1">
      <c r="A32" s="3" t="s">
        <v>112</v>
      </c>
      <c r="B32" s="4">
        <v>0.05</v>
      </c>
      <c r="C32" s="3" t="s">
        <v>4</v>
      </c>
      <c r="AM32" s="5">
        <v>0.05</v>
      </c>
      <c r="AP32" s="5">
        <v>0.95</v>
      </c>
      <c r="CD32" s="5">
        <f t="shared" si="1"/>
        <v>1</v>
      </c>
    </row>
    <row r="33" ht="15.75" customHeight="1">
      <c r="A33" s="3" t="s">
        <v>3</v>
      </c>
      <c r="B33" s="4">
        <v>1.0</v>
      </c>
      <c r="C33" s="3" t="s">
        <v>3</v>
      </c>
      <c r="G33" s="5">
        <f>0.9/3</f>
        <v>0.3</v>
      </c>
      <c r="H33" s="5">
        <v>0.04</v>
      </c>
      <c r="I33" s="5">
        <v>0.05</v>
      </c>
      <c r="J33" s="5">
        <v>0.01</v>
      </c>
      <c r="K33" s="5">
        <v>0.3</v>
      </c>
      <c r="L33" s="5">
        <v>0.3</v>
      </c>
      <c r="CD33" s="5">
        <f t="shared" si="1"/>
        <v>1</v>
      </c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5" t="s">
        <v>113</v>
      </c>
      <c r="B1" s="5" t="s">
        <v>114</v>
      </c>
      <c r="C1" s="5" t="s">
        <v>115</v>
      </c>
    </row>
    <row r="2" ht="15.75" customHeight="1">
      <c r="A2" s="5" t="s">
        <v>111</v>
      </c>
      <c r="B2" s="5" t="s">
        <v>116</v>
      </c>
      <c r="C2" s="5" t="s">
        <v>117</v>
      </c>
    </row>
    <row r="3" ht="15.75" customHeight="1">
      <c r="A3" s="10" t="s">
        <v>107</v>
      </c>
      <c r="B3" s="10" t="s">
        <v>118</v>
      </c>
      <c r="C3" s="10" t="s">
        <v>119</v>
      </c>
    </row>
    <row r="4" ht="15.75" customHeight="1">
      <c r="A4" s="10" t="s">
        <v>120</v>
      </c>
      <c r="B4" s="10" t="s">
        <v>121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11"/>
    <col customWidth="1" min="2" max="81" width="10.56"/>
  </cols>
  <sheetData>
    <row r="1" ht="15.75" customHeight="1">
      <c r="A1" s="5" t="s">
        <v>2</v>
      </c>
      <c r="B1" s="5" t="s">
        <v>122</v>
      </c>
      <c r="C1" s="5" t="s">
        <v>123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</row>
    <row r="2" ht="15.75" customHeight="1">
      <c r="A2" s="5" t="s">
        <v>6</v>
      </c>
      <c r="B2" s="5" t="s">
        <v>124</v>
      </c>
      <c r="C2" s="5">
        <v>7.0</v>
      </c>
    </row>
    <row r="3" ht="15.75" customHeight="1">
      <c r="A3" s="5" t="s">
        <v>6</v>
      </c>
      <c r="B3" s="5" t="s">
        <v>125</v>
      </c>
      <c r="C3" s="5">
        <v>7.0</v>
      </c>
    </row>
    <row r="4" ht="15.75" customHeight="1">
      <c r="A4" s="5" t="s">
        <v>7</v>
      </c>
      <c r="B4" s="5" t="s">
        <v>124</v>
      </c>
      <c r="C4" s="5">
        <v>13.0</v>
      </c>
    </row>
    <row r="5" ht="15.75" customHeight="1">
      <c r="A5" s="5" t="s">
        <v>7</v>
      </c>
      <c r="B5" s="5" t="s">
        <v>125</v>
      </c>
      <c r="C5" s="5">
        <v>13.0</v>
      </c>
    </row>
    <row r="6" ht="15.75" customHeight="1">
      <c r="A6" s="5" t="s">
        <v>8</v>
      </c>
      <c r="B6" s="5" t="s">
        <v>124</v>
      </c>
      <c r="C6" s="5">
        <v>6.0</v>
      </c>
    </row>
    <row r="7" ht="15.75" customHeight="1">
      <c r="A7" s="5" t="s">
        <v>8</v>
      </c>
      <c r="B7" s="5" t="s">
        <v>125</v>
      </c>
      <c r="C7" s="5">
        <v>6.0</v>
      </c>
    </row>
    <row r="8" ht="15.75" customHeight="1">
      <c r="A8" s="5" t="s">
        <v>9</v>
      </c>
      <c r="B8" s="5" t="s">
        <v>124</v>
      </c>
      <c r="C8" s="5">
        <v>11.0</v>
      </c>
    </row>
    <row r="9" ht="15.75" customHeight="1">
      <c r="A9" s="5" t="s">
        <v>9</v>
      </c>
      <c r="B9" s="5" t="s">
        <v>125</v>
      </c>
      <c r="C9" s="5">
        <v>11.0</v>
      </c>
    </row>
    <row r="10" ht="15.75" customHeight="1">
      <c r="A10" s="5" t="s">
        <v>11</v>
      </c>
      <c r="B10" s="5" t="s">
        <v>124</v>
      </c>
      <c r="C10" s="5">
        <v>7.0</v>
      </c>
    </row>
    <row r="11" ht="15.75" customHeight="1">
      <c r="A11" s="5" t="s">
        <v>11</v>
      </c>
      <c r="B11" s="5" t="s">
        <v>125</v>
      </c>
      <c r="C11" s="5">
        <v>7.0</v>
      </c>
    </row>
    <row r="12" ht="15.75" customHeight="1">
      <c r="A12" s="5" t="s">
        <v>5</v>
      </c>
      <c r="B12" s="5" t="s">
        <v>124</v>
      </c>
      <c r="C12" s="5">
        <v>16.0</v>
      </c>
    </row>
    <row r="13" ht="15.75" customHeight="1">
      <c r="A13" s="5" t="s">
        <v>5</v>
      </c>
      <c r="B13" s="5" t="s">
        <v>125</v>
      </c>
      <c r="C13" s="5">
        <v>16.0</v>
      </c>
    </row>
    <row r="14" ht="15.75" customHeight="1">
      <c r="A14" s="5" t="s">
        <v>12</v>
      </c>
      <c r="B14" s="5" t="s">
        <v>124</v>
      </c>
      <c r="C14" s="5">
        <v>7.0</v>
      </c>
    </row>
    <row r="15" ht="15.75" customHeight="1">
      <c r="A15" s="5" t="s">
        <v>12</v>
      </c>
      <c r="B15" s="5" t="s">
        <v>125</v>
      </c>
      <c r="C15" s="5">
        <v>7.0</v>
      </c>
    </row>
    <row r="16" ht="15.75" customHeight="1">
      <c r="A16" s="5" t="s">
        <v>13</v>
      </c>
      <c r="B16" s="5" t="s">
        <v>124</v>
      </c>
      <c r="C16" s="5">
        <v>4.0</v>
      </c>
    </row>
    <row r="17" ht="15.75" customHeight="1">
      <c r="A17" s="5" t="s">
        <v>13</v>
      </c>
      <c r="B17" s="5" t="s">
        <v>125</v>
      </c>
      <c r="C17" s="5">
        <v>4.0</v>
      </c>
    </row>
    <row r="18" ht="15.75" customHeight="1">
      <c r="A18" s="5" t="s">
        <v>14</v>
      </c>
      <c r="B18" s="5" t="s">
        <v>124</v>
      </c>
      <c r="C18" s="5">
        <v>5.0</v>
      </c>
    </row>
    <row r="19" ht="15.75" customHeight="1">
      <c r="A19" s="5" t="s">
        <v>14</v>
      </c>
      <c r="B19" s="5" t="s">
        <v>125</v>
      </c>
      <c r="C19" s="5">
        <v>5.0</v>
      </c>
    </row>
    <row r="20" ht="15.75" customHeight="1">
      <c r="A20" s="5" t="s">
        <v>15</v>
      </c>
      <c r="B20" s="5" t="s">
        <v>124</v>
      </c>
      <c r="C20" s="5">
        <v>10.0</v>
      </c>
    </row>
    <row r="21" ht="15.75" customHeight="1">
      <c r="A21" s="5" t="s">
        <v>15</v>
      </c>
      <c r="B21" s="5" t="s">
        <v>125</v>
      </c>
      <c r="C21" s="5">
        <v>10.0</v>
      </c>
    </row>
    <row r="22" ht="15.75" customHeight="1">
      <c r="A22" s="5" t="s">
        <v>10</v>
      </c>
      <c r="B22" s="5" t="s">
        <v>124</v>
      </c>
      <c r="C22" s="5">
        <v>7.0</v>
      </c>
    </row>
    <row r="23" ht="15.75" customHeight="1">
      <c r="A23" s="5" t="s">
        <v>10</v>
      </c>
      <c r="B23" s="5" t="s">
        <v>125</v>
      </c>
      <c r="C23" s="5">
        <v>7.0</v>
      </c>
    </row>
    <row r="24" ht="15.75" customHeight="1">
      <c r="A24" s="5" t="s">
        <v>4</v>
      </c>
      <c r="B24" s="5" t="s">
        <v>124</v>
      </c>
      <c r="C24" s="5">
        <v>16.0</v>
      </c>
    </row>
    <row r="25" ht="15.75" customHeight="1">
      <c r="A25" s="5" t="s">
        <v>4</v>
      </c>
      <c r="B25" s="5" t="s">
        <v>125</v>
      </c>
      <c r="C25" s="5">
        <v>16.0</v>
      </c>
    </row>
    <row r="26" ht="15.75" customHeight="1">
      <c r="A26" s="5" t="s">
        <v>3</v>
      </c>
      <c r="B26" s="5" t="s">
        <v>124</v>
      </c>
      <c r="C26" s="5">
        <v>16.0</v>
      </c>
    </row>
    <row r="27" ht="15.75" customHeight="1">
      <c r="A27" s="5" t="s">
        <v>3</v>
      </c>
      <c r="B27" s="5" t="s">
        <v>125</v>
      </c>
      <c r="C27" s="5">
        <v>16.0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2025-02-11T15:35:54Z</dcterms:created>
</cp:coreProperties>
</file>