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202CDF82-2D96-49D5-BA85-E814C224364F}" xr6:coauthVersionLast="47" xr6:coauthVersionMax="47" xr10:uidLastSave="{00000000-0000-0000-0000-000000000000}"/>
  <bookViews>
    <workbookView xWindow="-108" yWindow="-108" windowWidth="23256" windowHeight="12576" xr2:uid="{511A3CF8-5FD3-4C1D-93C7-676C1BC68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S14" i="1"/>
  <c r="T14" i="1"/>
  <c r="U14" i="1"/>
  <c r="V14" i="1"/>
  <c r="W14" i="1"/>
  <c r="X14" i="1"/>
  <c r="Y14" i="1"/>
  <c r="Z14" i="1"/>
  <c r="AA14" i="1"/>
  <c r="AB14" i="1"/>
  <c r="AD14" i="1"/>
  <c r="R15" i="1"/>
  <c r="S15" i="1"/>
  <c r="T15" i="1"/>
  <c r="U15" i="1"/>
  <c r="V15" i="1"/>
  <c r="W15" i="1"/>
  <c r="X15" i="1"/>
  <c r="Y15" i="1"/>
  <c r="Z15" i="1"/>
  <c r="AA15" i="1"/>
  <c r="AB15" i="1"/>
  <c r="AD15" i="1"/>
  <c r="R16" i="1"/>
  <c r="S16" i="1"/>
  <c r="T16" i="1"/>
  <c r="U16" i="1"/>
  <c r="V16" i="1"/>
  <c r="W16" i="1"/>
  <c r="X16" i="1"/>
  <c r="Y16" i="1"/>
  <c r="Z16" i="1"/>
  <c r="AA16" i="1"/>
  <c r="AB16" i="1"/>
  <c r="AD16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D5" i="1"/>
  <c r="AD6" i="1"/>
  <c r="AD7" i="1"/>
  <c r="AD8" i="1"/>
  <c r="AD9" i="1"/>
  <c r="AD10" i="1"/>
  <c r="AD11" i="1"/>
  <c r="AD12" i="1"/>
  <c r="AD4" i="1"/>
  <c r="P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X5" i="1"/>
  <c r="X6" i="1"/>
  <c r="X7" i="1"/>
  <c r="X8" i="1"/>
  <c r="X9" i="1"/>
  <c r="X10" i="1"/>
  <c r="X11" i="1"/>
  <c r="X12" i="1"/>
  <c r="X4" i="1"/>
  <c r="Z3" i="1"/>
  <c r="AA3" i="1" s="1"/>
  <c r="AB3" i="1" s="1"/>
  <c r="Y3" i="1"/>
  <c r="T8" i="1"/>
  <c r="T4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U4" i="1"/>
  <c r="T5" i="1"/>
  <c r="U5" i="1"/>
  <c r="T6" i="1"/>
  <c r="U6" i="1"/>
  <c r="T7" i="1"/>
  <c r="U7" i="1"/>
  <c r="U8" i="1"/>
  <c r="T9" i="1"/>
  <c r="U9" i="1"/>
  <c r="T10" i="1"/>
  <c r="U10" i="1"/>
  <c r="T11" i="1"/>
  <c r="U11" i="1"/>
  <c r="T12" i="1"/>
  <c r="U12" i="1"/>
  <c r="S5" i="1"/>
  <c r="S6" i="1"/>
  <c r="S7" i="1"/>
  <c r="S8" i="1"/>
  <c r="S9" i="1"/>
  <c r="S10" i="1"/>
  <c r="S11" i="1"/>
  <c r="S12" i="1"/>
  <c r="S4" i="1"/>
  <c r="T3" i="1"/>
  <c r="U3" i="1" s="1"/>
  <c r="V3" i="1" s="1"/>
  <c r="W3" i="1" s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O4" i="1"/>
  <c r="P4" i="1"/>
  <c r="O5" i="1"/>
  <c r="P5" i="1"/>
  <c r="O6" i="1"/>
  <c r="O7" i="1"/>
  <c r="P7" i="1"/>
  <c r="O8" i="1"/>
  <c r="P8" i="1"/>
  <c r="O9" i="1"/>
  <c r="P9" i="1"/>
  <c r="O10" i="1"/>
  <c r="P10" i="1"/>
  <c r="O11" i="1"/>
  <c r="P11" i="1"/>
  <c r="O12" i="1"/>
  <c r="P12" i="1"/>
  <c r="N5" i="1"/>
  <c r="N6" i="1"/>
  <c r="N7" i="1"/>
  <c r="N8" i="1"/>
  <c r="N9" i="1"/>
  <c r="N10" i="1"/>
  <c r="N11" i="1"/>
  <c r="N12" i="1"/>
  <c r="N4" i="1"/>
  <c r="O3" i="1"/>
  <c r="P3" i="1" s="1"/>
  <c r="Q3" i="1" s="1"/>
  <c r="R3" i="1" s="1"/>
  <c r="M4" i="1"/>
  <c r="M5" i="1"/>
  <c r="M6" i="1"/>
  <c r="M7" i="1"/>
  <c r="M8" i="1"/>
  <c r="M9" i="1"/>
  <c r="M10" i="1"/>
  <c r="M11" i="1"/>
  <c r="M12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3" i="1"/>
  <c r="K3" i="1" s="1"/>
  <c r="L3" i="1" s="1"/>
  <c r="M3" i="1" s="1"/>
  <c r="I5" i="1"/>
  <c r="I6" i="1"/>
  <c r="I7" i="1"/>
  <c r="I8" i="1"/>
  <c r="I9" i="1"/>
  <c r="I10" i="1"/>
  <c r="I11" i="1"/>
  <c r="I12" i="1"/>
  <c r="I4" i="1"/>
  <c r="D14" i="1"/>
  <c r="D15" i="1"/>
  <c r="D16" i="1"/>
  <c r="C16" i="1"/>
  <c r="C15" i="1"/>
  <c r="C14" i="1"/>
  <c r="E3" i="1"/>
  <c r="F3" i="1" s="1"/>
  <c r="G3" i="1" s="1"/>
  <c r="H3" i="1" s="1"/>
</calcChain>
</file>

<file path=xl/sharedStrings.xml><?xml version="1.0" encoding="utf-8"?>
<sst xmlns="http://schemas.openxmlformats.org/spreadsheetml/2006/main" count="31" uniqueCount="30">
  <si>
    <t>Employee Payroll</t>
  </si>
  <si>
    <t>Last Name</t>
  </si>
  <si>
    <t>First Name</t>
  </si>
  <si>
    <t>Hourly Wages</t>
  </si>
  <si>
    <t>House Worked</t>
  </si>
  <si>
    <t>Giri</t>
  </si>
  <si>
    <t>som</t>
  </si>
  <si>
    <t>Bera</t>
  </si>
  <si>
    <t>Sumit</t>
  </si>
  <si>
    <t>bera</t>
  </si>
  <si>
    <t>Biplab</t>
  </si>
  <si>
    <t>Nandi</t>
  </si>
  <si>
    <t>Sourav</t>
  </si>
  <si>
    <t>Kundu</t>
  </si>
  <si>
    <t>Deo</t>
  </si>
  <si>
    <t>Somesh</t>
  </si>
  <si>
    <t>Mahapatra</t>
  </si>
  <si>
    <t>Sukanta</t>
  </si>
  <si>
    <t>Pandey</t>
  </si>
  <si>
    <t>Binay</t>
  </si>
  <si>
    <t>Saha</t>
  </si>
  <si>
    <t>Rajdeep</t>
  </si>
  <si>
    <t>MAX</t>
  </si>
  <si>
    <t>MIN</t>
  </si>
  <si>
    <t>AVG</t>
  </si>
  <si>
    <t>Overtime Hours</t>
  </si>
  <si>
    <t>Pay</t>
  </si>
  <si>
    <t>Overtime Bonas</t>
  </si>
  <si>
    <t>Total</t>
  </si>
  <si>
    <t>Jan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</si>
</sst>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6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16" fontId="0" fillId="7" borderId="0" xfId="0" applyNumberFormat="1" applyFill="1"/>
    <xf numFmtId="165" fontId="0" fillId="7" borderId="0" xfId="0" applyNumberFormat="1" applyFill="1"/>
    <xf numFmtId="0" fontId="0" fillId="9" borderId="0" xfId="0" applyFill="1"/>
    <xf numFmtId="0" fontId="0" fillId="8" borderId="1" xfId="0" applyFill="1" applyBorder="1"/>
    <xf numFmtId="165" fontId="0" fillId="8" borderId="1" xfId="0" applyNumberFormat="1" applyFill="1" applyBorder="1"/>
    <xf numFmtId="164" fontId="0" fillId="8" borderId="1" xfId="0" applyNumberForma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6F81-2DA7-47BA-BF64-A92AB67427A7}">
  <sheetPr>
    <pageSetUpPr fitToPage="1"/>
  </sheetPr>
  <dimension ref="A1:AD17"/>
  <sheetViews>
    <sheetView tabSelected="1" zoomScale="89" zoomScaleNormal="89" workbookViewId="0">
      <selection activeCell="K25" sqref="K25"/>
    </sheetView>
  </sheetViews>
  <sheetFormatPr defaultRowHeight="14.4" x14ac:dyDescent="0.3"/>
  <cols>
    <col min="1" max="1" width="9.6640625" bestFit="1" customWidth="1"/>
    <col min="2" max="2" width="9.77734375" bestFit="1" customWidth="1"/>
    <col min="3" max="3" width="12.21875" bestFit="1" customWidth="1"/>
    <col min="4" max="4" width="13.109375" bestFit="1" customWidth="1"/>
    <col min="9" max="9" width="13.88671875" bestFit="1" customWidth="1"/>
    <col min="15" max="18" width="10.109375" bestFit="1" customWidth="1"/>
    <col min="19" max="19" width="14.109375" bestFit="1" customWidth="1"/>
    <col min="20" max="20" width="14.109375" customWidth="1"/>
    <col min="25" max="28" width="10.109375" bestFit="1" customWidth="1"/>
    <col min="30" max="30" width="11.33203125" bestFit="1" customWidth="1"/>
  </cols>
  <sheetData>
    <row r="1" spans="1:30" x14ac:dyDescent="0.3">
      <c r="A1" s="18" t="s">
        <v>0</v>
      </c>
      <c r="B1" s="18"/>
      <c r="C1" s="18"/>
    </row>
    <row r="2" spans="1:30" x14ac:dyDescent="0.3">
      <c r="D2" t="s">
        <v>4</v>
      </c>
      <c r="I2" t="s">
        <v>25</v>
      </c>
      <c r="N2" t="s">
        <v>26</v>
      </c>
      <c r="S2" t="s">
        <v>27</v>
      </c>
      <c r="X2" t="s">
        <v>28</v>
      </c>
    </row>
    <row r="3" spans="1:30" x14ac:dyDescent="0.3">
      <c r="A3" t="s">
        <v>1</v>
      </c>
      <c r="B3" t="s">
        <v>2</v>
      </c>
      <c r="C3" t="s">
        <v>3</v>
      </c>
      <c r="D3" s="2">
        <v>44562</v>
      </c>
      <c r="E3" s="2">
        <f>D3+7</f>
        <v>44569</v>
      </c>
      <c r="F3" s="2">
        <f t="shared" ref="F3:H3" si="0">E3+7</f>
        <v>44576</v>
      </c>
      <c r="G3" s="2">
        <f t="shared" si="0"/>
        <v>44583</v>
      </c>
      <c r="H3" s="2">
        <f t="shared" si="0"/>
        <v>44590</v>
      </c>
      <c r="I3" s="4">
        <v>44562</v>
      </c>
      <c r="J3" s="4">
        <f>I3+7</f>
        <v>44569</v>
      </c>
      <c r="K3" s="4">
        <f t="shared" ref="K3:L3" si="1">J3+7</f>
        <v>44576</v>
      </c>
      <c r="L3" s="4">
        <f t="shared" si="1"/>
        <v>44583</v>
      </c>
      <c r="M3" s="4">
        <f>L3+7</f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8">
        <v>44562</v>
      </c>
      <c r="T3" s="8">
        <f>S3+7</f>
        <v>44569</v>
      </c>
      <c r="U3" s="8">
        <f t="shared" ref="U3:W3" si="3">T3+7</f>
        <v>44576</v>
      </c>
      <c r="V3" s="8">
        <f t="shared" si="3"/>
        <v>44583</v>
      </c>
      <c r="W3" s="8">
        <f t="shared" si="3"/>
        <v>44590</v>
      </c>
      <c r="X3" s="12">
        <v>44562</v>
      </c>
      <c r="Y3" s="12">
        <f>X3+7</f>
        <v>44569</v>
      </c>
      <c r="Z3" s="12">
        <f t="shared" ref="Z3:AB3" si="4">Y3+7</f>
        <v>44576</v>
      </c>
      <c r="AA3" s="12">
        <f t="shared" si="4"/>
        <v>44583</v>
      </c>
      <c r="AB3" s="12">
        <f t="shared" si="4"/>
        <v>44590</v>
      </c>
      <c r="AD3" s="10" t="s">
        <v>29</v>
      </c>
    </row>
    <row r="4" spans="1:30" x14ac:dyDescent="0.3">
      <c r="A4" t="s">
        <v>5</v>
      </c>
      <c r="B4" t="s">
        <v>6</v>
      </c>
      <c r="C4" s="1">
        <v>15.9</v>
      </c>
      <c r="D4" s="3">
        <v>46</v>
      </c>
      <c r="E4" s="3">
        <v>42</v>
      </c>
      <c r="F4" s="3">
        <v>45</v>
      </c>
      <c r="G4" s="3">
        <v>42</v>
      </c>
      <c r="H4" s="3">
        <v>45</v>
      </c>
      <c r="I4" s="5">
        <f>IF(D4&gt;40,D4-40,0)</f>
        <v>6</v>
      </c>
      <c r="J4" s="5">
        <f t="shared" ref="J4:M12" si="5">IF(E4&gt;40,E4-40,0)</f>
        <v>2</v>
      </c>
      <c r="K4" s="5">
        <f t="shared" si="5"/>
        <v>5</v>
      </c>
      <c r="L4" s="5">
        <f t="shared" si="5"/>
        <v>2</v>
      </c>
      <c r="M4" s="5">
        <f>IF(H4&gt;40,H4-40,0)</f>
        <v>5</v>
      </c>
      <c r="N4" s="7">
        <f>$C4*D4</f>
        <v>731.4</v>
      </c>
      <c r="O4" s="7">
        <f t="shared" ref="O4:P12" si="6">$C4*E4</f>
        <v>667.80000000000007</v>
      </c>
      <c r="P4" s="7">
        <f t="shared" si="6"/>
        <v>715.5</v>
      </c>
      <c r="Q4" s="7">
        <f>$C4*G4</f>
        <v>667.80000000000007</v>
      </c>
      <c r="R4" s="7">
        <f t="shared" ref="R4:R12" si="7">$C4*H4</f>
        <v>715.5</v>
      </c>
      <c r="S4" s="9">
        <f>0.5*$C4*I4</f>
        <v>47.7</v>
      </c>
      <c r="T4" s="9">
        <f>0.5*$C4*J4</f>
        <v>15.9</v>
      </c>
      <c r="U4" s="9">
        <f t="shared" ref="T4:U12" si="8">0.5*$C4*K4</f>
        <v>39.75</v>
      </c>
      <c r="V4" s="9">
        <f>0.5*$C4*L4</f>
        <v>15.9</v>
      </c>
      <c r="W4" s="9">
        <f t="shared" ref="W4:W12" si="9">0.5*$C4*M4</f>
        <v>39.75</v>
      </c>
      <c r="X4" s="13">
        <f>N4+S4</f>
        <v>779.1</v>
      </c>
      <c r="Y4" s="13">
        <f t="shared" ref="Y4:AB12" si="10">O4+T4</f>
        <v>683.7</v>
      </c>
      <c r="Z4" s="13">
        <f t="shared" si="10"/>
        <v>755.25</v>
      </c>
      <c r="AA4" s="13">
        <f t="shared" si="10"/>
        <v>683.7</v>
      </c>
      <c r="AB4" s="13">
        <f t="shared" si="10"/>
        <v>755.25</v>
      </c>
      <c r="AD4" s="11">
        <f>SUM(X4:AB4)</f>
        <v>3657</v>
      </c>
    </row>
    <row r="5" spans="1:30" x14ac:dyDescent="0.3">
      <c r="A5" t="s">
        <v>7</v>
      </c>
      <c r="B5" t="s">
        <v>8</v>
      </c>
      <c r="C5" s="1">
        <v>11.2</v>
      </c>
      <c r="D5" s="3">
        <v>34</v>
      </c>
      <c r="E5" s="3">
        <v>38</v>
      </c>
      <c r="F5" s="3">
        <v>42</v>
      </c>
      <c r="G5" s="3">
        <v>38</v>
      </c>
      <c r="H5" s="3">
        <v>42</v>
      </c>
      <c r="I5" s="5">
        <f t="shared" ref="I5:I12" si="11">IF(D5&gt;40,D5-40,0)</f>
        <v>0</v>
      </c>
      <c r="J5" s="5">
        <f t="shared" si="5"/>
        <v>0</v>
      </c>
      <c r="K5" s="5">
        <f t="shared" si="5"/>
        <v>2</v>
      </c>
      <c r="L5" s="5">
        <f t="shared" si="5"/>
        <v>0</v>
      </c>
      <c r="M5" s="5">
        <f t="shared" si="5"/>
        <v>2</v>
      </c>
      <c r="N5" s="7">
        <f t="shared" ref="N5:N12" si="12">$C5*D5</f>
        <v>380.79999999999995</v>
      </c>
      <c r="O5" s="7">
        <f t="shared" si="6"/>
        <v>425.59999999999997</v>
      </c>
      <c r="P5" s="7">
        <f t="shared" si="6"/>
        <v>470.4</v>
      </c>
      <c r="Q5" s="7">
        <f t="shared" ref="Q5:Q12" si="13">$C5*G5</f>
        <v>425.59999999999997</v>
      </c>
      <c r="R5" s="7">
        <f t="shared" si="7"/>
        <v>470.4</v>
      </c>
      <c r="S5" s="9">
        <f t="shared" ref="S5:S12" si="14">0.5*$C5*I5</f>
        <v>0</v>
      </c>
      <c r="T5" s="9">
        <f t="shared" si="8"/>
        <v>0</v>
      </c>
      <c r="U5" s="9">
        <f t="shared" si="8"/>
        <v>11.2</v>
      </c>
      <c r="V5" s="9">
        <f t="shared" ref="V5:V12" si="15">0.5*$C5*L5</f>
        <v>0</v>
      </c>
      <c r="W5" s="9">
        <f t="shared" si="9"/>
        <v>11.2</v>
      </c>
      <c r="X5" s="13">
        <f t="shared" ref="X5:X12" si="16">N5+S5</f>
        <v>380.79999999999995</v>
      </c>
      <c r="Y5" s="13">
        <f t="shared" si="10"/>
        <v>425.59999999999997</v>
      </c>
      <c r="Z5" s="13">
        <f t="shared" si="10"/>
        <v>481.59999999999997</v>
      </c>
      <c r="AA5" s="13">
        <f t="shared" si="10"/>
        <v>425.59999999999997</v>
      </c>
      <c r="AB5" s="13">
        <f t="shared" si="10"/>
        <v>481.59999999999997</v>
      </c>
      <c r="AD5" s="11">
        <f t="shared" ref="AD5:AD12" si="17">SUM(X5:AB5)</f>
        <v>2195.1999999999998</v>
      </c>
    </row>
    <row r="6" spans="1:30" x14ac:dyDescent="0.3">
      <c r="A6" t="s">
        <v>9</v>
      </c>
      <c r="B6" t="s">
        <v>10</v>
      </c>
      <c r="C6" s="1">
        <v>24.47</v>
      </c>
      <c r="D6" s="3">
        <v>15</v>
      </c>
      <c r="E6" s="3">
        <v>43</v>
      </c>
      <c r="F6" s="3">
        <v>43</v>
      </c>
      <c r="G6" s="3">
        <v>43</v>
      </c>
      <c r="H6" s="3">
        <v>43</v>
      </c>
      <c r="I6" s="5">
        <f t="shared" si="11"/>
        <v>0</v>
      </c>
      <c r="J6" s="5">
        <f t="shared" si="5"/>
        <v>3</v>
      </c>
      <c r="K6" s="5">
        <f t="shared" si="5"/>
        <v>3</v>
      </c>
      <c r="L6" s="5">
        <f t="shared" si="5"/>
        <v>3</v>
      </c>
      <c r="M6" s="5">
        <f t="shared" si="5"/>
        <v>3</v>
      </c>
      <c r="N6" s="7">
        <f t="shared" si="12"/>
        <v>367.04999999999995</v>
      </c>
      <c r="O6" s="7">
        <f t="shared" si="6"/>
        <v>1052.21</v>
      </c>
      <c r="P6" s="7">
        <f>$C6*F6</f>
        <v>1052.21</v>
      </c>
      <c r="Q6" s="7">
        <f t="shared" si="13"/>
        <v>1052.21</v>
      </c>
      <c r="R6" s="7">
        <f t="shared" si="7"/>
        <v>1052.21</v>
      </c>
      <c r="S6" s="9">
        <f t="shared" si="14"/>
        <v>0</v>
      </c>
      <c r="T6" s="9">
        <f t="shared" si="8"/>
        <v>36.704999999999998</v>
      </c>
      <c r="U6" s="9">
        <f t="shared" si="8"/>
        <v>36.704999999999998</v>
      </c>
      <c r="V6" s="9">
        <f t="shared" si="15"/>
        <v>36.704999999999998</v>
      </c>
      <c r="W6" s="9">
        <f t="shared" si="9"/>
        <v>36.704999999999998</v>
      </c>
      <c r="X6" s="13">
        <f t="shared" si="16"/>
        <v>367.04999999999995</v>
      </c>
      <c r="Y6" s="13">
        <f t="shared" si="10"/>
        <v>1088.915</v>
      </c>
      <c r="Z6" s="13">
        <f t="shared" si="10"/>
        <v>1088.915</v>
      </c>
      <c r="AA6" s="13">
        <f t="shared" si="10"/>
        <v>1088.915</v>
      </c>
      <c r="AB6" s="13">
        <f t="shared" si="10"/>
        <v>1088.915</v>
      </c>
      <c r="AD6" s="11">
        <f t="shared" si="17"/>
        <v>4722.71</v>
      </c>
    </row>
    <row r="7" spans="1:30" x14ac:dyDescent="0.3">
      <c r="A7" t="s">
        <v>11</v>
      </c>
      <c r="B7" t="s">
        <v>12</v>
      </c>
      <c r="C7" s="1">
        <v>12.25</v>
      </c>
      <c r="D7" s="3">
        <v>46</v>
      </c>
      <c r="E7" s="3">
        <v>41</v>
      </c>
      <c r="F7" s="3">
        <v>45</v>
      </c>
      <c r="G7" s="3">
        <v>41</v>
      </c>
      <c r="H7" s="3">
        <v>45</v>
      </c>
      <c r="I7" s="5">
        <f t="shared" si="11"/>
        <v>6</v>
      </c>
      <c r="J7" s="5">
        <f t="shared" si="5"/>
        <v>1</v>
      </c>
      <c r="K7" s="5">
        <f t="shared" si="5"/>
        <v>5</v>
      </c>
      <c r="L7" s="5">
        <f t="shared" si="5"/>
        <v>1</v>
      </c>
      <c r="M7" s="5">
        <f t="shared" si="5"/>
        <v>5</v>
      </c>
      <c r="N7" s="7">
        <f t="shared" si="12"/>
        <v>563.5</v>
      </c>
      <c r="O7" s="7">
        <f t="shared" si="6"/>
        <v>502.25</v>
      </c>
      <c r="P7" s="7">
        <f t="shared" si="6"/>
        <v>551.25</v>
      </c>
      <c r="Q7" s="7">
        <f t="shared" si="13"/>
        <v>502.25</v>
      </c>
      <c r="R7" s="7">
        <f t="shared" si="7"/>
        <v>551.25</v>
      </c>
      <c r="S7" s="9">
        <f t="shared" si="14"/>
        <v>36.75</v>
      </c>
      <c r="T7" s="9">
        <f t="shared" si="8"/>
        <v>6.125</v>
      </c>
      <c r="U7" s="9">
        <f t="shared" si="8"/>
        <v>30.625</v>
      </c>
      <c r="V7" s="9">
        <f t="shared" si="15"/>
        <v>6.125</v>
      </c>
      <c r="W7" s="9">
        <f t="shared" si="9"/>
        <v>30.625</v>
      </c>
      <c r="X7" s="13">
        <f t="shared" si="16"/>
        <v>600.25</v>
      </c>
      <c r="Y7" s="13">
        <f t="shared" si="10"/>
        <v>508.375</v>
      </c>
      <c r="Z7" s="13">
        <f t="shared" si="10"/>
        <v>581.875</v>
      </c>
      <c r="AA7" s="13">
        <f t="shared" si="10"/>
        <v>508.375</v>
      </c>
      <c r="AB7" s="13">
        <f t="shared" si="10"/>
        <v>581.875</v>
      </c>
      <c r="AD7" s="11">
        <f t="shared" si="17"/>
        <v>2780.75</v>
      </c>
    </row>
    <row r="8" spans="1:30" x14ac:dyDescent="0.3">
      <c r="A8" t="s">
        <v>13</v>
      </c>
      <c r="B8" t="s">
        <v>12</v>
      </c>
      <c r="C8" s="1">
        <v>11.05</v>
      </c>
      <c r="D8" s="3">
        <v>35</v>
      </c>
      <c r="E8" s="3">
        <v>48</v>
      </c>
      <c r="F8" s="3">
        <v>41</v>
      </c>
      <c r="G8" s="3">
        <v>48</v>
      </c>
      <c r="H8" s="3">
        <v>41</v>
      </c>
      <c r="I8" s="5">
        <f t="shared" si="11"/>
        <v>0</v>
      </c>
      <c r="J8" s="5">
        <f t="shared" si="5"/>
        <v>8</v>
      </c>
      <c r="K8" s="5">
        <f t="shared" si="5"/>
        <v>1</v>
      </c>
      <c r="L8" s="5">
        <f t="shared" si="5"/>
        <v>8</v>
      </c>
      <c r="M8" s="5">
        <f t="shared" si="5"/>
        <v>1</v>
      </c>
      <c r="N8" s="7">
        <f t="shared" si="12"/>
        <v>386.75</v>
      </c>
      <c r="O8" s="7">
        <f t="shared" si="6"/>
        <v>530.40000000000009</v>
      </c>
      <c r="P8" s="7">
        <f t="shared" si="6"/>
        <v>453.05</v>
      </c>
      <c r="Q8" s="7">
        <f t="shared" si="13"/>
        <v>530.40000000000009</v>
      </c>
      <c r="R8" s="7">
        <f t="shared" si="7"/>
        <v>453.05</v>
      </c>
      <c r="S8" s="9">
        <f t="shared" si="14"/>
        <v>0</v>
      </c>
      <c r="T8" s="9">
        <f>0.5*$C8*J8</f>
        <v>44.2</v>
      </c>
      <c r="U8" s="9">
        <f t="shared" si="8"/>
        <v>5.5250000000000004</v>
      </c>
      <c r="V8" s="9">
        <f t="shared" si="15"/>
        <v>44.2</v>
      </c>
      <c r="W8" s="9">
        <f t="shared" si="9"/>
        <v>5.5250000000000004</v>
      </c>
      <c r="X8" s="13">
        <f t="shared" si="16"/>
        <v>386.75</v>
      </c>
      <c r="Y8" s="13">
        <f t="shared" si="10"/>
        <v>574.60000000000014</v>
      </c>
      <c r="Z8" s="13">
        <f t="shared" si="10"/>
        <v>458.57499999999999</v>
      </c>
      <c r="AA8" s="13">
        <f t="shared" si="10"/>
        <v>574.60000000000014</v>
      </c>
      <c r="AB8" s="13">
        <f t="shared" si="10"/>
        <v>458.57499999999999</v>
      </c>
      <c r="AD8" s="11">
        <f t="shared" si="17"/>
        <v>2453.1000000000004</v>
      </c>
    </row>
    <row r="9" spans="1:30" x14ac:dyDescent="0.3">
      <c r="A9" t="s">
        <v>14</v>
      </c>
      <c r="B9" t="s">
        <v>15</v>
      </c>
      <c r="C9" s="1">
        <v>9.4700000000000006</v>
      </c>
      <c r="D9" s="3">
        <v>47</v>
      </c>
      <c r="E9" s="3">
        <v>43</v>
      </c>
      <c r="F9" s="3">
        <v>43</v>
      </c>
      <c r="G9" s="3">
        <v>43</v>
      </c>
      <c r="H9" s="3">
        <v>43</v>
      </c>
      <c r="I9" s="5">
        <f t="shared" si="11"/>
        <v>7</v>
      </c>
      <c r="J9" s="5">
        <f t="shared" si="5"/>
        <v>3</v>
      </c>
      <c r="K9" s="5">
        <f t="shared" si="5"/>
        <v>3</v>
      </c>
      <c r="L9" s="5">
        <f t="shared" si="5"/>
        <v>3</v>
      </c>
      <c r="M9" s="5">
        <f t="shared" si="5"/>
        <v>3</v>
      </c>
      <c r="N9" s="7">
        <f t="shared" si="12"/>
        <v>445.09000000000003</v>
      </c>
      <c r="O9" s="7">
        <f t="shared" si="6"/>
        <v>407.21000000000004</v>
      </c>
      <c r="P9" s="7">
        <f t="shared" si="6"/>
        <v>407.21000000000004</v>
      </c>
      <c r="Q9" s="7">
        <f t="shared" si="13"/>
        <v>407.21000000000004</v>
      </c>
      <c r="R9" s="7">
        <f t="shared" si="7"/>
        <v>407.21000000000004</v>
      </c>
      <c r="S9" s="9">
        <f t="shared" si="14"/>
        <v>33.145000000000003</v>
      </c>
      <c r="T9" s="9">
        <f t="shared" si="8"/>
        <v>14.205000000000002</v>
      </c>
      <c r="U9" s="9">
        <f t="shared" si="8"/>
        <v>14.205000000000002</v>
      </c>
      <c r="V9" s="9">
        <f t="shared" si="15"/>
        <v>14.205000000000002</v>
      </c>
      <c r="W9" s="9">
        <f t="shared" si="9"/>
        <v>14.205000000000002</v>
      </c>
      <c r="X9" s="13">
        <f t="shared" si="16"/>
        <v>478.23500000000001</v>
      </c>
      <c r="Y9" s="13">
        <f t="shared" si="10"/>
        <v>421.41500000000002</v>
      </c>
      <c r="Z9" s="13">
        <f t="shared" si="10"/>
        <v>421.41500000000002</v>
      </c>
      <c r="AA9" s="13">
        <f t="shared" si="10"/>
        <v>421.41500000000002</v>
      </c>
      <c r="AB9" s="13">
        <f t="shared" si="10"/>
        <v>421.41500000000002</v>
      </c>
      <c r="AD9" s="11">
        <f t="shared" si="17"/>
        <v>2163.895</v>
      </c>
    </row>
    <row r="10" spans="1:30" x14ac:dyDescent="0.3">
      <c r="A10" t="s">
        <v>16</v>
      </c>
      <c r="B10" t="s">
        <v>17</v>
      </c>
      <c r="C10" s="1">
        <v>17.5</v>
      </c>
      <c r="D10" s="3">
        <v>45</v>
      </c>
      <c r="E10" s="3">
        <v>44</v>
      </c>
      <c r="F10" s="3">
        <v>44</v>
      </c>
      <c r="G10" s="3">
        <v>44</v>
      </c>
      <c r="H10" s="3">
        <v>44</v>
      </c>
      <c r="I10" s="5">
        <f t="shared" si="11"/>
        <v>5</v>
      </c>
      <c r="J10" s="5">
        <f t="shared" si="5"/>
        <v>4</v>
      </c>
      <c r="K10" s="5">
        <f t="shared" si="5"/>
        <v>4</v>
      </c>
      <c r="L10" s="5">
        <f t="shared" si="5"/>
        <v>4</v>
      </c>
      <c r="M10" s="5">
        <f t="shared" si="5"/>
        <v>4</v>
      </c>
      <c r="N10" s="7">
        <f t="shared" si="12"/>
        <v>787.5</v>
      </c>
      <c r="O10" s="7">
        <f t="shared" si="6"/>
        <v>770</v>
      </c>
      <c r="P10" s="7">
        <f t="shared" si="6"/>
        <v>770</v>
      </c>
      <c r="Q10" s="7">
        <f t="shared" si="13"/>
        <v>770</v>
      </c>
      <c r="R10" s="7">
        <f t="shared" si="7"/>
        <v>770</v>
      </c>
      <c r="S10" s="9">
        <f t="shared" si="14"/>
        <v>43.75</v>
      </c>
      <c r="T10" s="9">
        <f t="shared" si="8"/>
        <v>35</v>
      </c>
      <c r="U10" s="9">
        <f t="shared" si="8"/>
        <v>35</v>
      </c>
      <c r="V10" s="9">
        <f t="shared" si="15"/>
        <v>35</v>
      </c>
      <c r="W10" s="9">
        <f t="shared" si="9"/>
        <v>35</v>
      </c>
      <c r="X10" s="13">
        <f t="shared" si="16"/>
        <v>831.25</v>
      </c>
      <c r="Y10" s="13">
        <f t="shared" si="10"/>
        <v>805</v>
      </c>
      <c r="Z10" s="13">
        <f t="shared" si="10"/>
        <v>805</v>
      </c>
      <c r="AA10" s="13">
        <f t="shared" si="10"/>
        <v>805</v>
      </c>
      <c r="AB10" s="13">
        <f t="shared" si="10"/>
        <v>805</v>
      </c>
      <c r="AD10" s="11">
        <f t="shared" si="17"/>
        <v>4051.25</v>
      </c>
    </row>
    <row r="11" spans="1:30" x14ac:dyDescent="0.3">
      <c r="A11" t="s">
        <v>18</v>
      </c>
      <c r="B11" t="s">
        <v>19</v>
      </c>
      <c r="C11" s="1">
        <v>11.67</v>
      </c>
      <c r="D11" s="3">
        <v>40</v>
      </c>
      <c r="E11" s="3">
        <v>46</v>
      </c>
      <c r="F11" s="3">
        <v>41</v>
      </c>
      <c r="G11" s="3">
        <v>46</v>
      </c>
      <c r="H11" s="3">
        <v>41</v>
      </c>
      <c r="I11" s="5">
        <f t="shared" si="11"/>
        <v>0</v>
      </c>
      <c r="J11" s="5">
        <f t="shared" si="5"/>
        <v>6</v>
      </c>
      <c r="K11" s="5">
        <f t="shared" si="5"/>
        <v>1</v>
      </c>
      <c r="L11" s="5">
        <f t="shared" si="5"/>
        <v>6</v>
      </c>
      <c r="M11" s="5">
        <f t="shared" si="5"/>
        <v>1</v>
      </c>
      <c r="N11" s="7">
        <f t="shared" si="12"/>
        <v>466.8</v>
      </c>
      <c r="O11" s="7">
        <f t="shared" si="6"/>
        <v>536.82000000000005</v>
      </c>
      <c r="P11" s="7">
        <f t="shared" si="6"/>
        <v>478.46999999999997</v>
      </c>
      <c r="Q11" s="7">
        <f t="shared" si="13"/>
        <v>536.82000000000005</v>
      </c>
      <c r="R11" s="7">
        <f t="shared" si="7"/>
        <v>478.46999999999997</v>
      </c>
      <c r="S11" s="9">
        <f t="shared" si="14"/>
        <v>0</v>
      </c>
      <c r="T11" s="9">
        <f t="shared" si="8"/>
        <v>35.01</v>
      </c>
      <c r="U11" s="9">
        <f t="shared" si="8"/>
        <v>5.835</v>
      </c>
      <c r="V11" s="9">
        <f t="shared" si="15"/>
        <v>35.01</v>
      </c>
      <c r="W11" s="9">
        <f t="shared" si="9"/>
        <v>5.835</v>
      </c>
      <c r="X11" s="13">
        <f t="shared" si="16"/>
        <v>466.8</v>
      </c>
      <c r="Y11" s="13">
        <f t="shared" si="10"/>
        <v>571.83000000000004</v>
      </c>
      <c r="Z11" s="13">
        <f t="shared" si="10"/>
        <v>484.30499999999995</v>
      </c>
      <c r="AA11" s="13">
        <f t="shared" si="10"/>
        <v>571.83000000000004</v>
      </c>
      <c r="AB11" s="13">
        <f t="shared" si="10"/>
        <v>484.30499999999995</v>
      </c>
      <c r="AD11" s="11">
        <f t="shared" si="17"/>
        <v>2579.0699999999997</v>
      </c>
    </row>
    <row r="12" spans="1:30" x14ac:dyDescent="0.3">
      <c r="A12" t="s">
        <v>20</v>
      </c>
      <c r="B12" t="s">
        <v>21</v>
      </c>
      <c r="C12" s="1">
        <v>10.56</v>
      </c>
      <c r="D12" s="3">
        <v>42</v>
      </c>
      <c r="E12" s="3">
        <v>41</v>
      </c>
      <c r="F12" s="3">
        <v>42</v>
      </c>
      <c r="G12" s="3">
        <v>41</v>
      </c>
      <c r="H12" s="3">
        <v>42</v>
      </c>
      <c r="I12" s="5">
        <f t="shared" si="11"/>
        <v>2</v>
      </c>
      <c r="J12" s="5">
        <f t="shared" si="5"/>
        <v>1</v>
      </c>
      <c r="K12" s="5">
        <f t="shared" si="5"/>
        <v>2</v>
      </c>
      <c r="L12" s="5">
        <f t="shared" si="5"/>
        <v>1</v>
      </c>
      <c r="M12" s="5">
        <f t="shared" si="5"/>
        <v>2</v>
      </c>
      <c r="N12" s="7">
        <f t="shared" si="12"/>
        <v>443.52000000000004</v>
      </c>
      <c r="O12" s="7">
        <f t="shared" si="6"/>
        <v>432.96000000000004</v>
      </c>
      <c r="P12" s="7">
        <f t="shared" si="6"/>
        <v>443.52000000000004</v>
      </c>
      <c r="Q12" s="7">
        <f t="shared" si="13"/>
        <v>432.96000000000004</v>
      </c>
      <c r="R12" s="7">
        <f t="shared" si="7"/>
        <v>443.52000000000004</v>
      </c>
      <c r="S12" s="9">
        <f t="shared" si="14"/>
        <v>10.56</v>
      </c>
      <c r="T12" s="9">
        <f t="shared" si="8"/>
        <v>5.28</v>
      </c>
      <c r="U12" s="9">
        <f t="shared" si="8"/>
        <v>10.56</v>
      </c>
      <c r="V12" s="9">
        <f t="shared" si="15"/>
        <v>5.28</v>
      </c>
      <c r="W12" s="9">
        <f t="shared" si="9"/>
        <v>10.56</v>
      </c>
      <c r="X12" s="13">
        <f t="shared" si="16"/>
        <v>454.08000000000004</v>
      </c>
      <c r="Y12" s="13">
        <f t="shared" si="10"/>
        <v>438.24</v>
      </c>
      <c r="Z12" s="13">
        <f t="shared" si="10"/>
        <v>454.08000000000004</v>
      </c>
      <c r="AA12" s="13">
        <f t="shared" si="10"/>
        <v>438.24</v>
      </c>
      <c r="AB12" s="13">
        <f t="shared" si="10"/>
        <v>454.08000000000004</v>
      </c>
      <c r="AD12" s="11">
        <f t="shared" si="17"/>
        <v>2238.7200000000003</v>
      </c>
    </row>
    <row r="13" spans="1:30" x14ac:dyDescent="0.3">
      <c r="C13" s="1"/>
    </row>
    <row r="14" spans="1:30" s="14" customFormat="1" x14ac:dyDescent="0.3">
      <c r="B14" s="15" t="s">
        <v>22</v>
      </c>
      <c r="C14" s="16">
        <f>MAX(C4:C12)</f>
        <v>24.47</v>
      </c>
      <c r="D14" s="17">
        <f>MAX(D4:D12)</f>
        <v>47</v>
      </c>
      <c r="E14" s="17">
        <f t="shared" ref="E14:Q14" si="18">MAX(E4:E12)</f>
        <v>48</v>
      </c>
      <c r="F14" s="17">
        <f t="shared" si="18"/>
        <v>45</v>
      </c>
      <c r="G14" s="17">
        <f t="shared" si="18"/>
        <v>48</v>
      </c>
      <c r="H14" s="17">
        <f t="shared" si="18"/>
        <v>45</v>
      </c>
      <c r="I14" s="17">
        <f t="shared" si="18"/>
        <v>7</v>
      </c>
      <c r="J14" s="17">
        <f t="shared" si="18"/>
        <v>8</v>
      </c>
      <c r="K14" s="17">
        <f t="shared" si="18"/>
        <v>5</v>
      </c>
      <c r="L14" s="17">
        <f t="shared" si="18"/>
        <v>8</v>
      </c>
      <c r="M14" s="17">
        <f t="shared" si="18"/>
        <v>5</v>
      </c>
      <c r="N14" s="16">
        <f t="shared" si="18"/>
        <v>787.5</v>
      </c>
      <c r="O14" s="16">
        <f t="shared" si="18"/>
        <v>1052.21</v>
      </c>
      <c r="P14" s="16">
        <f t="shared" si="18"/>
        <v>1052.21</v>
      </c>
      <c r="Q14" s="16">
        <f t="shared" si="18"/>
        <v>1052.21</v>
      </c>
      <c r="R14" s="16">
        <f>MAX(R4:R12)</f>
        <v>1052.21</v>
      </c>
      <c r="S14" s="16">
        <f t="shared" ref="S14:AD14" si="19">MAX(S4:S12)</f>
        <v>47.7</v>
      </c>
      <c r="T14" s="16">
        <f t="shared" si="19"/>
        <v>44.2</v>
      </c>
      <c r="U14" s="16">
        <f t="shared" si="19"/>
        <v>39.75</v>
      </c>
      <c r="V14" s="16">
        <f t="shared" si="19"/>
        <v>44.2</v>
      </c>
      <c r="W14" s="16">
        <f t="shared" si="19"/>
        <v>39.75</v>
      </c>
      <c r="X14" s="16">
        <f t="shared" si="19"/>
        <v>831.25</v>
      </c>
      <c r="Y14" s="16">
        <f t="shared" si="19"/>
        <v>1088.915</v>
      </c>
      <c r="Z14" s="16">
        <f t="shared" si="19"/>
        <v>1088.915</v>
      </c>
      <c r="AA14" s="16">
        <f t="shared" si="19"/>
        <v>1088.915</v>
      </c>
      <c r="AB14" s="16">
        <f t="shared" si="19"/>
        <v>1088.915</v>
      </c>
      <c r="AC14" s="17"/>
      <c r="AD14" s="16">
        <f t="shared" si="19"/>
        <v>4722.71</v>
      </c>
    </row>
    <row r="15" spans="1:30" s="14" customFormat="1" x14ac:dyDescent="0.3">
      <c r="B15" s="15" t="s">
        <v>23</v>
      </c>
      <c r="C15" s="16">
        <f>MIN(C4:C12)</f>
        <v>9.4700000000000006</v>
      </c>
      <c r="D15" s="17">
        <f>MIN(D4:D12)</f>
        <v>15</v>
      </c>
      <c r="E15" s="17">
        <f t="shared" ref="E15:Q15" si="20">MIN(E4:E12)</f>
        <v>38</v>
      </c>
      <c r="F15" s="17">
        <f t="shared" si="20"/>
        <v>41</v>
      </c>
      <c r="G15" s="17">
        <f t="shared" si="20"/>
        <v>38</v>
      </c>
      <c r="H15" s="17">
        <f t="shared" si="20"/>
        <v>41</v>
      </c>
      <c r="I15" s="17">
        <f t="shared" si="20"/>
        <v>0</v>
      </c>
      <c r="J15" s="17">
        <f t="shared" si="20"/>
        <v>0</v>
      </c>
      <c r="K15" s="17">
        <f t="shared" si="20"/>
        <v>1</v>
      </c>
      <c r="L15" s="17">
        <f t="shared" si="20"/>
        <v>0</v>
      </c>
      <c r="M15" s="17">
        <f t="shared" si="20"/>
        <v>1</v>
      </c>
      <c r="N15" s="16">
        <f t="shared" si="20"/>
        <v>367.04999999999995</v>
      </c>
      <c r="O15" s="16">
        <f t="shared" si="20"/>
        <v>407.21000000000004</v>
      </c>
      <c r="P15" s="16">
        <f t="shared" si="20"/>
        <v>407.21000000000004</v>
      </c>
      <c r="Q15" s="16">
        <f t="shared" si="20"/>
        <v>407.21000000000004</v>
      </c>
      <c r="R15" s="16">
        <f>MIN(R4:R12)</f>
        <v>407.21000000000004</v>
      </c>
      <c r="S15" s="16">
        <f t="shared" ref="S15:AD15" si="21">MIN(S4:S12)</f>
        <v>0</v>
      </c>
      <c r="T15" s="16">
        <f t="shared" si="21"/>
        <v>0</v>
      </c>
      <c r="U15" s="16">
        <f t="shared" si="21"/>
        <v>5.5250000000000004</v>
      </c>
      <c r="V15" s="16">
        <f t="shared" si="21"/>
        <v>0</v>
      </c>
      <c r="W15" s="16">
        <f t="shared" si="21"/>
        <v>5.5250000000000004</v>
      </c>
      <c r="X15" s="16">
        <f t="shared" si="21"/>
        <v>367.04999999999995</v>
      </c>
      <c r="Y15" s="16">
        <f t="shared" si="21"/>
        <v>421.41500000000002</v>
      </c>
      <c r="Z15" s="16">
        <f t="shared" si="21"/>
        <v>421.41500000000002</v>
      </c>
      <c r="AA15" s="16">
        <f t="shared" si="21"/>
        <v>421.41500000000002</v>
      </c>
      <c r="AB15" s="16">
        <f t="shared" si="21"/>
        <v>421.41500000000002</v>
      </c>
      <c r="AC15" s="17"/>
      <c r="AD15" s="16">
        <f t="shared" si="21"/>
        <v>2163.895</v>
      </c>
    </row>
    <row r="16" spans="1:30" s="14" customFormat="1" x14ac:dyDescent="0.3">
      <c r="B16" s="15" t="s">
        <v>24</v>
      </c>
      <c r="C16" s="16">
        <f>AVERAGE(C4:C12)</f>
        <v>13.785555555555556</v>
      </c>
      <c r="D16" s="17">
        <f>AVERAGE(D4:D12)</f>
        <v>38.888888888888886</v>
      </c>
      <c r="E16" s="17">
        <f t="shared" ref="E16:Q16" si="22">AVERAGE(E4:E12)</f>
        <v>42.888888888888886</v>
      </c>
      <c r="F16" s="17">
        <f t="shared" si="22"/>
        <v>42.888888888888886</v>
      </c>
      <c r="G16" s="17">
        <f t="shared" si="22"/>
        <v>42.888888888888886</v>
      </c>
      <c r="H16" s="17">
        <f t="shared" si="22"/>
        <v>42.888888888888886</v>
      </c>
      <c r="I16" s="17">
        <f t="shared" si="22"/>
        <v>2.8888888888888888</v>
      </c>
      <c r="J16" s="17">
        <f t="shared" si="22"/>
        <v>3.1111111111111112</v>
      </c>
      <c r="K16" s="17">
        <f t="shared" si="22"/>
        <v>2.8888888888888888</v>
      </c>
      <c r="L16" s="17">
        <f t="shared" si="22"/>
        <v>3.1111111111111112</v>
      </c>
      <c r="M16" s="17">
        <f t="shared" si="22"/>
        <v>2.8888888888888888</v>
      </c>
      <c r="N16" s="16">
        <f t="shared" si="22"/>
        <v>508.04555555555567</v>
      </c>
      <c r="O16" s="16">
        <f t="shared" si="22"/>
        <v>591.69444444444446</v>
      </c>
      <c r="P16" s="16">
        <f t="shared" si="22"/>
        <v>593.51222222222236</v>
      </c>
      <c r="Q16" s="16">
        <f t="shared" si="22"/>
        <v>591.69444444444446</v>
      </c>
      <c r="R16" s="16">
        <f>AVERAGE(R4:R12)</f>
        <v>593.51222222222236</v>
      </c>
      <c r="S16" s="16">
        <f t="shared" ref="S16:AD16" si="23">AVERAGE(S4:S12)</f>
        <v>19.100555555555555</v>
      </c>
      <c r="T16" s="16">
        <f t="shared" si="23"/>
        <v>21.380555555555553</v>
      </c>
      <c r="U16" s="16">
        <f t="shared" si="23"/>
        <v>21.045000000000002</v>
      </c>
      <c r="V16" s="16">
        <f t="shared" si="23"/>
        <v>21.380555555555553</v>
      </c>
      <c r="W16" s="16">
        <f t="shared" si="23"/>
        <v>21.045000000000002</v>
      </c>
      <c r="X16" s="16">
        <f t="shared" si="23"/>
        <v>527.14611111111105</v>
      </c>
      <c r="Y16" s="16">
        <f t="shared" si="23"/>
        <v>613.07500000000005</v>
      </c>
      <c r="Z16" s="16">
        <f t="shared" si="23"/>
        <v>614.55722222222221</v>
      </c>
      <c r="AA16" s="16">
        <f t="shared" si="23"/>
        <v>613.07500000000005</v>
      </c>
      <c r="AB16" s="16">
        <f t="shared" si="23"/>
        <v>614.55722222222221</v>
      </c>
      <c r="AC16" s="17"/>
      <c r="AD16" s="16">
        <f t="shared" si="23"/>
        <v>2982.4105555555557</v>
      </c>
    </row>
    <row r="17" spans="2:30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</sheetData>
  <mergeCells count="1">
    <mergeCell ref="A1:C1"/>
  </mergeCells>
  <pageMargins left="0.7" right="0.7" top="0.75" bottom="0.75" header="0.3" footer="0.3"/>
  <pageSetup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cp:lastPrinted>2022-10-08T06:44:16Z</cp:lastPrinted>
  <dcterms:created xsi:type="dcterms:W3CDTF">2022-10-08T05:47:59Z</dcterms:created>
  <dcterms:modified xsi:type="dcterms:W3CDTF">2022-10-08T11:39:22Z</dcterms:modified>
</cp:coreProperties>
</file>