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SHUBHRA GIRI\Downloads\Alex_DataAnalyst\"/>
    </mc:Choice>
  </mc:AlternateContent>
  <xr:revisionPtr revIDLastSave="0" documentId="13_ncr:1_{D1E359EE-7C6A-430F-ABE3-49BC4183CBA9}" xr6:coauthVersionLast="47" xr6:coauthVersionMax="47" xr10:uidLastSave="{00000000-0000-0000-0000-000000000000}"/>
  <bookViews>
    <workbookView xWindow="-108" yWindow="-108" windowWidth="23256" windowHeight="12576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3" l="1"/>
  <c r="J2" i="3"/>
  <c r="K2" i="8"/>
  <c r="J2" i="8"/>
  <c r="L2" i="12"/>
  <c r="K2" i="12"/>
  <c r="L2" i="5"/>
  <c r="K2" i="5"/>
  <c r="J2" i="5"/>
  <c r="K3" i="13"/>
  <c r="K4" i="13"/>
  <c r="K5" i="13"/>
  <c r="K6" i="13"/>
  <c r="K7" i="13"/>
  <c r="K8" i="13"/>
  <c r="K9" i="13"/>
  <c r="K10" i="13"/>
  <c r="K2" i="13"/>
  <c r="J6" i="13"/>
  <c r="J10" i="13"/>
  <c r="J7" i="13"/>
  <c r="J5" i="13"/>
  <c r="J3" i="13"/>
  <c r="J4" i="13"/>
  <c r="J8" i="13"/>
  <c r="J9" i="13"/>
  <c r="J2" i="13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5"/>
  <c r="J4" i="5"/>
  <c r="J5" i="5"/>
  <c r="J6" i="5"/>
  <c r="J7" i="5"/>
  <c r="J8" i="5"/>
  <c r="J9" i="5"/>
  <c r="J10" i="5"/>
  <c r="J2" i="12"/>
  <c r="J3" i="12"/>
  <c r="J4" i="12"/>
  <c r="J5" i="12"/>
  <c r="J6" i="12"/>
  <c r="J7" i="12"/>
  <c r="J8" i="12"/>
  <c r="J9" i="12"/>
  <c r="J10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J3" i="6"/>
  <c r="J4" i="6"/>
  <c r="J5" i="6"/>
  <c r="J6" i="6"/>
  <c r="J7" i="6"/>
  <c r="J8" i="6"/>
  <c r="J9" i="6"/>
  <c r="J10" i="6"/>
  <c r="J2" i="6"/>
  <c r="L3" i="3"/>
  <c r="L4" i="3"/>
  <c r="L5" i="3"/>
  <c r="L6" i="3"/>
  <c r="L7" i="3"/>
  <c r="L8" i="3"/>
  <c r="L9" i="3"/>
  <c r="L10" i="3"/>
  <c r="J3" i="3"/>
  <c r="J4" i="3"/>
  <c r="J5" i="3"/>
  <c r="J6" i="3"/>
  <c r="J7" i="3"/>
  <c r="J8" i="3"/>
  <c r="J9" i="3"/>
  <c r="J10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J3" i="8"/>
  <c r="J4" i="8"/>
  <c r="J5" i="8"/>
  <c r="J6" i="8"/>
  <c r="J7" i="8"/>
  <c r="J8" i="8"/>
  <c r="J9" i="8"/>
  <c r="J10" i="8"/>
  <c r="K3" i="9"/>
  <c r="K4" i="9"/>
  <c r="K5" i="9"/>
  <c r="K6" i="9"/>
  <c r="K7" i="9"/>
  <c r="K8" i="9"/>
  <c r="K9" i="9"/>
  <c r="K10" i="9"/>
  <c r="K2" i="9"/>
  <c r="J3" i="9"/>
  <c r="J4" i="9"/>
  <c r="J5" i="9"/>
  <c r="J6" i="9"/>
  <c r="J7" i="9"/>
  <c r="J8" i="9"/>
  <c r="J9" i="9"/>
  <c r="J10" i="9"/>
  <c r="J2" i="9"/>
  <c r="H11" i="1"/>
  <c r="H12" i="1"/>
</calcChain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<sst xmlns="http://schemas.openxmlformats.org/spreadsheetml/2006/main" count="584" uniqueCount="91">
  <si>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</si>
  <si>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</si>
  <si>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</si>
  <si>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</si>
  <si>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</si>
  <si>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</si>
  <si>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</si>
  <si>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</si>
  <si>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</si>
  <si>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</si>
  <si>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</si>
  <si>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</si>
  <si>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</si>
  <si>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</si>
  <si>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</si>
  <si>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</si>
  <si>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</si>
  <si>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</si>
  <si>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</si>
  <si>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</si>
  <si>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</si>
  <si>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</si>
  <si>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</si>
  <si>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</si>
  <si>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</si>
  <si>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</si>
  <si>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</si>
  <si>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</si>
  <si>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</si>
  <si>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</si>
  <si>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</si>
  <si>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</si>
  <si>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</si>
  <si>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</si>
  <si>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</si>
  <si>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</si>
  <si>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</si>
  <si>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</si>
  <si>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</si>
  <si>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</si>
  <si>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</si>
  <si>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</si>
  <si>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</si>
  <si>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</si>
  <si>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</si>
  <si>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</si>
  <si>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</si>
  <si>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</si>
  <si>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</si>
  <si>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</si>
  <si>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</si>
  <si>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</si>
  <si>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</si>
  <si>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</si>
  <si>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</si>
  <si>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</si>
  <si>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</si>
  <si>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</si>
  <si>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</si>
  <si>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</si>
  <si>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</si>
  <si>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</si>
  <si>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</si>
  <si>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</si>
  <si>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</si>
  <si>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</si>
  <si>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</si>
  <si>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</si>
  <si>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</si>
  <si>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</si>
  <si>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</si>
  <si>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</si>
  <si>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</si>
  <si>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</si>
  <si>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</si>
  <si>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</si>
  <si>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</si>
  <si>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</si>
  <si>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</si>
  <si>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</si>
  <si>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</si>
  <si>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</si>
  <si>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</si>
  <si>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</si>
  <si>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</si>
  <si>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</si>
  <si>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</si>
  <si>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</si>
  <si>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8/10/2017</t>
  </si>
  <si>
    <t>4/11/2015</t>
  </si>
  <si>
    <t>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</si>
</sst>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4" fontId="3" fillId="0" borderId="0" xfId="2" applyNumberFormat="1"/>
    <xf numFmtId="164" fontId="0" fillId="0" borderId="0" xfId="1" applyNumberFormat="1" applyFont="1"/>
    <xf numFmtId="0" fontId="0" fillId="0" borderId="0" xfId="0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L6" sqref="L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>
        <f>MAX(G$2:$G10)</f>
        <v>65000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MAX(G$2:$G11)</f>
        <v>65000</v>
      </c>
      <c r="K3" s="1">
        <f t="shared" ref="K3:K10" si="0">MIN(H3:H11)</f>
        <v>35040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2">
        <f>MAX(G$2:$G12)</f>
        <v>65000</v>
      </c>
      <c r="K4" s="1">
        <f t="shared" si="0"/>
        <v>35040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2">
        <f>MAX(G$2:$G13)</f>
        <v>65000</v>
      </c>
      <c r="K5" s="1">
        <f t="shared" si="0"/>
        <v>35040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2">
        <f>MAX(G$2:$G14)</f>
        <v>65000</v>
      </c>
      <c r="K6" s="1">
        <f t="shared" si="0"/>
        <v>35040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2">
        <f>MAX(G$2:$G15)</f>
        <v>65000</v>
      </c>
      <c r="K7" s="1">
        <f t="shared" si="0"/>
        <v>35040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2">
        <f>MAX(G$2:$G16)</f>
        <v>65000</v>
      </c>
      <c r="K8" s="1">
        <f t="shared" si="0"/>
        <v>37416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2">
        <f>MAX(G$2:$G17)</f>
        <v>65000</v>
      </c>
      <c r="K9" s="1">
        <f t="shared" si="0"/>
        <v>37416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2">
        <f>MAX(G$2:$G18)</f>
        <v>65000</v>
      </c>
      <c r="K10" s="1">
        <f t="shared" si="0"/>
        <v>37843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12" sqref="J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  <c r="K2" t="str">
        <f>_xlfn.IFS(F2:F10="Salesman","Sale",F2:F10="HR","Boss",F2:F10&lt;&gt;"Sales","Other")</f>
        <v>Sale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IF(D3:D11&gt;30,"Old","Young")</f>
        <v>Young</v>
      </c>
      <c r="K3" t="str">
        <f t="shared" ref="K3:K10" si="1">_xlfn.IFS(F3:F11="Salesman","Sale",F3:F11="HR","Boss",F3:F11&lt;&gt;"Sales","Other")</f>
        <v>Other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f t="shared" si="1"/>
        <v>Other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Boss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Other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str">
        <f t="shared" si="1"/>
        <v>Other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f t="shared" si="1"/>
        <v>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M10" sqref="M10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O8" sqref="O8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4" t="s">
        <v>39</v>
      </c>
      <c r="K2" t="str">
        <f>LEFT(C2:C10,4)</f>
        <v>Halp</v>
      </c>
      <c r="L2" t="str">
        <f>RIGHT(A2:A10,1)</f>
        <v>1</v>
      </c>
      <c r="M2" t="str">
        <f>MID(F2:F10,3,4)</f>
        <v>lesm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LEFT(C3:C11,4)</f>
        <v>Beas</v>
      </c>
      <c r="L3" t="str">
        <f t="shared" ref="L3:L10" si="1">RIGHT(A3:A11,1)</f>
        <v>2</v>
      </c>
      <c r="M3" t="str">
        <f t="shared" ref="M3:M10" si="2">MID(F3:F11,3,4)</f>
        <v>cept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Schr</v>
      </c>
      <c r="L4" t="str">
        <f t="shared" si="1"/>
        <v>3</v>
      </c>
      <c r="M4" t="str">
        <f t="shared" si="2"/>
        <v>lesm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Mart</v>
      </c>
      <c r="L5" t="str">
        <f t="shared" si="1"/>
        <v>4</v>
      </c>
      <c r="M5" t="str">
        <f t="shared" si="2"/>
        <v>coun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Flen</v>
      </c>
      <c r="L6" t="str">
        <f t="shared" si="1"/>
        <v>5</v>
      </c>
      <c r="M6" t="str">
        <f t="shared" si="2"/>
        <v/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Scot</v>
      </c>
      <c r="L7" t="str">
        <f t="shared" si="1"/>
        <v>6</v>
      </c>
      <c r="M7" t="str">
        <f t="shared" si="2"/>
        <v>gion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Palm</v>
      </c>
      <c r="L8" t="str">
        <f t="shared" si="1"/>
        <v>7</v>
      </c>
      <c r="M8" t="str">
        <f t="shared" si="2"/>
        <v>ppli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Huds</v>
      </c>
      <c r="L9" t="str">
        <f t="shared" si="1"/>
        <v>8</v>
      </c>
      <c r="M9" t="str">
        <f t="shared" si="2"/>
        <v>lesm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Malo</v>
      </c>
      <c r="L10" t="str">
        <f t="shared" si="1"/>
        <v>9</v>
      </c>
      <c r="M10" t="str">
        <f t="shared" si="2"/>
        <v>coun</v>
      </c>
    </row>
  </sheetData>
  <hyperlinks>
    <hyperlink ref="J2" r:id="rId1" xr:uid="{83314B3F-65C6-47F6-B3BC-598399DB7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abSelected="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TEXT(H2:H10,"dd-mm-yyyy")</f>
        <v>02-11-2001</v>
      </c>
      <c r="K2" s="3"/>
      <c r="L2" t="str">
        <f>RIGHT(J2:J10,4)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TEXT(H3:H11,"dd/mm/yyyy")</f>
        <v>03/10/1999</v>
      </c>
      <c r="K3" s="3"/>
      <c r="L3" t="str">
        <f t="shared" ref="L3:L10" si="1">RIGHT(J3:J11,4)</f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TEXT(H4:H12,"dd/mm/yyyy")</f>
        <v>04/07/2000</v>
      </c>
      <c r="K4" s="3"/>
      <c r="L4" t="str">
        <f t="shared" si="1"/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TEXT(H5:H13,"dd/mm/yyyy")</f>
        <v>05/01/2000</v>
      </c>
      <c r="K5" s="3"/>
      <c r="L5" t="str">
        <f t="shared" si="1"/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3"/>
      <c r="L6" t="str">
        <f t="shared" si="1"/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3"/>
      <c r="L7" t="str">
        <f t="shared" si="1"/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3"/>
      <c r="L8" t="str">
        <f t="shared" si="1"/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3"/>
      <c r="L9" t="str">
        <f t="shared" si="1"/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3"/>
      <c r="L10" t="str">
        <f t="shared" si="1"/>
        <v>2003</v>
      </c>
    </row>
    <row r="12" spans="1:12" x14ac:dyDescent="0.3">
      <c r="H12" s="1"/>
    </row>
    <row r="13" spans="1:12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16" sqref="J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14" sqref="K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SUBSTITUTE(I2:I10,"/","-")</f>
        <v>9-6-2015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SUBSTITUTE(I3:I11,"/","-")</f>
        <v>10-10-2015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9-8-2017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12-3-2015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8-30-2017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9-11-2013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9-11-2013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4-22-2015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4-22-2015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cols>
    <col min="11" max="11" width="2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5">
        <f>SUM($G$2:$G$10)</f>
        <v>437000</v>
      </c>
      <c r="K2" s="5">
        <f>SUMIF(G2:G10,"&gt;50000")</f>
        <v>128000</v>
      </c>
      <c r="L2" s="5">
        <f>SUMIFS(G2:G10,E2:E10,"Male",D2:D10,"&gt;=30")</f>
        <v>250000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5">
        <f t="shared" ref="J3:J10" si="0">SUM($G$2:$G$10)</f>
        <v>437000</v>
      </c>
      <c r="K3" s="5"/>
      <c r="L3" s="5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5">
        <f t="shared" si="0"/>
        <v>437000</v>
      </c>
      <c r="K4" s="5"/>
      <c r="L4" s="5"/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5">
        <f t="shared" si="0"/>
        <v>437000</v>
      </c>
      <c r="K5" s="5"/>
      <c r="L5" s="5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5">
        <f t="shared" si="0"/>
        <v>437000</v>
      </c>
      <c r="K6" s="5"/>
      <c r="L6" s="5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5">
        <f t="shared" si="0"/>
        <v>437000</v>
      </c>
      <c r="K7" s="5"/>
      <c r="L7" s="5"/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5">
        <f t="shared" si="0"/>
        <v>437000</v>
      </c>
      <c r="K8" s="5"/>
      <c r="L8" s="5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5">
        <f t="shared" si="0"/>
        <v>437000</v>
      </c>
      <c r="K9" s="5"/>
      <c r="L9" s="5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5">
        <f t="shared" si="0"/>
        <v>437000</v>
      </c>
      <c r="K10" s="5"/>
      <c r="L1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COUNT($G$2:$G$10)</f>
        <v>9</v>
      </c>
      <c r="K2">
        <f>COUNTIFS(G2:G10,"&gt;=50000")</f>
        <v>3</v>
      </c>
      <c r="L2">
        <f>COUNTIFS(E2:E10,"Male",D2:D10,"&gt;=30")</f>
        <v>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COUNT($G$2:$G$10)</f>
        <v>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9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9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9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9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9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7" sqref="K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52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s="6" t="s">
        <v>38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CONCATENATE(B2:B10," ",C2:C10)</f>
        <v>Jim Halpert</v>
      </c>
      <c r="K2" t="str">
        <f>CONCATENATE(B2:B10,".",C2:C10,"@gmail.com")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CONCATENATE(B3:B11," ",C3:C11)</f>
        <v>Pam Beasley</v>
      </c>
      <c r="K3" t="str">
        <f t="shared" ref="K3:K10" si="1">CONCATENATE(B3:B11,".",C3:C11,"@gmail.com")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N7" sqref="N7"/>
    </sheetView>
  </sheetViews>
  <sheetFormatPr defaultRowHeight="14.4" x14ac:dyDescent="0.3"/>
  <cols>
    <col min="8" max="8" width="14.44140625" customWidth="1"/>
    <col min="9" max="9" width="13.33203125" customWidth="1"/>
    <col min="10" max="10" width="14.33203125" customWidth="1"/>
    <col min="11" max="11" width="17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>_xlfn.DAYS(I3,H3)</f>
        <v>6058</v>
      </c>
      <c r="K3">
        <f t="shared" ref="K3:K10" si="0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ref="J4:J9" si="1">_xlfn.DAYS(I4,H4)</f>
        <v>6333</v>
      </c>
      <c r="K4">
        <f t="shared" si="0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>_xlfn.DAYS(I5,H5)</f>
        <v>5428</v>
      </c>
      <c r="K5">
        <f t="shared" si="0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88</v>
      </c>
      <c r="J6">
        <f>_xlfn.DAYS(I6,H6)</f>
        <v>5969</v>
      </c>
      <c r="K6">
        <f t="shared" si="0"/>
        <v>4264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>_xlfn.DAYS(I7,H7)</f>
        <v>4540</v>
      </c>
      <c r="K7">
        <f t="shared" si="0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1"/>
        <v>3743</v>
      </c>
      <c r="K8">
        <f t="shared" si="0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89</v>
      </c>
      <c r="J9">
        <f t="shared" si="1"/>
        <v>4807</v>
      </c>
      <c r="K9">
        <f t="shared" si="0"/>
        <v>3434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90</v>
      </c>
      <c r="J10">
        <f>_xlfn.DAYS(I10,H10)</f>
        <v>4379</v>
      </c>
      <c r="K10">
        <f t="shared" si="0"/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SOMSHUBHRA GIRI</cp:lastModifiedBy>
  <dcterms:created xsi:type="dcterms:W3CDTF">2021-12-16T14:18:34Z</dcterms:created>
  <dcterms:modified xsi:type="dcterms:W3CDTF">2022-10-20T17:17:50Z</dcterms:modified>
</cp:coreProperties>
</file>