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</sheets>
  <definedNames/>
  <calcPr/>
</workbook>
</file>

<file path=xl/sharedStrings.xml><?xml version="1.0" encoding="utf-8"?>
<sst xmlns="http://schemas.openxmlformats.org/spreadsheetml/2006/main" count="113" uniqueCount="43">
  <si>
    <t>JANUARY</t>
  </si>
  <si>
    <t>INJECTION SUB</t>
  </si>
  <si>
    <t>FEEDERS</t>
  </si>
  <si>
    <t>ENERGY READING  MW</t>
  </si>
  <si>
    <t>ENERGY READING  MWH</t>
  </si>
  <si>
    <t>END OF THE 1st WEEK FRD IMPORT</t>
  </si>
  <si>
    <t>END OF THE 2nd WEEK FRD IMPORT</t>
  </si>
  <si>
    <t>END OF THE 3rd WEEK FRD IMPORT</t>
  </si>
  <si>
    <t>END OF THE 4th WEEK FRD IMPORT</t>
  </si>
  <si>
    <t>%availability</t>
  </si>
  <si>
    <t>DAYS</t>
  </si>
  <si>
    <t>31/12/22</t>
  </si>
  <si>
    <t>INTERFACE</t>
  </si>
  <si>
    <t>AIRPORT 33</t>
  </si>
  <si>
    <t xml:space="preserve">MW </t>
  </si>
  <si>
    <t>AVAILABILITY</t>
  </si>
  <si>
    <t>OWERRI3 33</t>
  </si>
  <si>
    <t>OGUTA 33</t>
  </si>
  <si>
    <t>ORLU 33</t>
  </si>
  <si>
    <t>NEW OGUTA</t>
  </si>
  <si>
    <t>UMUAHIA</t>
  </si>
  <si>
    <t>OKIGWE 33</t>
  </si>
  <si>
    <t>ALEX 33</t>
  </si>
  <si>
    <t>EGBU ROAD INJECTION</t>
  </si>
  <si>
    <t>GRA</t>
  </si>
  <si>
    <t>T/SHIP</t>
  </si>
  <si>
    <t>N/OWERRI</t>
  </si>
  <si>
    <t>NAZE</t>
  </si>
  <si>
    <t>EGBU TS INJECTION</t>
  </si>
  <si>
    <t>IKENEGBU</t>
  </si>
  <si>
    <t>FUT</t>
  </si>
  <si>
    <t>-</t>
  </si>
  <si>
    <t>EGBU</t>
  </si>
  <si>
    <t xml:space="preserve">AZARAEGBELU INJECTION SUB. </t>
  </si>
  <si>
    <t>EMEKUKWU</t>
  </si>
  <si>
    <t>NWAORIEUBI INJ SUB</t>
  </si>
  <si>
    <t>IFAKALA</t>
  </si>
  <si>
    <t>MBIERI</t>
  </si>
  <si>
    <t>SHANGHAI</t>
  </si>
  <si>
    <t>EGBEADA</t>
  </si>
  <si>
    <t>UMUNEKE NGO  INJECTION SUB</t>
  </si>
  <si>
    <t xml:space="preserve">UMUNEKE  </t>
  </si>
  <si>
    <t>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</si>
</sst>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2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F00FF"/>
      <name val="Arial"/>
    </font>
    <font>
      <b/>
      <sz val="14.0"/>
      <color theme="1"/>
      <name val="Calibri"/>
    </font>
    <font>
      <sz val="11.0"/>
      <color theme="1"/>
      <name val="Calibri"/>
    </font>
    <font/>
    <font>
      <b/>
      <sz val="11.0"/>
      <color rgb="FF4285F4"/>
      <name val="Arial"/>
    </font>
    <font>
      <color rgb="FF4285F4"/>
      <name val="Arial"/>
    </font>
    <font>
      <b/>
      <sz val="11.0"/>
      <color rgb="FFFF0000"/>
      <name val="Arial"/>
    </font>
    <font>
      <color rgb="FFFF0000"/>
      <name val="Arial"/>
    </font>
    <font>
      <b/>
      <sz val="11.0"/>
      <color rgb="FFEA4335"/>
      <name val="Arial"/>
    </font>
    <font>
      <color rgb="FFEA4335"/>
      <name val="Arial"/>
    </font>
    <font>
      <sz val="11.0"/>
      <color rgb="FFEA4335"/>
      <name val="Calibri"/>
    </font>
    <font>
      <sz val="11.0"/>
      <color rgb="FFEA4335"/>
      <name val="Arial"/>
    </font>
    <font>
      <b/>
      <sz val="12.0"/>
      <color theme="1"/>
      <name val="Arial"/>
    </font>
    <font>
      <color theme="1"/>
      <name val="Arial"/>
      <scheme val="minor"/>
    </font>
    <font>
      <b/>
      <sz val="14.0"/>
      <color rgb="FF4285F4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color theme="1"/>
      <name val="Arial"/>
    </font>
    <font>
      <b/>
      <sz val="11.0"/>
      <color theme="1"/>
      <name val="Calibri"/>
    </font>
    <font>
      <b/>
      <sz val="1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right" vertical="bottom"/>
    </xf>
    <xf borderId="2" fillId="4" fontId="1" numFmtId="0" xfId="0" applyAlignment="1" applyBorder="1" applyFill="1" applyFont="1">
      <alignment vertical="bottom"/>
    </xf>
    <xf borderId="3" fillId="0" fontId="2" numFmtId="0" xfId="0" applyAlignment="1" applyBorder="1" applyFont="1">
      <alignment horizontal="right" readingOrder="0" vertical="bottom"/>
    </xf>
    <xf borderId="4" fillId="5" fontId="3" numFmtId="0" xfId="0" applyAlignment="1" applyBorder="1" applyFill="1" applyFont="1">
      <alignment horizontal="center" shrinkToFit="0" vertical="bottom" wrapText="1"/>
    </xf>
    <xf borderId="4" fillId="0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horizontal="center" shrinkToFit="0" vertical="bottom" wrapText="1"/>
    </xf>
    <xf borderId="4" fillId="4" fontId="3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3" fillId="6" fontId="1" numFmtId="0" xfId="0" applyAlignment="1" applyBorder="1" applyFill="1" applyFont="1">
      <alignment horizontal="right" readingOrder="0" vertical="bottom"/>
    </xf>
    <xf borderId="4" fillId="6" fontId="1" numFmtId="0" xfId="0" applyAlignment="1" applyBorder="1" applyFont="1">
      <alignment vertical="bottom"/>
    </xf>
    <xf borderId="4" fillId="6" fontId="5" numFmtId="0" xfId="0" applyAlignment="1" applyBorder="1" applyFont="1">
      <alignment horizontal="center" vertical="bottom"/>
    </xf>
    <xf borderId="4" fillId="6" fontId="1" numFmtId="0" xfId="0" applyAlignment="1" applyBorder="1" applyFont="1">
      <alignment horizontal="center" readingOrder="0" vertical="bottom"/>
    </xf>
    <xf borderId="4" fillId="6" fontId="1" numFmtId="0" xfId="0" applyAlignment="1" applyBorder="1" applyFont="1">
      <alignment horizontal="center" vertical="bottom"/>
    </xf>
    <xf borderId="4" fillId="4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7" fontId="1" numFmtId="0" xfId="0" applyAlignment="1" applyBorder="1" applyFill="1" applyFont="1">
      <alignment horizontal="right"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5" fillId="0" fontId="7" numFmtId="0" xfId="0" applyBorder="1" applyFont="1"/>
    <xf borderId="4" fillId="0" fontId="8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right" vertical="bottom"/>
    </xf>
    <xf borderId="4" fillId="8" fontId="1" numFmtId="0" xfId="0" applyAlignment="1" applyBorder="1" applyFill="1" applyFont="1">
      <alignment horizontal="center" vertical="bottom"/>
    </xf>
    <xf borderId="4" fillId="8" fontId="1" numFmtId="0" xfId="0" applyAlignment="1" applyBorder="1" applyFont="1">
      <alignment horizontal="right" vertical="bottom"/>
    </xf>
    <xf borderId="3" fillId="7" fontId="1" numFmtId="0" xfId="0" applyAlignment="1" applyBorder="1" applyFont="1">
      <alignment vertical="bottom"/>
    </xf>
    <xf borderId="4" fillId="7" fontId="10" numFmtId="0" xfId="0" applyAlignment="1" applyBorder="1" applyFont="1">
      <alignment horizontal="center" vertical="bottom"/>
    </xf>
    <xf borderId="4" fillId="7" fontId="11" numFmtId="0" xfId="0" applyAlignment="1" applyBorder="1" applyFont="1">
      <alignment horizontal="center" vertical="bottom"/>
    </xf>
    <xf borderId="4" fillId="7" fontId="11" numFmtId="0" xfId="0" applyAlignment="1" applyBorder="1" applyFont="1">
      <alignment horizontal="center" readingOrder="0" vertical="bottom"/>
    </xf>
    <xf borderId="4" fillId="7" fontId="1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readingOrder="0" vertical="bottom"/>
    </xf>
    <xf borderId="4" fillId="0" fontId="14" numFmtId="0" xfId="0" applyAlignment="1" applyBorder="1" applyFont="1">
      <alignment horizontal="center" readingOrder="0" vertical="bottom"/>
    </xf>
    <xf borderId="4" fillId="0" fontId="15" numFmtId="0" xfId="0" applyAlignment="1" applyBorder="1" applyFont="1">
      <alignment horizontal="center" readingOrder="0" vertical="bottom"/>
    </xf>
    <xf borderId="4" fillId="7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right" readingOrder="0" vertical="bottom"/>
    </xf>
    <xf borderId="4" fillId="0" fontId="9" numFmtId="0" xfId="0" applyAlignment="1" applyBorder="1" applyFont="1">
      <alignment horizontal="right" readingOrder="0" vertical="bottom"/>
    </xf>
    <xf borderId="4" fillId="7" fontId="8" numFmtId="0" xfId="0" applyAlignment="1" applyBorder="1" applyFont="1">
      <alignment horizontal="center" vertical="bottom"/>
    </xf>
    <xf borderId="4" fillId="7" fontId="14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readingOrder="0" vertical="bottom"/>
    </xf>
    <xf borderId="4" fillId="7" fontId="13" numFmtId="0" xfId="0" applyAlignment="1" applyBorder="1" applyFont="1">
      <alignment horizontal="center" readingOrder="0" vertical="bottom"/>
    </xf>
    <xf borderId="4" fillId="7" fontId="6" numFmtId="0" xfId="0" applyAlignment="1" applyBorder="1" applyFont="1">
      <alignment horizontal="center" readingOrder="0" vertical="bottom"/>
    </xf>
    <xf borderId="4" fillId="0" fontId="13" numFmtId="0" xfId="0" applyAlignment="1" applyBorder="1" applyFont="1">
      <alignment horizontal="right" readingOrder="0" vertical="bottom"/>
    </xf>
    <xf borderId="4" fillId="0" fontId="7" numFmtId="0" xfId="0" applyBorder="1" applyFont="1"/>
    <xf borderId="4" fillId="3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4" numFmtId="0" xfId="0" applyAlignment="1" applyBorder="1" applyFont="1">
      <alignment horizontal="center" vertical="bottom"/>
    </xf>
    <xf borderId="6" fillId="7" fontId="16" numFmtId="0" xfId="0" applyAlignment="1" applyBorder="1" applyFont="1">
      <alignment horizontal="center" shrinkToFit="0" vertical="bottom" wrapText="1"/>
    </xf>
    <xf borderId="5" fillId="3" fontId="16" numFmtId="0" xfId="0" applyAlignment="1" applyBorder="1" applyFont="1">
      <alignment horizontal="center" shrinkToFit="0" vertical="bottom" wrapText="1"/>
    </xf>
    <xf borderId="0" fillId="0" fontId="17" numFmtId="0" xfId="0" applyAlignment="1" applyFont="1">
      <alignment readingOrder="0"/>
    </xf>
    <xf borderId="6" fillId="0" fontId="7" numFmtId="0" xfId="0" applyBorder="1" applyFont="1"/>
    <xf borderId="4" fillId="7" fontId="12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4" fontId="1" numFmtId="164" xfId="0" applyAlignment="1" applyBorder="1" applyFont="1" applyNumberFormat="1">
      <alignment vertical="bottom"/>
    </xf>
    <xf borderId="4" fillId="0" fontId="9" numFmtId="164" xfId="0" applyAlignment="1" applyBorder="1" applyFont="1" applyNumberFormat="1">
      <alignment horizontal="right" vertical="bottom"/>
    </xf>
    <xf borderId="4" fillId="0" fontId="9" numFmtId="2" xfId="0" applyAlignment="1" applyBorder="1" applyFont="1" applyNumberFormat="1">
      <alignment horizontal="right" vertical="bottom"/>
    </xf>
    <xf borderId="4" fillId="0" fontId="18" numFmtId="0" xfId="0" applyAlignment="1" applyBorder="1" applyFont="1">
      <alignment horizontal="center" vertical="bottom"/>
    </xf>
    <xf borderId="3" fillId="0" fontId="7" numFmtId="0" xfId="0" applyBorder="1" applyFont="1"/>
    <xf borderId="6" fillId="7" fontId="1" numFmtId="0" xfId="0" applyAlignment="1" applyBorder="1" applyFont="1">
      <alignment vertical="bottom"/>
    </xf>
    <xf borderId="4" fillId="7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shrinkToFit="0" vertical="bottom" wrapText="1"/>
    </xf>
    <xf borderId="4" fillId="0" fontId="8" numFmtId="2" xfId="0" applyAlignment="1" applyBorder="1" applyFont="1" applyNumberFormat="1">
      <alignment horizontal="center" vertical="bottom"/>
    </xf>
    <xf borderId="4" fillId="8" fontId="1" numFmtId="2" xfId="0" applyAlignment="1" applyBorder="1" applyFont="1" applyNumberFormat="1">
      <alignment horizontal="center" vertical="bottom"/>
    </xf>
    <xf borderId="4" fillId="8" fontId="1" numFmtId="2" xfId="0" applyAlignment="1" applyBorder="1" applyFont="1" applyNumberFormat="1">
      <alignment horizontal="right" vertical="bottom"/>
    </xf>
    <xf borderId="5" fillId="3" fontId="3" numFmtId="0" xfId="0" applyAlignment="1" applyBorder="1" applyFont="1">
      <alignment horizontal="center" shrinkToFit="0" vertical="bottom" wrapText="1"/>
    </xf>
    <xf borderId="4" fillId="0" fontId="19" numFmtId="0" xfId="0" applyAlignment="1" applyBorder="1" applyFont="1">
      <alignment horizontal="center" readingOrder="0" vertical="bottom"/>
    </xf>
    <xf borderId="4" fillId="0" fontId="20" numFmtId="0" xfId="0" applyAlignment="1" applyBorder="1" applyFont="1">
      <alignment horizontal="center" readingOrder="0" vertical="bottom"/>
    </xf>
    <xf borderId="4" fillId="0" fontId="21" numFmtId="0" xfId="0" applyAlignment="1" applyBorder="1" applyFont="1">
      <alignment horizontal="center" readingOrder="0" vertical="bottom"/>
    </xf>
    <xf borderId="5" fillId="3" fontId="21" numFmtId="0" xfId="0" applyAlignment="1" applyBorder="1" applyFont="1">
      <alignment horizontal="center" shrinkToFit="0" vertical="bottom" wrapText="1"/>
    </xf>
    <xf borderId="4" fillId="0" fontId="21" numFmtId="0" xfId="0" applyAlignment="1" applyBorder="1" applyFont="1">
      <alignment horizontal="right" vertical="bottom"/>
    </xf>
    <xf borderId="4" fillId="0" fontId="21" numFmtId="2" xfId="0" applyAlignment="1" applyBorder="1" applyFont="1" applyNumberFormat="1">
      <alignment horizontal="center" readingOrder="0" vertical="bottom"/>
    </xf>
    <xf borderId="4" fillId="4" fontId="1" numFmtId="2" xfId="0" applyAlignment="1" applyBorder="1" applyFont="1" applyNumberFormat="1">
      <alignment vertical="bottom"/>
    </xf>
    <xf borderId="4" fillId="0" fontId="22" numFmtId="0" xfId="0" applyAlignment="1" applyBorder="1" applyFont="1">
      <alignment horizontal="center" readingOrder="0" vertical="bottom"/>
    </xf>
    <xf borderId="4" fillId="4" fontId="1" numFmtId="1" xfId="0" applyAlignment="1" applyBorder="1" applyFont="1" applyNumberFormat="1">
      <alignment vertical="bottom"/>
    </xf>
    <xf borderId="4" fillId="0" fontId="21" numFmtId="165" xfId="0" applyAlignment="1" applyBorder="1" applyFont="1" applyNumberFormat="1">
      <alignment horizontal="center" readingOrder="0" vertical="bottom"/>
    </xf>
    <xf borderId="4" fillId="0" fontId="21" numFmtId="0" xfId="0" applyAlignment="1" applyBorder="1" applyFont="1">
      <alignment horizontal="right" readingOrder="0" vertical="bottom"/>
    </xf>
    <xf borderId="4" fillId="0" fontId="9" numFmtId="1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4" fillId="7" fontId="11" numFmtId="0" xfId="0" applyAlignment="1" applyBorder="1" applyFont="1">
      <alignment horizontal="right" vertical="bottom"/>
    </xf>
    <xf borderId="4" fillId="0" fontId="11" numFmtId="0" xfId="0" applyAlignment="1" applyBorder="1" applyFont="1">
      <alignment horizontal="center" readingOrder="0" vertical="bottom"/>
    </xf>
    <xf borderId="4" fillId="7" fontId="11" numFmtId="0" xfId="0" applyAlignment="1" applyBorder="1" applyFont="1">
      <alignment horizontal="right" readingOrder="0" vertical="bottom"/>
    </xf>
    <xf borderId="7" fillId="0" fontId="23" numFmtId="0" xfId="0" applyAlignment="1" applyBorder="1" applyFont="1">
      <alignment horizontal="center" shrinkToFit="0" vertical="bottom" wrapText="0"/>
    </xf>
    <xf borderId="4" fillId="4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3" max="3" width="16.5"/>
  </cols>
  <sheetData>
    <row r="1">
      <c r="A1" s="1"/>
      <c r="B1" s="2"/>
      <c r="C1" s="3"/>
      <c r="D1" s="4">
        <v>0.0</v>
      </c>
      <c r="E1" s="5">
        <v>1.0</v>
      </c>
      <c r="F1" s="5">
        <v>2.0</v>
      </c>
      <c r="G1" s="5">
        <v>3.0</v>
      </c>
      <c r="H1" s="5">
        <v>4.0</v>
      </c>
      <c r="I1" s="5">
        <f t="shared" ref="I1:K1" si="1">H1+1</f>
        <v>5</v>
      </c>
      <c r="J1" s="5">
        <f t="shared" si="1"/>
        <v>6</v>
      </c>
      <c r="K1" s="5">
        <f t="shared" si="1"/>
        <v>7</v>
      </c>
      <c r="L1" s="6"/>
      <c r="M1" s="5">
        <f>K1+1</f>
        <v>8</v>
      </c>
      <c r="N1" s="5">
        <f t="shared" ref="N1:S1" si="2">M1+1</f>
        <v>9</v>
      </c>
      <c r="O1" s="5">
        <f t="shared" si="2"/>
        <v>10</v>
      </c>
      <c r="P1" s="5">
        <f t="shared" si="2"/>
        <v>11</v>
      </c>
      <c r="Q1" s="5">
        <f t="shared" si="2"/>
        <v>12</v>
      </c>
      <c r="R1" s="5">
        <f t="shared" si="2"/>
        <v>13</v>
      </c>
      <c r="S1" s="5">
        <f t="shared" si="2"/>
        <v>14</v>
      </c>
      <c r="T1" s="6"/>
      <c r="U1" s="5">
        <f>S1+1</f>
        <v>15</v>
      </c>
      <c r="V1" s="5">
        <f t="shared" ref="V1:AA1" si="3">U1+1</f>
        <v>16</v>
      </c>
      <c r="W1" s="5">
        <f t="shared" si="3"/>
        <v>17</v>
      </c>
      <c r="X1" s="5">
        <f t="shared" si="3"/>
        <v>18</v>
      </c>
      <c r="Y1" s="5">
        <f t="shared" si="3"/>
        <v>19</v>
      </c>
      <c r="Z1" s="5">
        <f t="shared" si="3"/>
        <v>20</v>
      </c>
      <c r="AA1" s="5">
        <f t="shared" si="3"/>
        <v>21</v>
      </c>
      <c r="AB1" s="6"/>
      <c r="AC1" s="5">
        <f>AA1+1</f>
        <v>22</v>
      </c>
      <c r="AD1" s="5">
        <f t="shared" ref="AD1:AI1" si="4">AC1+1</f>
        <v>23</v>
      </c>
      <c r="AE1" s="5">
        <f t="shared" si="4"/>
        <v>24</v>
      </c>
      <c r="AF1" s="5">
        <f t="shared" si="4"/>
        <v>25</v>
      </c>
      <c r="AG1" s="5">
        <f t="shared" si="4"/>
        <v>26</v>
      </c>
      <c r="AH1" s="5">
        <f t="shared" si="4"/>
        <v>27</v>
      </c>
      <c r="AI1" s="5">
        <f t="shared" si="4"/>
        <v>28</v>
      </c>
      <c r="AJ1" s="6"/>
      <c r="AK1" s="5">
        <f>AI1+1</f>
        <v>29</v>
      </c>
      <c r="AL1" s="5">
        <f>AK1+1</f>
        <v>30</v>
      </c>
      <c r="AM1" s="5">
        <v>31.0</v>
      </c>
      <c r="AN1" s="3"/>
    </row>
    <row r="2">
      <c r="A2" s="7" t="s">
        <v>0</v>
      </c>
      <c r="B2" s="8" t="s">
        <v>1</v>
      </c>
      <c r="C2" s="9" t="s">
        <v>2</v>
      </c>
      <c r="D2" s="10" t="s">
        <v>3</v>
      </c>
      <c r="E2" s="11" t="s">
        <v>4</v>
      </c>
      <c r="F2" s="11" t="s">
        <v>3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2" t="s">
        <v>5</v>
      </c>
      <c r="M2" s="11" t="s">
        <v>4</v>
      </c>
      <c r="N2" s="11" t="s">
        <v>4</v>
      </c>
      <c r="O2" s="11" t="s">
        <v>4</v>
      </c>
      <c r="P2" s="11" t="s">
        <v>4</v>
      </c>
      <c r="Q2" s="11" t="s">
        <v>4</v>
      </c>
      <c r="R2" s="11" t="s">
        <v>4</v>
      </c>
      <c r="S2" s="11" t="s">
        <v>4</v>
      </c>
      <c r="T2" s="12" t="s">
        <v>6</v>
      </c>
      <c r="U2" s="11" t="s">
        <v>4</v>
      </c>
      <c r="V2" s="11" t="s">
        <v>4</v>
      </c>
      <c r="W2" s="11" t="s">
        <v>4</v>
      </c>
      <c r="X2" s="11" t="s">
        <v>4</v>
      </c>
      <c r="Y2" s="11" t="s">
        <v>4</v>
      </c>
      <c r="Z2" s="11" t="s">
        <v>4</v>
      </c>
      <c r="AA2" s="11" t="s">
        <v>4</v>
      </c>
      <c r="AB2" s="12" t="s">
        <v>7</v>
      </c>
      <c r="AC2" s="11" t="s">
        <v>4</v>
      </c>
      <c r="AD2" s="11" t="s">
        <v>4</v>
      </c>
      <c r="AE2" s="11" t="s">
        <v>4</v>
      </c>
      <c r="AF2" s="11" t="s">
        <v>4</v>
      </c>
      <c r="AG2" s="11" t="s">
        <v>4</v>
      </c>
      <c r="AH2" s="11" t="s">
        <v>4</v>
      </c>
      <c r="AI2" s="11" t="s">
        <v>4</v>
      </c>
      <c r="AJ2" s="12" t="s">
        <v>8</v>
      </c>
      <c r="AK2" s="11" t="s">
        <v>4</v>
      </c>
      <c r="AL2" s="11" t="s">
        <v>4</v>
      </c>
      <c r="AM2" s="11" t="s">
        <v>4</v>
      </c>
      <c r="AN2" s="13" t="s">
        <v>9</v>
      </c>
    </row>
    <row r="3">
      <c r="A3" s="14">
        <v>2023.0</v>
      </c>
      <c r="B3" s="15"/>
      <c r="C3" s="16" t="s">
        <v>10</v>
      </c>
      <c r="D3" s="17" t="s">
        <v>11</v>
      </c>
      <c r="E3" s="18">
        <v>1.0</v>
      </c>
      <c r="F3" s="18">
        <f t="shared" ref="F3:K3" si="5">E3+1</f>
        <v>2</v>
      </c>
      <c r="G3" s="18">
        <f t="shared" si="5"/>
        <v>3</v>
      </c>
      <c r="H3" s="18">
        <f t="shared" si="5"/>
        <v>4</v>
      </c>
      <c r="I3" s="18">
        <f t="shared" si="5"/>
        <v>5</v>
      </c>
      <c r="J3" s="18">
        <f t="shared" si="5"/>
        <v>6</v>
      </c>
      <c r="K3" s="18">
        <f t="shared" si="5"/>
        <v>7</v>
      </c>
      <c r="L3" s="19"/>
      <c r="M3" s="18">
        <f>K3+1</f>
        <v>8</v>
      </c>
      <c r="N3" s="18">
        <f t="shared" ref="N3:S3" si="6">M3+1</f>
        <v>9</v>
      </c>
      <c r="O3" s="18">
        <f t="shared" si="6"/>
        <v>10</v>
      </c>
      <c r="P3" s="18">
        <f t="shared" si="6"/>
        <v>11</v>
      </c>
      <c r="Q3" s="18">
        <f t="shared" si="6"/>
        <v>12</v>
      </c>
      <c r="R3" s="18">
        <f t="shared" si="6"/>
        <v>13</v>
      </c>
      <c r="S3" s="18">
        <f t="shared" si="6"/>
        <v>14</v>
      </c>
      <c r="T3" s="19"/>
      <c r="U3" s="18">
        <f>S3+1</f>
        <v>15</v>
      </c>
      <c r="V3" s="18">
        <f t="shared" ref="V3:AA3" si="7">U3+1</f>
        <v>16</v>
      </c>
      <c r="W3" s="18">
        <f t="shared" si="7"/>
        <v>17</v>
      </c>
      <c r="X3" s="18">
        <f t="shared" si="7"/>
        <v>18</v>
      </c>
      <c r="Y3" s="18">
        <f t="shared" si="7"/>
        <v>19</v>
      </c>
      <c r="Z3" s="18">
        <f t="shared" si="7"/>
        <v>20</v>
      </c>
      <c r="AA3" s="18">
        <f t="shared" si="7"/>
        <v>21</v>
      </c>
      <c r="AB3" s="19"/>
      <c r="AC3" s="18">
        <f>AA3+1</f>
        <v>22</v>
      </c>
      <c r="AD3" s="18">
        <f t="shared" ref="AD3:AI3" si="8">AC3+1</f>
        <v>23</v>
      </c>
      <c r="AE3" s="18">
        <f t="shared" si="8"/>
        <v>24</v>
      </c>
      <c r="AF3" s="18">
        <f t="shared" si="8"/>
        <v>25</v>
      </c>
      <c r="AG3" s="18">
        <f t="shared" si="8"/>
        <v>26</v>
      </c>
      <c r="AH3" s="18">
        <f t="shared" si="8"/>
        <v>27</v>
      </c>
      <c r="AI3" s="18">
        <f t="shared" si="8"/>
        <v>28</v>
      </c>
      <c r="AJ3" s="19"/>
      <c r="AK3" s="18">
        <v>29.0</v>
      </c>
      <c r="AL3" s="18">
        <f t="shared" ref="AL3:AM3" si="9">AK3+1</f>
        <v>30</v>
      </c>
      <c r="AM3" s="18">
        <f t="shared" si="9"/>
        <v>31</v>
      </c>
      <c r="AN3" s="15"/>
    </row>
    <row r="4">
      <c r="A4" s="20"/>
      <c r="B4" s="21" t="s">
        <v>12</v>
      </c>
      <c r="C4" s="22" t="s">
        <v>13</v>
      </c>
      <c r="D4" s="23">
        <v>78267.8</v>
      </c>
      <c r="E4" s="24">
        <v>78432.6</v>
      </c>
      <c r="F4" s="24">
        <v>78608.7</v>
      </c>
      <c r="G4" s="24">
        <v>78778.8</v>
      </c>
      <c r="H4" s="25">
        <v>78924.5</v>
      </c>
      <c r="I4" s="24">
        <v>79101.7</v>
      </c>
      <c r="J4" s="24">
        <v>79286.3</v>
      </c>
      <c r="K4" s="24">
        <v>79475.3</v>
      </c>
      <c r="L4" s="19"/>
      <c r="M4" s="24">
        <v>79672.0</v>
      </c>
      <c r="N4" s="26">
        <v>79841.4</v>
      </c>
      <c r="O4" s="24">
        <v>80011.9</v>
      </c>
      <c r="P4" s="24">
        <v>80171.6</v>
      </c>
      <c r="Q4" s="24">
        <v>80383.8</v>
      </c>
      <c r="R4" s="24">
        <v>80582.1</v>
      </c>
      <c r="S4" s="24">
        <v>80738.0</v>
      </c>
      <c r="T4" s="19"/>
      <c r="U4" s="24">
        <v>80839.4</v>
      </c>
      <c r="V4" s="24">
        <v>80998.7</v>
      </c>
      <c r="W4" s="24">
        <v>81188.8</v>
      </c>
      <c r="X4" s="24">
        <v>81318.6</v>
      </c>
      <c r="Y4" s="24">
        <v>81443.8</v>
      </c>
      <c r="Z4" s="24">
        <v>81644.9</v>
      </c>
      <c r="AA4" s="24">
        <v>81882.4</v>
      </c>
      <c r="AB4" s="19"/>
      <c r="AC4" s="24">
        <v>82071.6</v>
      </c>
      <c r="AD4" s="24">
        <v>82196.4</v>
      </c>
      <c r="AE4" s="24">
        <v>82428.5</v>
      </c>
      <c r="AF4" s="24">
        <v>82569.0</v>
      </c>
      <c r="AG4" s="24">
        <v>82684.7</v>
      </c>
      <c r="AH4" s="24">
        <v>82904.5</v>
      </c>
      <c r="AI4" s="24">
        <v>83149.0</v>
      </c>
      <c r="AJ4" s="19"/>
      <c r="AK4" s="24">
        <v>83382.3</v>
      </c>
      <c r="AL4" s="24">
        <v>83598.1</v>
      </c>
      <c r="AM4" s="24">
        <v>83817.6</v>
      </c>
      <c r="AN4" s="27"/>
    </row>
    <row r="5">
      <c r="A5" s="20"/>
      <c r="B5" s="28"/>
      <c r="C5" s="29" t="s">
        <v>14</v>
      </c>
      <c r="D5" s="30" t="str">
        <f t="shared" ref="D5:K5" si="10">D4-C4</f>
        <v>#VALUE!</v>
      </c>
      <c r="E5" s="30">
        <f t="shared" si="10"/>
        <v>164.8</v>
      </c>
      <c r="F5" s="30">
        <f t="shared" si="10"/>
        <v>176.1</v>
      </c>
      <c r="G5" s="30">
        <f t="shared" si="10"/>
        <v>170.1</v>
      </c>
      <c r="H5" s="30">
        <f t="shared" si="10"/>
        <v>145.7</v>
      </c>
      <c r="I5" s="30">
        <f t="shared" si="10"/>
        <v>177.2</v>
      </c>
      <c r="J5" s="30">
        <f t="shared" si="10"/>
        <v>184.6</v>
      </c>
      <c r="K5" s="30">
        <f t="shared" si="10"/>
        <v>189</v>
      </c>
      <c r="L5" s="31">
        <f>SUM(E5:K5)</f>
        <v>1207.5</v>
      </c>
      <c r="M5" s="30">
        <f>M4-K4</f>
        <v>196.7</v>
      </c>
      <c r="N5" s="30">
        <f t="shared" ref="N5:S5" si="11">N4-M4</f>
        <v>169.4</v>
      </c>
      <c r="O5" s="30">
        <f t="shared" si="11"/>
        <v>170.5</v>
      </c>
      <c r="P5" s="30">
        <f t="shared" si="11"/>
        <v>159.7</v>
      </c>
      <c r="Q5" s="30">
        <f t="shared" si="11"/>
        <v>212.2</v>
      </c>
      <c r="R5" s="30">
        <f t="shared" si="11"/>
        <v>198.3</v>
      </c>
      <c r="S5" s="30">
        <f t="shared" si="11"/>
        <v>155.9</v>
      </c>
      <c r="T5" s="32">
        <f>SUM(M5:S5)</f>
        <v>1262.7</v>
      </c>
      <c r="U5" s="30">
        <f>U4-S4</f>
        <v>101.4</v>
      </c>
      <c r="V5" s="30">
        <f t="shared" ref="V5:AA5" si="12">V4-U4</f>
        <v>159.3</v>
      </c>
      <c r="W5" s="30">
        <f t="shared" si="12"/>
        <v>190.1</v>
      </c>
      <c r="X5" s="30">
        <f t="shared" si="12"/>
        <v>129.8</v>
      </c>
      <c r="Y5" s="30">
        <f t="shared" si="12"/>
        <v>125.2</v>
      </c>
      <c r="Z5" s="30">
        <f t="shared" si="12"/>
        <v>201.1</v>
      </c>
      <c r="AA5" s="30">
        <f t="shared" si="12"/>
        <v>237.5</v>
      </c>
      <c r="AB5" s="31">
        <f>SUM(U5:AA5)</f>
        <v>1144.4</v>
      </c>
      <c r="AC5" s="30">
        <f>AC4-AA4</f>
        <v>189.2</v>
      </c>
      <c r="AD5" s="30">
        <f t="shared" ref="AD5:AI5" si="13">AD4-AC4</f>
        <v>124.8</v>
      </c>
      <c r="AE5" s="30">
        <f t="shared" si="13"/>
        <v>232.1</v>
      </c>
      <c r="AF5" s="30">
        <f t="shared" si="13"/>
        <v>140.5</v>
      </c>
      <c r="AG5" s="30">
        <f t="shared" si="13"/>
        <v>115.7</v>
      </c>
      <c r="AH5" s="30">
        <f t="shared" si="13"/>
        <v>219.8</v>
      </c>
      <c r="AI5" s="30">
        <f t="shared" si="13"/>
        <v>244.5</v>
      </c>
      <c r="AJ5" s="31">
        <f>SUM(AC5:AI5)</f>
        <v>1266.6</v>
      </c>
      <c r="AK5" s="30">
        <f>AK4-AI4</f>
        <v>233.3</v>
      </c>
      <c r="AL5" s="30">
        <f t="shared" ref="AL5:AM5" si="14">AL4-AK4</f>
        <v>215.8</v>
      </c>
      <c r="AM5" s="30">
        <f t="shared" si="14"/>
        <v>219.5</v>
      </c>
      <c r="AN5" s="30"/>
    </row>
    <row r="6">
      <c r="A6" s="33"/>
      <c r="B6" s="28"/>
      <c r="C6" s="34" t="s">
        <v>15</v>
      </c>
      <c r="D6" s="35">
        <v>23.28</v>
      </c>
      <c r="E6" s="24">
        <v>23.9</v>
      </c>
      <c r="F6" s="36">
        <v>24.0</v>
      </c>
      <c r="G6" s="36">
        <v>24.0</v>
      </c>
      <c r="H6" s="36">
        <v>23.77</v>
      </c>
      <c r="I6" s="36">
        <v>23.75</v>
      </c>
      <c r="J6" s="36">
        <v>23.75</v>
      </c>
      <c r="K6" s="36">
        <v>23.72</v>
      </c>
      <c r="L6" s="19"/>
      <c r="M6" s="36">
        <v>24.0</v>
      </c>
      <c r="N6" s="36">
        <v>20.53</v>
      </c>
      <c r="O6" s="36">
        <v>24.0</v>
      </c>
      <c r="P6" s="36">
        <v>24.0</v>
      </c>
      <c r="Q6" s="36">
        <v>23.45</v>
      </c>
      <c r="R6" s="36">
        <v>23.32</v>
      </c>
      <c r="S6" s="36">
        <v>16.63</v>
      </c>
      <c r="T6" s="19"/>
      <c r="U6" s="36">
        <v>7.67</v>
      </c>
      <c r="V6" s="36">
        <v>20.83</v>
      </c>
      <c r="W6" s="36">
        <v>22.03</v>
      </c>
      <c r="X6" s="36">
        <v>15.12</v>
      </c>
      <c r="Y6" s="36">
        <v>11.5</v>
      </c>
      <c r="Z6" s="36">
        <v>21.59</v>
      </c>
      <c r="AA6" s="36">
        <v>23.57</v>
      </c>
      <c r="AB6" s="19"/>
      <c r="AC6" s="36">
        <v>13.92</v>
      </c>
      <c r="AD6" s="36">
        <v>10.85</v>
      </c>
      <c r="AE6" s="36">
        <v>24.0</v>
      </c>
      <c r="AF6" s="36">
        <v>22.77</v>
      </c>
      <c r="AG6" s="36">
        <v>23.55</v>
      </c>
      <c r="AH6" s="36">
        <v>23.28</v>
      </c>
      <c r="AI6" s="36">
        <v>23.15</v>
      </c>
      <c r="AJ6" s="19"/>
      <c r="AK6" s="36">
        <v>22.1</v>
      </c>
      <c r="AL6" s="36">
        <v>22.68</v>
      </c>
      <c r="AM6" s="36">
        <v>22.82</v>
      </c>
      <c r="AN6" s="30">
        <f>SUM(E6:AM6)</f>
        <v>654.25</v>
      </c>
    </row>
    <row r="7">
      <c r="A7" s="20"/>
      <c r="B7" s="28"/>
      <c r="C7" s="22" t="s">
        <v>16</v>
      </c>
      <c r="D7" s="23">
        <v>97328.9</v>
      </c>
      <c r="E7" s="37">
        <v>97523.9</v>
      </c>
      <c r="F7" s="37">
        <v>97577.8</v>
      </c>
      <c r="G7" s="37">
        <v>97741.4</v>
      </c>
      <c r="H7" s="24">
        <v>97912.4</v>
      </c>
      <c r="I7" s="24">
        <v>98088.4</v>
      </c>
      <c r="J7" s="24">
        <v>98230.5</v>
      </c>
      <c r="K7" s="24">
        <v>98321.7</v>
      </c>
      <c r="L7" s="19"/>
      <c r="M7" s="24">
        <v>98427.2</v>
      </c>
      <c r="N7" s="24">
        <v>98551.2</v>
      </c>
      <c r="O7" s="24">
        <v>98740.1</v>
      </c>
      <c r="P7" s="24">
        <v>98953.5</v>
      </c>
      <c r="Q7" s="24">
        <v>99167.5</v>
      </c>
      <c r="R7" s="24">
        <v>99336.0</v>
      </c>
      <c r="S7" s="24">
        <v>99507.6</v>
      </c>
      <c r="T7" s="19"/>
      <c r="U7" s="24">
        <v>99682.2</v>
      </c>
      <c r="V7" s="24">
        <v>99837.7</v>
      </c>
      <c r="W7" s="24">
        <v>99929.3</v>
      </c>
      <c r="X7" s="24">
        <v>100192.1</v>
      </c>
      <c r="Y7" s="24">
        <v>100407.2</v>
      </c>
      <c r="Z7" s="24">
        <v>100600.9</v>
      </c>
      <c r="AA7" s="24">
        <v>100849.3</v>
      </c>
      <c r="AB7" s="19"/>
      <c r="AC7" s="24">
        <v>101058.6</v>
      </c>
      <c r="AD7" s="24">
        <v>101299.3</v>
      </c>
      <c r="AE7" s="24">
        <v>101563.3</v>
      </c>
      <c r="AF7" s="24">
        <v>101806.3</v>
      </c>
      <c r="AG7" s="24">
        <v>102009.4</v>
      </c>
      <c r="AH7" s="24">
        <v>102213.9</v>
      </c>
      <c r="AI7" s="24">
        <v>102495.6</v>
      </c>
      <c r="AJ7" s="19"/>
      <c r="AK7" s="24">
        <v>102779.9</v>
      </c>
      <c r="AL7" s="24">
        <v>103059.2</v>
      </c>
      <c r="AM7" s="24">
        <v>103310.8</v>
      </c>
      <c r="AN7" s="30"/>
    </row>
    <row r="8">
      <c r="A8" s="20"/>
      <c r="B8" s="28"/>
      <c r="C8" s="29" t="s">
        <v>14</v>
      </c>
      <c r="D8" s="30" t="str">
        <f t="shared" ref="D8:K8" si="15">D7-C7</f>
        <v>#VALUE!</v>
      </c>
      <c r="E8" s="30">
        <f t="shared" si="15"/>
        <v>195</v>
      </c>
      <c r="F8" s="30">
        <f t="shared" si="15"/>
        <v>53.9</v>
      </c>
      <c r="G8" s="30">
        <f t="shared" si="15"/>
        <v>163.6</v>
      </c>
      <c r="H8" s="30">
        <f t="shared" si="15"/>
        <v>171</v>
      </c>
      <c r="I8" s="30">
        <f t="shared" si="15"/>
        <v>176</v>
      </c>
      <c r="J8" s="30">
        <f t="shared" si="15"/>
        <v>142.1</v>
      </c>
      <c r="K8" s="30">
        <f t="shared" si="15"/>
        <v>91.2</v>
      </c>
      <c r="L8" s="31">
        <f>SUM(E8:K8)</f>
        <v>992.8</v>
      </c>
      <c r="M8" s="30">
        <f>M7-K7</f>
        <v>105.5</v>
      </c>
      <c r="N8" s="30">
        <f t="shared" ref="N8:S8" si="16">N7-M7</f>
        <v>124</v>
      </c>
      <c r="O8" s="30">
        <f t="shared" si="16"/>
        <v>188.9</v>
      </c>
      <c r="P8" s="30">
        <f t="shared" si="16"/>
        <v>213.4</v>
      </c>
      <c r="Q8" s="30">
        <f t="shared" si="16"/>
        <v>214</v>
      </c>
      <c r="R8" s="30">
        <f t="shared" si="16"/>
        <v>168.5</v>
      </c>
      <c r="S8" s="30">
        <f t="shared" si="16"/>
        <v>171.6</v>
      </c>
      <c r="T8" s="32">
        <f>SUM(M8:S8)</f>
        <v>1185.9</v>
      </c>
      <c r="U8" s="30">
        <f>U7-S7</f>
        <v>174.6</v>
      </c>
      <c r="V8" s="30">
        <f t="shared" ref="V8:AA8" si="17">V7-U7</f>
        <v>155.5</v>
      </c>
      <c r="W8" s="30">
        <f t="shared" si="17"/>
        <v>91.6</v>
      </c>
      <c r="X8" s="30">
        <f t="shared" si="17"/>
        <v>262.8</v>
      </c>
      <c r="Y8" s="30">
        <f t="shared" si="17"/>
        <v>215.1</v>
      </c>
      <c r="Z8" s="30">
        <f t="shared" si="17"/>
        <v>193.7</v>
      </c>
      <c r="AA8" s="30">
        <f t="shared" si="17"/>
        <v>248.4</v>
      </c>
      <c r="AB8" s="31">
        <f>SUM(U8:AA8)</f>
        <v>1341.7</v>
      </c>
      <c r="AC8" s="30">
        <f>AC7-AA7</f>
        <v>209.3</v>
      </c>
      <c r="AD8" s="30">
        <f t="shared" ref="AD8:AI8" si="18">AD7-AC7</f>
        <v>240.7</v>
      </c>
      <c r="AE8" s="30">
        <f t="shared" si="18"/>
        <v>264</v>
      </c>
      <c r="AF8" s="30">
        <f t="shared" si="18"/>
        <v>243</v>
      </c>
      <c r="AG8" s="30">
        <f t="shared" si="18"/>
        <v>203.1</v>
      </c>
      <c r="AH8" s="30">
        <f t="shared" si="18"/>
        <v>204.5</v>
      </c>
      <c r="AI8" s="30">
        <f t="shared" si="18"/>
        <v>281.7</v>
      </c>
      <c r="AJ8" s="31">
        <f>SUM(AC8:AI8)</f>
        <v>1646.3</v>
      </c>
      <c r="AK8" s="30">
        <f>AK7-AI7</f>
        <v>284.3</v>
      </c>
      <c r="AL8" s="30">
        <f t="shared" ref="AL8:AM8" si="19">AL7-AK7</f>
        <v>279.3</v>
      </c>
      <c r="AM8" s="30">
        <f t="shared" si="19"/>
        <v>251.6</v>
      </c>
      <c r="AN8" s="30"/>
    </row>
    <row r="9">
      <c r="A9" s="20"/>
      <c r="B9" s="28"/>
      <c r="C9" s="38" t="s">
        <v>15</v>
      </c>
      <c r="D9" s="39">
        <v>23.28</v>
      </c>
      <c r="E9" s="40">
        <v>24.0</v>
      </c>
      <c r="F9" s="41">
        <v>23.34</v>
      </c>
      <c r="G9" s="41">
        <v>23.58</v>
      </c>
      <c r="H9" s="41">
        <v>24.0</v>
      </c>
      <c r="I9" s="42">
        <v>23.8</v>
      </c>
      <c r="J9" s="41">
        <v>24.0</v>
      </c>
      <c r="K9" s="41">
        <v>23.83</v>
      </c>
      <c r="L9" s="19"/>
      <c r="M9" s="41">
        <v>23.92</v>
      </c>
      <c r="N9" s="41">
        <v>20.3</v>
      </c>
      <c r="O9" s="40">
        <v>23.28</v>
      </c>
      <c r="P9" s="40">
        <v>23.88</v>
      </c>
      <c r="Q9" s="40">
        <v>23.83</v>
      </c>
      <c r="R9" s="40">
        <v>23.32</v>
      </c>
      <c r="S9" s="40">
        <v>23.75</v>
      </c>
      <c r="T9" s="19"/>
      <c r="U9" s="40">
        <v>19.17</v>
      </c>
      <c r="V9" s="40">
        <v>19.1</v>
      </c>
      <c r="W9" s="36">
        <v>9.38</v>
      </c>
      <c r="X9" s="40">
        <v>23.85</v>
      </c>
      <c r="Y9" s="40">
        <v>22.5</v>
      </c>
      <c r="Z9" s="40">
        <v>24.0</v>
      </c>
      <c r="AA9" s="40">
        <v>24.0</v>
      </c>
      <c r="AB9" s="19"/>
      <c r="AC9" s="43">
        <v>23.7</v>
      </c>
      <c r="AD9" s="40">
        <v>23.33</v>
      </c>
      <c r="AE9" s="40">
        <v>24.0</v>
      </c>
      <c r="AF9" s="40">
        <v>22.45</v>
      </c>
      <c r="AG9" s="40">
        <v>23.6</v>
      </c>
      <c r="AH9" s="40">
        <v>23.02</v>
      </c>
      <c r="AI9" s="40">
        <v>23.67</v>
      </c>
      <c r="AJ9" s="19"/>
      <c r="AK9" s="40">
        <v>22.83</v>
      </c>
      <c r="AL9" s="40">
        <v>23.73</v>
      </c>
      <c r="AM9" s="40">
        <v>23.83</v>
      </c>
      <c r="AN9" s="30">
        <f>SUM(E9:AM9)</f>
        <v>704.99</v>
      </c>
    </row>
    <row r="10">
      <c r="A10" s="20"/>
      <c r="B10" s="28"/>
      <c r="C10" s="22" t="s">
        <v>17</v>
      </c>
      <c r="D10" s="30">
        <v>54669.3</v>
      </c>
      <c r="E10" s="24">
        <v>54809.1</v>
      </c>
      <c r="F10" s="24">
        <v>54904.2</v>
      </c>
      <c r="G10" s="24">
        <v>55097.2</v>
      </c>
      <c r="H10" s="24">
        <v>55340.5</v>
      </c>
      <c r="I10" s="24">
        <v>55578.6</v>
      </c>
      <c r="J10" s="24">
        <v>55833.1</v>
      </c>
      <c r="K10" s="24">
        <v>56029.2</v>
      </c>
      <c r="L10" s="19"/>
      <c r="M10" s="24">
        <v>56238.7</v>
      </c>
      <c r="N10" s="26">
        <v>56396.0</v>
      </c>
      <c r="O10" s="24">
        <v>56522.9</v>
      </c>
      <c r="P10" s="24">
        <v>56629.9</v>
      </c>
      <c r="Q10" s="24">
        <v>56717.6</v>
      </c>
      <c r="R10" s="24">
        <v>56890.0</v>
      </c>
      <c r="S10" s="24">
        <v>56953.0</v>
      </c>
      <c r="T10" s="19"/>
      <c r="U10" s="24">
        <v>57035.1</v>
      </c>
      <c r="V10" s="24">
        <v>57239.8</v>
      </c>
      <c r="W10" s="24">
        <v>57373.2</v>
      </c>
      <c r="X10" s="24">
        <v>57461.7</v>
      </c>
      <c r="Y10" s="24">
        <v>57550.7</v>
      </c>
      <c r="Z10" s="24">
        <v>57651.6</v>
      </c>
      <c r="AA10" s="24">
        <v>57820.3</v>
      </c>
      <c r="AB10" s="19"/>
      <c r="AC10" s="24">
        <v>57930.9</v>
      </c>
      <c r="AD10" s="24">
        <v>58116.1</v>
      </c>
      <c r="AE10" s="24">
        <v>58226.4</v>
      </c>
      <c r="AF10" s="24">
        <v>58372.1</v>
      </c>
      <c r="AG10" s="24">
        <v>58454.4</v>
      </c>
      <c r="AH10" s="24">
        <v>58677.8</v>
      </c>
      <c r="AI10" s="24">
        <v>58814.4</v>
      </c>
      <c r="AJ10" s="19"/>
      <c r="AK10" s="44">
        <v>58960.1</v>
      </c>
      <c r="AL10" s="44">
        <v>59123.2</v>
      </c>
      <c r="AM10" s="45">
        <v>59303.0</v>
      </c>
      <c r="AN10" s="30"/>
    </row>
    <row r="11">
      <c r="A11" s="33"/>
      <c r="B11" s="28"/>
      <c r="C11" s="46" t="s">
        <v>14</v>
      </c>
      <c r="D11" s="30" t="str">
        <f t="shared" ref="D11:K11" si="20">D10-C10</f>
        <v>#VALUE!</v>
      </c>
      <c r="E11" s="30">
        <f t="shared" si="20"/>
        <v>139.8</v>
      </c>
      <c r="F11" s="30">
        <f t="shared" si="20"/>
        <v>95.1</v>
      </c>
      <c r="G11" s="30">
        <f t="shared" si="20"/>
        <v>193</v>
      </c>
      <c r="H11" s="30">
        <f t="shared" si="20"/>
        <v>243.3</v>
      </c>
      <c r="I11" s="30">
        <f t="shared" si="20"/>
        <v>238.1</v>
      </c>
      <c r="J11" s="30">
        <f t="shared" si="20"/>
        <v>254.5</v>
      </c>
      <c r="K11" s="30">
        <f t="shared" si="20"/>
        <v>196.1</v>
      </c>
      <c r="L11" s="31">
        <f>SUM(E11:K11)</f>
        <v>1359.9</v>
      </c>
      <c r="M11" s="30">
        <f>M10-K10</f>
        <v>209.5</v>
      </c>
      <c r="N11" s="30">
        <f t="shared" ref="N11:S11" si="21">N10-M10</f>
        <v>157.3</v>
      </c>
      <c r="O11" s="30">
        <f t="shared" si="21"/>
        <v>126.9</v>
      </c>
      <c r="P11" s="30">
        <f t="shared" si="21"/>
        <v>107</v>
      </c>
      <c r="Q11" s="30">
        <f t="shared" si="21"/>
        <v>87.7</v>
      </c>
      <c r="R11" s="30">
        <f t="shared" si="21"/>
        <v>172.4</v>
      </c>
      <c r="S11" s="30">
        <f t="shared" si="21"/>
        <v>63</v>
      </c>
      <c r="T11" s="32">
        <f>SUM(M11:S11)</f>
        <v>923.8</v>
      </c>
      <c r="U11" s="30">
        <f>U10-S10</f>
        <v>82.1</v>
      </c>
      <c r="V11" s="30">
        <f t="shared" ref="V11:AA11" si="22">V10-U10</f>
        <v>204.7</v>
      </c>
      <c r="W11" s="30">
        <f t="shared" si="22"/>
        <v>133.4</v>
      </c>
      <c r="X11" s="30">
        <f t="shared" si="22"/>
        <v>88.5</v>
      </c>
      <c r="Y11" s="30">
        <f t="shared" si="22"/>
        <v>89</v>
      </c>
      <c r="Z11" s="30">
        <f t="shared" si="22"/>
        <v>100.9</v>
      </c>
      <c r="AA11" s="30">
        <f t="shared" si="22"/>
        <v>168.7</v>
      </c>
      <c r="AB11" s="31">
        <f>SUM(U11:AA11)</f>
        <v>867.3</v>
      </c>
      <c r="AC11" s="30">
        <f>AC10-AA10</f>
        <v>110.6</v>
      </c>
      <c r="AD11" s="30">
        <f t="shared" ref="AD11:AI11" si="23">AD10-AC10</f>
        <v>185.2</v>
      </c>
      <c r="AE11" s="30">
        <f t="shared" si="23"/>
        <v>110.3</v>
      </c>
      <c r="AF11" s="30">
        <f t="shared" si="23"/>
        <v>145.7</v>
      </c>
      <c r="AG11" s="30">
        <f t="shared" si="23"/>
        <v>82.3</v>
      </c>
      <c r="AH11" s="30">
        <f t="shared" si="23"/>
        <v>223.4</v>
      </c>
      <c r="AI11" s="30">
        <f t="shared" si="23"/>
        <v>136.6</v>
      </c>
      <c r="AJ11" s="31">
        <f>SUM(AC11:AI11)</f>
        <v>994.1</v>
      </c>
      <c r="AK11" s="30">
        <f>AK10-AI10</f>
        <v>145.7</v>
      </c>
      <c r="AL11" s="30">
        <f t="shared" ref="AL11:AM11" si="24">AL10-AK10</f>
        <v>163.1</v>
      </c>
      <c r="AM11" s="30">
        <f t="shared" si="24"/>
        <v>179.8</v>
      </c>
      <c r="AN11" s="30"/>
    </row>
    <row r="12">
      <c r="A12" s="20"/>
      <c r="B12" s="28"/>
      <c r="C12" s="38" t="s">
        <v>15</v>
      </c>
      <c r="D12" s="39">
        <v>24.0</v>
      </c>
      <c r="E12" s="40">
        <v>22.78</v>
      </c>
      <c r="F12" s="41">
        <v>18.06</v>
      </c>
      <c r="G12" s="41">
        <v>23.35</v>
      </c>
      <c r="H12" s="41">
        <v>23.02</v>
      </c>
      <c r="I12" s="47">
        <v>23.77</v>
      </c>
      <c r="J12" s="40">
        <v>23.53</v>
      </c>
      <c r="K12" s="48">
        <v>20.78</v>
      </c>
      <c r="L12" s="19"/>
      <c r="M12" s="41">
        <v>19.52</v>
      </c>
      <c r="N12" s="41">
        <v>22.45</v>
      </c>
      <c r="O12" s="40">
        <v>20.15</v>
      </c>
      <c r="P12" s="40">
        <v>14.12</v>
      </c>
      <c r="Q12" s="40">
        <v>11.7</v>
      </c>
      <c r="R12" s="40">
        <v>15.88</v>
      </c>
      <c r="S12" s="40">
        <v>4.9</v>
      </c>
      <c r="T12" s="19"/>
      <c r="U12" s="40">
        <v>8.6</v>
      </c>
      <c r="V12" s="40">
        <v>23.92</v>
      </c>
      <c r="W12" s="40">
        <v>21.77</v>
      </c>
      <c r="X12" s="40">
        <v>11.48</v>
      </c>
      <c r="Y12" s="40">
        <v>12.6</v>
      </c>
      <c r="Z12" s="40">
        <v>13.13</v>
      </c>
      <c r="AA12" s="40">
        <v>21.18</v>
      </c>
      <c r="AB12" s="19"/>
      <c r="AC12" s="43">
        <v>12.27</v>
      </c>
      <c r="AD12" s="40">
        <v>20.75</v>
      </c>
      <c r="AE12" s="40">
        <v>17.73</v>
      </c>
      <c r="AF12" s="40">
        <v>15.88</v>
      </c>
      <c r="AG12" s="40">
        <v>10.2</v>
      </c>
      <c r="AH12" s="40">
        <v>17.62</v>
      </c>
      <c r="AI12" s="40">
        <v>20.12</v>
      </c>
      <c r="AJ12" s="19"/>
      <c r="AK12" s="40">
        <v>17.68</v>
      </c>
      <c r="AL12" s="40">
        <v>21.83</v>
      </c>
      <c r="AM12" s="40">
        <v>20.65</v>
      </c>
      <c r="AN12" s="30">
        <f>SUM(E12:AM12)</f>
        <v>551.42</v>
      </c>
    </row>
    <row r="13">
      <c r="A13" s="20"/>
      <c r="B13" s="28"/>
      <c r="C13" s="22" t="s">
        <v>18</v>
      </c>
      <c r="D13" s="23">
        <v>65634.9</v>
      </c>
      <c r="E13" s="24">
        <v>65841.5</v>
      </c>
      <c r="F13" s="24">
        <v>65903.9</v>
      </c>
      <c r="G13" s="24">
        <v>65983.4</v>
      </c>
      <c r="H13" s="24">
        <v>66027.5</v>
      </c>
      <c r="I13" s="24">
        <v>66211.0</v>
      </c>
      <c r="J13" s="24">
        <v>66428.8</v>
      </c>
      <c r="K13" s="24">
        <v>66655.0</v>
      </c>
      <c r="L13" s="19"/>
      <c r="M13" s="24">
        <v>66796.4</v>
      </c>
      <c r="N13" s="26">
        <v>66824.6</v>
      </c>
      <c r="O13" s="24">
        <v>66898.2</v>
      </c>
      <c r="P13" s="24">
        <v>67098.3</v>
      </c>
      <c r="Q13" s="24">
        <v>67247.9</v>
      </c>
      <c r="R13" s="24">
        <v>67505.4</v>
      </c>
      <c r="S13" s="24">
        <v>67769.7</v>
      </c>
      <c r="T13" s="19"/>
      <c r="U13" s="24">
        <v>68036.2</v>
      </c>
      <c r="V13" s="24">
        <v>68222.4</v>
      </c>
      <c r="W13" s="24">
        <v>68377.3</v>
      </c>
      <c r="X13" s="24">
        <v>68590.6</v>
      </c>
      <c r="Y13" s="24">
        <v>68771.7</v>
      </c>
      <c r="Z13" s="24">
        <v>68909.2</v>
      </c>
      <c r="AA13" s="24">
        <v>69048.7</v>
      </c>
      <c r="AB13" s="19"/>
      <c r="AC13" s="24">
        <v>69355.4</v>
      </c>
      <c r="AD13" s="24">
        <v>69576.5</v>
      </c>
      <c r="AE13" s="24">
        <v>69756.0</v>
      </c>
      <c r="AF13" s="24">
        <v>69967.7</v>
      </c>
      <c r="AG13" s="24">
        <v>70181.1</v>
      </c>
      <c r="AH13" s="24">
        <v>70360.5</v>
      </c>
      <c r="AI13" s="24">
        <v>70624.7</v>
      </c>
      <c r="AJ13" s="19"/>
      <c r="AK13" s="24">
        <v>70939.8</v>
      </c>
      <c r="AL13" s="24">
        <v>71318.2</v>
      </c>
      <c r="AM13" s="24">
        <v>71549.3</v>
      </c>
      <c r="AN13" s="30"/>
    </row>
    <row r="14">
      <c r="A14" s="20"/>
      <c r="B14" s="28"/>
      <c r="C14" s="29" t="s">
        <v>14</v>
      </c>
      <c r="D14" s="30" t="str">
        <f t="shared" ref="D14:K14" si="25">D13-C13</f>
        <v>#VALUE!</v>
      </c>
      <c r="E14" s="30">
        <f t="shared" si="25"/>
        <v>206.6</v>
      </c>
      <c r="F14" s="30">
        <f t="shared" si="25"/>
        <v>62.4</v>
      </c>
      <c r="G14" s="30">
        <f t="shared" si="25"/>
        <v>79.5</v>
      </c>
      <c r="H14" s="30">
        <f t="shared" si="25"/>
        <v>44.1</v>
      </c>
      <c r="I14" s="30">
        <f t="shared" si="25"/>
        <v>183.5</v>
      </c>
      <c r="J14" s="30">
        <f t="shared" si="25"/>
        <v>217.8</v>
      </c>
      <c r="K14" s="30">
        <f t="shared" si="25"/>
        <v>226.2</v>
      </c>
      <c r="L14" s="31">
        <f>SUM(E14:K14)</f>
        <v>1020.1</v>
      </c>
      <c r="M14" s="30">
        <f>M13-K13</f>
        <v>141.4</v>
      </c>
      <c r="N14" s="30">
        <f t="shared" ref="N14:S14" si="26">N13-M13</f>
        <v>28.2</v>
      </c>
      <c r="O14" s="30">
        <f t="shared" si="26"/>
        <v>73.6</v>
      </c>
      <c r="P14" s="30">
        <f t="shared" si="26"/>
        <v>200.1</v>
      </c>
      <c r="Q14" s="30">
        <f t="shared" si="26"/>
        <v>149.6</v>
      </c>
      <c r="R14" s="30">
        <f t="shared" si="26"/>
        <v>257.5</v>
      </c>
      <c r="S14" s="30">
        <f t="shared" si="26"/>
        <v>264.3</v>
      </c>
      <c r="T14" s="32">
        <f>SUM(M14:S14)</f>
        <v>1114.7</v>
      </c>
      <c r="U14" s="30">
        <f>U13-S13</f>
        <v>266.5</v>
      </c>
      <c r="V14" s="30">
        <f t="shared" ref="V14:AA14" si="27">V13-U13</f>
        <v>186.2</v>
      </c>
      <c r="W14" s="30">
        <f t="shared" si="27"/>
        <v>154.9</v>
      </c>
      <c r="X14" s="30">
        <f t="shared" si="27"/>
        <v>213.3</v>
      </c>
      <c r="Y14" s="30">
        <f t="shared" si="27"/>
        <v>181.1</v>
      </c>
      <c r="Z14" s="30">
        <f t="shared" si="27"/>
        <v>137.5</v>
      </c>
      <c r="AA14" s="30">
        <f t="shared" si="27"/>
        <v>139.5</v>
      </c>
      <c r="AB14" s="31">
        <f>SUM(U14:AA14)</f>
        <v>1279</v>
      </c>
      <c r="AC14" s="30">
        <f>AC13-AA13</f>
        <v>306.7</v>
      </c>
      <c r="AD14" s="30">
        <f t="shared" ref="AD14:AI14" si="28">AD13-AC13</f>
        <v>221.1</v>
      </c>
      <c r="AE14" s="30">
        <f t="shared" si="28"/>
        <v>179.5</v>
      </c>
      <c r="AF14" s="30">
        <f t="shared" si="28"/>
        <v>211.7</v>
      </c>
      <c r="AG14" s="30">
        <f t="shared" si="28"/>
        <v>213.4</v>
      </c>
      <c r="AH14" s="30">
        <f t="shared" si="28"/>
        <v>179.4</v>
      </c>
      <c r="AI14" s="30">
        <f t="shared" si="28"/>
        <v>264.2</v>
      </c>
      <c r="AJ14" s="31">
        <f>SUM(AC14:AI14)</f>
        <v>1576</v>
      </c>
      <c r="AK14" s="30">
        <f>AK13-AI13</f>
        <v>315.1</v>
      </c>
      <c r="AL14" s="30">
        <f t="shared" ref="AL14:AM14" si="29">AL13-AK13</f>
        <v>378.4</v>
      </c>
      <c r="AM14" s="30">
        <f t="shared" si="29"/>
        <v>231.1</v>
      </c>
      <c r="AN14" s="30"/>
    </row>
    <row r="15">
      <c r="A15" s="20"/>
      <c r="B15" s="28"/>
      <c r="C15" s="38" t="s">
        <v>15</v>
      </c>
      <c r="D15" s="39">
        <v>23.77</v>
      </c>
      <c r="E15" s="40">
        <v>14.88</v>
      </c>
      <c r="F15" s="49">
        <v>6.8</v>
      </c>
      <c r="G15" s="49">
        <v>13.0</v>
      </c>
      <c r="H15" s="41">
        <v>6.2</v>
      </c>
      <c r="I15" s="47">
        <v>23.8</v>
      </c>
      <c r="J15" s="40">
        <v>21.22</v>
      </c>
      <c r="K15" s="48">
        <v>18.12</v>
      </c>
      <c r="L15" s="19"/>
      <c r="M15" s="41">
        <v>9.57</v>
      </c>
      <c r="N15" s="41">
        <v>3.3</v>
      </c>
      <c r="O15" s="40">
        <v>7.28</v>
      </c>
      <c r="P15" s="40">
        <v>21.6</v>
      </c>
      <c r="Q15" s="40">
        <v>15.52</v>
      </c>
      <c r="R15" s="40">
        <v>24.0</v>
      </c>
      <c r="S15" s="40">
        <v>23.5</v>
      </c>
      <c r="T15" s="19"/>
      <c r="U15" s="40">
        <v>20.65</v>
      </c>
      <c r="V15" s="40">
        <v>16.65</v>
      </c>
      <c r="W15" s="40">
        <v>16.33</v>
      </c>
      <c r="X15" s="40">
        <v>20.52</v>
      </c>
      <c r="Y15" s="40">
        <v>15.58</v>
      </c>
      <c r="Z15" s="40">
        <v>17.69</v>
      </c>
      <c r="AA15" s="40">
        <v>20.12</v>
      </c>
      <c r="AB15" s="19"/>
      <c r="AC15" s="43">
        <v>19.65</v>
      </c>
      <c r="AD15" s="40">
        <v>22.05</v>
      </c>
      <c r="AE15" s="40">
        <v>16.25</v>
      </c>
      <c r="AF15" s="40">
        <v>20.68</v>
      </c>
      <c r="AG15" s="40">
        <v>16.72</v>
      </c>
      <c r="AH15" s="40">
        <v>17.55</v>
      </c>
      <c r="AI15" s="40">
        <v>20.12</v>
      </c>
      <c r="AJ15" s="19"/>
      <c r="AK15" s="40">
        <v>20.12</v>
      </c>
      <c r="AL15" s="40">
        <v>23.82</v>
      </c>
      <c r="AM15" s="40">
        <v>17.09</v>
      </c>
      <c r="AN15" s="30">
        <f>SUM(E15:AM15)</f>
        <v>530.38</v>
      </c>
    </row>
    <row r="16">
      <c r="A16" s="20"/>
      <c r="B16" s="28"/>
      <c r="C16" s="9" t="s">
        <v>19</v>
      </c>
      <c r="D16" s="23">
        <v>139702.8</v>
      </c>
      <c r="E16" s="24">
        <v>140092.3</v>
      </c>
      <c r="F16" s="24">
        <v>140486.2</v>
      </c>
      <c r="G16" s="24">
        <v>140892.9</v>
      </c>
      <c r="H16" s="44">
        <v>141330.9</v>
      </c>
      <c r="I16" s="50">
        <v>141766.4</v>
      </c>
      <c r="J16" s="24">
        <v>142212.4</v>
      </c>
      <c r="K16" s="48">
        <v>142620.2</v>
      </c>
      <c r="L16" s="19"/>
      <c r="M16" s="26">
        <v>142956.6</v>
      </c>
      <c r="N16" s="26">
        <v>143221.9</v>
      </c>
      <c r="O16" s="24">
        <v>143533.6</v>
      </c>
      <c r="P16" s="24">
        <v>143919.7</v>
      </c>
      <c r="Q16" s="24">
        <v>144186.6</v>
      </c>
      <c r="R16" s="24">
        <v>144565.9</v>
      </c>
      <c r="S16" s="24">
        <v>144873.3</v>
      </c>
      <c r="T16" s="19"/>
      <c r="U16" s="24">
        <v>145280.9</v>
      </c>
      <c r="V16" s="24">
        <v>145647.2</v>
      </c>
      <c r="W16" s="24">
        <v>145911.2</v>
      </c>
      <c r="X16" s="24">
        <v>146297.5</v>
      </c>
      <c r="Y16" s="24">
        <v>146621.7</v>
      </c>
      <c r="Z16" s="24">
        <v>146895.6</v>
      </c>
      <c r="AA16" s="24">
        <v>147232.3</v>
      </c>
      <c r="AB16" s="19"/>
      <c r="AC16" s="24">
        <v>147538.7</v>
      </c>
      <c r="AD16" s="24">
        <v>147847.2</v>
      </c>
      <c r="AE16" s="24">
        <v>148186.9</v>
      </c>
      <c r="AF16" s="24">
        <v>148505.5</v>
      </c>
      <c r="AG16" s="44">
        <v>148930.3</v>
      </c>
      <c r="AH16" s="24">
        <v>149276.9</v>
      </c>
      <c r="AI16" s="24">
        <v>149608.3</v>
      </c>
      <c r="AJ16" s="19"/>
      <c r="AK16" s="24">
        <v>149928.5</v>
      </c>
      <c r="AL16" s="24">
        <v>150322.5</v>
      </c>
      <c r="AM16" s="24">
        <v>150727.0</v>
      </c>
      <c r="AN16" s="30"/>
    </row>
    <row r="17">
      <c r="A17" s="20"/>
      <c r="B17" s="28"/>
      <c r="C17" s="29" t="s">
        <v>14</v>
      </c>
      <c r="D17" s="30" t="str">
        <f t="shared" ref="D17:K17" si="30">D16-C16</f>
        <v>#VALUE!</v>
      </c>
      <c r="E17" s="30">
        <f t="shared" si="30"/>
        <v>389.5</v>
      </c>
      <c r="F17" s="30">
        <f t="shared" si="30"/>
        <v>393.9</v>
      </c>
      <c r="G17" s="30">
        <f t="shared" si="30"/>
        <v>406.7</v>
      </c>
      <c r="H17" s="30">
        <f t="shared" si="30"/>
        <v>438</v>
      </c>
      <c r="I17" s="30">
        <f t="shared" si="30"/>
        <v>435.5</v>
      </c>
      <c r="J17" s="30">
        <f t="shared" si="30"/>
        <v>446</v>
      </c>
      <c r="K17" s="30">
        <f t="shared" si="30"/>
        <v>407.8</v>
      </c>
      <c r="L17" s="31">
        <f>SUM(E17:K17)</f>
        <v>2917.4</v>
      </c>
      <c r="M17" s="30">
        <f>M16-K16</f>
        <v>336.4</v>
      </c>
      <c r="N17" s="30">
        <f>N16-M16</f>
        <v>265.3</v>
      </c>
      <c r="O17" s="30">
        <v>347.5</v>
      </c>
      <c r="P17" s="30">
        <f t="shared" ref="P17:S17" si="31">P16-O16</f>
        <v>386.1</v>
      </c>
      <c r="Q17" s="30">
        <f t="shared" si="31"/>
        <v>266.9</v>
      </c>
      <c r="R17" s="30">
        <f t="shared" si="31"/>
        <v>379.3</v>
      </c>
      <c r="S17" s="30">
        <f t="shared" si="31"/>
        <v>307.4</v>
      </c>
      <c r="T17" s="32">
        <f>SUM(M17:S17)</f>
        <v>2288.9</v>
      </c>
      <c r="U17" s="30">
        <f>U16-S16</f>
        <v>407.6</v>
      </c>
      <c r="V17" s="30">
        <f t="shared" ref="V17:AA17" si="32">V16-U16</f>
        <v>366.3</v>
      </c>
      <c r="W17" s="30">
        <f t="shared" si="32"/>
        <v>264</v>
      </c>
      <c r="X17" s="30">
        <f t="shared" si="32"/>
        <v>386.3</v>
      </c>
      <c r="Y17" s="30">
        <f t="shared" si="32"/>
        <v>324.2</v>
      </c>
      <c r="Z17" s="30">
        <f t="shared" si="32"/>
        <v>273.9</v>
      </c>
      <c r="AA17" s="30">
        <f t="shared" si="32"/>
        <v>336.7</v>
      </c>
      <c r="AB17" s="31">
        <f>SUM(U17:AA17)</f>
        <v>2359</v>
      </c>
      <c r="AC17" s="30">
        <f>AC16-AA16</f>
        <v>306.4</v>
      </c>
      <c r="AD17" s="30">
        <f t="shared" ref="AD17:AI17" si="33">AD16-AC16</f>
        <v>308.5</v>
      </c>
      <c r="AE17" s="30">
        <f t="shared" si="33"/>
        <v>339.7</v>
      </c>
      <c r="AF17" s="30">
        <f t="shared" si="33"/>
        <v>318.6</v>
      </c>
      <c r="AG17" s="30">
        <f t="shared" si="33"/>
        <v>424.8</v>
      </c>
      <c r="AH17" s="30">
        <f t="shared" si="33"/>
        <v>346.6</v>
      </c>
      <c r="AI17" s="30">
        <f t="shared" si="33"/>
        <v>331.4</v>
      </c>
      <c r="AJ17" s="31">
        <f>SUM(AC17:AI17)</f>
        <v>2376</v>
      </c>
      <c r="AK17" s="30">
        <f>AK16-AI16</f>
        <v>320.2</v>
      </c>
      <c r="AL17" s="30">
        <f t="shared" ref="AL17:AM17" si="34">AL16-AK16</f>
        <v>394</v>
      </c>
      <c r="AM17" s="30">
        <f t="shared" si="34"/>
        <v>404.5</v>
      </c>
      <c r="AN17" s="30"/>
    </row>
    <row r="18">
      <c r="A18" s="20"/>
      <c r="B18" s="28"/>
      <c r="C18" s="38" t="s">
        <v>15</v>
      </c>
      <c r="D18" s="39">
        <v>24.0</v>
      </c>
      <c r="E18" s="40">
        <v>24.0</v>
      </c>
      <c r="F18" s="41">
        <v>24.0</v>
      </c>
      <c r="G18" s="41">
        <v>24.0</v>
      </c>
      <c r="H18" s="41">
        <v>24.0</v>
      </c>
      <c r="I18" s="47">
        <v>24.0</v>
      </c>
      <c r="J18" s="40">
        <v>24.0</v>
      </c>
      <c r="K18" s="40">
        <v>23.82</v>
      </c>
      <c r="L18" s="19"/>
      <c r="M18" s="41">
        <v>23.37</v>
      </c>
      <c r="N18" s="41">
        <v>20.62</v>
      </c>
      <c r="O18" s="40">
        <v>23.7</v>
      </c>
      <c r="P18" s="40">
        <v>22.25</v>
      </c>
      <c r="Q18" s="40">
        <v>19.62</v>
      </c>
      <c r="R18" s="40">
        <v>23.22</v>
      </c>
      <c r="S18" s="40">
        <v>23.73</v>
      </c>
      <c r="T18" s="19"/>
      <c r="U18" s="40">
        <v>23.87</v>
      </c>
      <c r="V18" s="40">
        <v>24.0</v>
      </c>
      <c r="W18" s="40">
        <v>16.85</v>
      </c>
      <c r="X18" s="39"/>
      <c r="Y18" s="40">
        <v>24.0</v>
      </c>
      <c r="Z18" s="40">
        <v>22.25</v>
      </c>
      <c r="AA18" s="40">
        <v>23.0</v>
      </c>
      <c r="AB18" s="19"/>
      <c r="AC18" s="43">
        <v>23.22</v>
      </c>
      <c r="AD18" s="40">
        <v>22.87</v>
      </c>
      <c r="AE18" s="40">
        <v>24.0</v>
      </c>
      <c r="AF18" s="40">
        <v>24.0</v>
      </c>
      <c r="AG18" s="40">
        <v>24.0</v>
      </c>
      <c r="AH18" s="40">
        <v>22.68</v>
      </c>
      <c r="AI18" s="40">
        <v>23.31</v>
      </c>
      <c r="AJ18" s="19"/>
      <c r="AK18" s="40">
        <v>20.48</v>
      </c>
      <c r="AL18" s="40">
        <v>24.0</v>
      </c>
      <c r="AM18" s="40">
        <v>23.17</v>
      </c>
      <c r="AN18" s="30">
        <f>SUM(E18:AM18)</f>
        <v>690.03</v>
      </c>
    </row>
    <row r="19">
      <c r="A19" s="20"/>
      <c r="B19" s="28"/>
      <c r="C19" s="22" t="s">
        <v>20</v>
      </c>
      <c r="D19" s="23">
        <v>36431.7</v>
      </c>
      <c r="E19" s="24">
        <v>36552.3</v>
      </c>
      <c r="F19" s="24">
        <v>36651.9</v>
      </c>
      <c r="G19" s="24">
        <v>36739.7</v>
      </c>
      <c r="H19" s="24">
        <v>36874.8</v>
      </c>
      <c r="I19" s="24">
        <v>36962.1</v>
      </c>
      <c r="J19" s="24">
        <v>37010.2</v>
      </c>
      <c r="K19" s="24">
        <v>37147.0</v>
      </c>
      <c r="L19" s="19"/>
      <c r="M19" s="24">
        <v>37256.7</v>
      </c>
      <c r="N19" s="24">
        <v>37366.7</v>
      </c>
      <c r="O19" s="24">
        <v>37455.3</v>
      </c>
      <c r="P19" s="24">
        <v>37500.1</v>
      </c>
      <c r="Q19" s="24">
        <v>37594.5</v>
      </c>
      <c r="R19" s="24">
        <v>37656.7</v>
      </c>
      <c r="S19" s="24">
        <v>37656.7</v>
      </c>
      <c r="T19" s="19"/>
      <c r="U19" s="24">
        <v>37656.7</v>
      </c>
      <c r="V19" s="24">
        <v>37665.6</v>
      </c>
      <c r="W19" s="24">
        <v>37824.4</v>
      </c>
      <c r="X19" s="23"/>
      <c r="Y19" s="24">
        <v>38005.1</v>
      </c>
      <c r="Z19" s="24">
        <v>38058.0</v>
      </c>
      <c r="AA19" s="24">
        <v>38147.0</v>
      </c>
      <c r="AB19" s="19"/>
      <c r="AC19" s="24">
        <v>38297.6</v>
      </c>
      <c r="AD19" s="24">
        <v>38394.4</v>
      </c>
      <c r="AE19" s="24">
        <v>38492.4</v>
      </c>
      <c r="AF19" s="24">
        <v>38581.3</v>
      </c>
      <c r="AG19" s="24">
        <v>38721.3</v>
      </c>
      <c r="AH19" s="24">
        <v>38859.3</v>
      </c>
      <c r="AI19" s="24">
        <v>39006.7</v>
      </c>
      <c r="AJ19" s="19"/>
      <c r="AK19" s="24">
        <v>39127.9</v>
      </c>
      <c r="AL19" s="24">
        <v>39271.1</v>
      </c>
      <c r="AM19" s="24">
        <v>39356.5</v>
      </c>
      <c r="AN19" s="30">
        <f>AM19-D22</f>
        <v>9272.14</v>
      </c>
    </row>
    <row r="20">
      <c r="A20" s="20"/>
      <c r="B20" s="28"/>
      <c r="C20" s="29" t="s">
        <v>14</v>
      </c>
      <c r="D20" s="30" t="str">
        <f t="shared" ref="D20:K20" si="35">D19-C19</f>
        <v>#VALUE!</v>
      </c>
      <c r="E20" s="30">
        <f t="shared" si="35"/>
        <v>120.6</v>
      </c>
      <c r="F20" s="30">
        <f t="shared" si="35"/>
        <v>99.6</v>
      </c>
      <c r="G20" s="30">
        <f t="shared" si="35"/>
        <v>87.8</v>
      </c>
      <c r="H20" s="30">
        <f t="shared" si="35"/>
        <v>135.1</v>
      </c>
      <c r="I20" s="30">
        <f t="shared" si="35"/>
        <v>87.3</v>
      </c>
      <c r="J20" s="30">
        <f t="shared" si="35"/>
        <v>48.1</v>
      </c>
      <c r="K20" s="30">
        <f t="shared" si="35"/>
        <v>136.8</v>
      </c>
      <c r="L20" s="31">
        <f>SUM(E20:K20)</f>
        <v>715.3</v>
      </c>
      <c r="M20" s="30">
        <f>M19-K19</f>
        <v>109.7</v>
      </c>
      <c r="N20" s="30">
        <f t="shared" ref="N20:S20" si="36">N19-M19</f>
        <v>110</v>
      </c>
      <c r="O20" s="30">
        <f t="shared" si="36"/>
        <v>88.6</v>
      </c>
      <c r="P20" s="30">
        <f t="shared" si="36"/>
        <v>44.8</v>
      </c>
      <c r="Q20" s="30">
        <f t="shared" si="36"/>
        <v>94.4</v>
      </c>
      <c r="R20" s="30">
        <f t="shared" si="36"/>
        <v>62.2</v>
      </c>
      <c r="S20" s="30">
        <f t="shared" si="36"/>
        <v>0</v>
      </c>
      <c r="T20" s="32">
        <f>SUM(M20:S20)</f>
        <v>509.7</v>
      </c>
      <c r="U20" s="30">
        <f>U19-S19</f>
        <v>0</v>
      </c>
      <c r="V20" s="30">
        <f t="shared" ref="V20:AA20" si="37">V19-U19</f>
        <v>8.9</v>
      </c>
      <c r="W20" s="30">
        <f t="shared" si="37"/>
        <v>158.8</v>
      </c>
      <c r="X20" s="30">
        <f t="shared" si="37"/>
        <v>-37824.4</v>
      </c>
      <c r="Y20" s="30">
        <f t="shared" si="37"/>
        <v>38005.1</v>
      </c>
      <c r="Z20" s="30">
        <f t="shared" si="37"/>
        <v>52.9</v>
      </c>
      <c r="AA20" s="30">
        <f t="shared" si="37"/>
        <v>89</v>
      </c>
      <c r="AB20" s="31">
        <f>SUM(U20:AA20)</f>
        <v>490.3</v>
      </c>
      <c r="AC20" s="30">
        <f>AC19-AA19</f>
        <v>150.6</v>
      </c>
      <c r="AD20" s="30">
        <f t="shared" ref="AD20:AI20" si="38">AD19-AC19</f>
        <v>96.8</v>
      </c>
      <c r="AE20" s="30">
        <f t="shared" si="38"/>
        <v>98</v>
      </c>
      <c r="AF20" s="30">
        <f t="shared" si="38"/>
        <v>88.9</v>
      </c>
      <c r="AG20" s="30">
        <f t="shared" si="38"/>
        <v>140</v>
      </c>
      <c r="AH20" s="30">
        <f t="shared" si="38"/>
        <v>138</v>
      </c>
      <c r="AI20" s="30">
        <f t="shared" si="38"/>
        <v>147.4</v>
      </c>
      <c r="AJ20" s="31">
        <f>SUM(AC20:AI20)</f>
        <v>859.7</v>
      </c>
      <c r="AK20" s="30">
        <f>AK19-AI19</f>
        <v>121.2</v>
      </c>
      <c r="AL20" s="30">
        <f t="shared" ref="AL20:AM20" si="39">AL19-AK19</f>
        <v>143.2</v>
      </c>
      <c r="AM20" s="30">
        <f t="shared" si="39"/>
        <v>85.4</v>
      </c>
      <c r="AN20" s="30"/>
    </row>
    <row r="21">
      <c r="A21" s="20"/>
      <c r="B21" s="28"/>
      <c r="C21" s="38" t="s">
        <v>15</v>
      </c>
      <c r="D21" s="39">
        <v>20.92</v>
      </c>
      <c r="E21" s="40">
        <v>21.2</v>
      </c>
      <c r="F21" s="41">
        <v>22.3</v>
      </c>
      <c r="G21" s="41">
        <v>23.47</v>
      </c>
      <c r="H21" s="44">
        <v>24.0</v>
      </c>
      <c r="I21" s="41">
        <v>19.85</v>
      </c>
      <c r="J21" s="41">
        <v>16.07</v>
      </c>
      <c r="K21" s="48">
        <v>22.04</v>
      </c>
      <c r="L21" s="19"/>
      <c r="M21" s="41">
        <v>15.65</v>
      </c>
      <c r="N21" s="41">
        <v>18.72</v>
      </c>
      <c r="O21" s="40">
        <v>19.9</v>
      </c>
      <c r="P21" s="51">
        <v>6.78</v>
      </c>
      <c r="Q21" s="40">
        <v>19.58</v>
      </c>
      <c r="R21" s="40">
        <v>13.07</v>
      </c>
      <c r="S21" s="40">
        <v>0.0</v>
      </c>
      <c r="T21" s="19"/>
      <c r="U21" s="40">
        <v>0.0</v>
      </c>
      <c r="V21" s="40">
        <v>4.02</v>
      </c>
      <c r="W21" s="36">
        <v>37824.4</v>
      </c>
      <c r="X21" s="39"/>
      <c r="Y21" s="40">
        <v>15.27</v>
      </c>
      <c r="Z21" s="40">
        <v>17.63</v>
      </c>
      <c r="AA21" s="40">
        <v>14.25</v>
      </c>
      <c r="AB21" s="19"/>
      <c r="AC21" s="43">
        <v>21.92</v>
      </c>
      <c r="AD21" s="40">
        <v>19.53</v>
      </c>
      <c r="AE21" s="40">
        <v>18.78</v>
      </c>
      <c r="AF21" s="40">
        <v>15.98</v>
      </c>
      <c r="AG21" s="40">
        <v>23.52</v>
      </c>
      <c r="AH21" s="40">
        <v>20.07</v>
      </c>
      <c r="AI21" s="40">
        <v>19.96</v>
      </c>
      <c r="AJ21" s="19"/>
      <c r="AK21" s="40">
        <v>22.46</v>
      </c>
      <c r="AL21" s="40">
        <v>22.77</v>
      </c>
      <c r="AM21" s="40">
        <v>20.12</v>
      </c>
      <c r="AN21" s="30"/>
    </row>
    <row r="22">
      <c r="A22" s="20"/>
      <c r="B22" s="28"/>
      <c r="C22" s="22" t="s">
        <v>21</v>
      </c>
      <c r="D22" s="23">
        <v>30084.36</v>
      </c>
      <c r="E22" s="24">
        <v>30262.15</v>
      </c>
      <c r="F22" s="24">
        <v>30395.74</v>
      </c>
      <c r="G22" s="24">
        <v>30468.37</v>
      </c>
      <c r="H22" s="24">
        <v>30468.37</v>
      </c>
      <c r="I22" s="24">
        <v>30476.68</v>
      </c>
      <c r="J22" s="24">
        <v>30561.65</v>
      </c>
      <c r="K22" s="24">
        <v>30722.24</v>
      </c>
      <c r="L22" s="19"/>
      <c r="M22" s="24">
        <v>30872.39</v>
      </c>
      <c r="N22" s="24">
        <v>30946.25</v>
      </c>
      <c r="O22" s="24">
        <v>31006.31</v>
      </c>
      <c r="P22" s="24">
        <v>31075.23</v>
      </c>
      <c r="Q22" s="24">
        <v>31178.57</v>
      </c>
      <c r="R22" s="24">
        <v>31296.83</v>
      </c>
      <c r="S22" s="24">
        <v>31335.09</v>
      </c>
      <c r="T22" s="19"/>
      <c r="U22" s="24">
        <v>31394.5</v>
      </c>
      <c r="V22" s="24">
        <v>31438.07</v>
      </c>
      <c r="W22" s="24">
        <v>31508.32</v>
      </c>
      <c r="X22" s="24">
        <v>31575.77</v>
      </c>
      <c r="Y22" s="24">
        <v>31623.97</v>
      </c>
      <c r="Z22" s="24">
        <v>31684.77</v>
      </c>
      <c r="AA22" s="24">
        <v>31726.61</v>
      </c>
      <c r="AB22" s="19"/>
      <c r="AC22" s="24">
        <v>31880.89</v>
      </c>
      <c r="AD22" s="24">
        <v>31951.87</v>
      </c>
      <c r="AE22" s="24">
        <v>32079.55</v>
      </c>
      <c r="AF22" s="24">
        <v>32153.46</v>
      </c>
      <c r="AG22" s="24">
        <v>32200.21</v>
      </c>
      <c r="AH22" s="24">
        <v>32200.21</v>
      </c>
      <c r="AI22" s="24">
        <v>32213.71</v>
      </c>
      <c r="AJ22" s="19"/>
      <c r="AK22" s="24">
        <v>32248.74</v>
      </c>
      <c r="AL22" s="24">
        <v>32362.5</v>
      </c>
      <c r="AM22" s="24">
        <v>32440.1</v>
      </c>
      <c r="AN22" s="30"/>
    </row>
    <row r="23">
      <c r="A23" s="20"/>
      <c r="B23" s="28"/>
      <c r="C23" s="29" t="s">
        <v>14</v>
      </c>
      <c r="D23" s="30" t="str">
        <f t="shared" ref="D23:K23" si="40">D22-C22</f>
        <v>#VALUE!</v>
      </c>
      <c r="E23" s="30">
        <f t="shared" si="40"/>
        <v>177.79</v>
      </c>
      <c r="F23" s="30">
        <f t="shared" si="40"/>
        <v>133.59</v>
      </c>
      <c r="G23" s="30">
        <f t="shared" si="40"/>
        <v>72.63</v>
      </c>
      <c r="H23" s="30">
        <f t="shared" si="40"/>
        <v>0</v>
      </c>
      <c r="I23" s="30">
        <f t="shared" si="40"/>
        <v>8.31</v>
      </c>
      <c r="J23" s="30">
        <f t="shared" si="40"/>
        <v>84.97</v>
      </c>
      <c r="K23" s="30">
        <f t="shared" si="40"/>
        <v>160.59</v>
      </c>
      <c r="L23" s="31">
        <f>SUM(E23:K23)</f>
        <v>637.88</v>
      </c>
      <c r="M23" s="30">
        <f>M22-K22</f>
        <v>150.15</v>
      </c>
      <c r="N23" s="30">
        <f t="shared" ref="N23:S23" si="41">N22-M22</f>
        <v>73.86</v>
      </c>
      <c r="O23" s="30">
        <f t="shared" si="41"/>
        <v>60.06</v>
      </c>
      <c r="P23" s="30">
        <f t="shared" si="41"/>
        <v>68.92</v>
      </c>
      <c r="Q23" s="30">
        <f t="shared" si="41"/>
        <v>103.34</v>
      </c>
      <c r="R23" s="30">
        <f t="shared" si="41"/>
        <v>118.26</v>
      </c>
      <c r="S23" s="30">
        <f t="shared" si="41"/>
        <v>38.26</v>
      </c>
      <c r="T23" s="32">
        <f>SUM(M23:S23)</f>
        <v>612.85</v>
      </c>
      <c r="U23" s="30">
        <f>U22-S22</f>
        <v>59.41</v>
      </c>
      <c r="V23" s="30">
        <f t="shared" ref="V23:AA23" si="42">V22-U22</f>
        <v>43.57</v>
      </c>
      <c r="W23" s="30">
        <f t="shared" si="42"/>
        <v>70.25</v>
      </c>
      <c r="X23" s="30">
        <f t="shared" si="42"/>
        <v>67.45</v>
      </c>
      <c r="Y23" s="30">
        <f t="shared" si="42"/>
        <v>48.2</v>
      </c>
      <c r="Z23" s="30">
        <f t="shared" si="42"/>
        <v>60.8</v>
      </c>
      <c r="AA23" s="30">
        <f t="shared" si="42"/>
        <v>41.84</v>
      </c>
      <c r="AB23" s="31">
        <f>SUM(U23:AA23)</f>
        <v>391.52</v>
      </c>
      <c r="AC23" s="30">
        <f>AC22-AA22</f>
        <v>154.28</v>
      </c>
      <c r="AD23" s="30">
        <f t="shared" ref="AD23:AI23" si="43">AD22-AC22</f>
        <v>70.98</v>
      </c>
      <c r="AE23" s="30">
        <f t="shared" si="43"/>
        <v>127.68</v>
      </c>
      <c r="AF23" s="30">
        <f t="shared" si="43"/>
        <v>73.91</v>
      </c>
      <c r="AG23" s="30">
        <f t="shared" si="43"/>
        <v>46.75</v>
      </c>
      <c r="AH23" s="30">
        <f t="shared" si="43"/>
        <v>0</v>
      </c>
      <c r="AI23" s="30">
        <f t="shared" si="43"/>
        <v>13.5</v>
      </c>
      <c r="AJ23" s="31">
        <f>SUM(AC23:AI23)</f>
        <v>487.1</v>
      </c>
      <c r="AK23" s="30">
        <f>AK22-AI22</f>
        <v>35.03</v>
      </c>
      <c r="AL23" s="30">
        <f t="shared" ref="AL23:AM23" si="44">AL22-AK22</f>
        <v>113.76</v>
      </c>
      <c r="AM23" s="30">
        <f t="shared" si="44"/>
        <v>77.6</v>
      </c>
      <c r="AN23" s="30"/>
    </row>
    <row r="24">
      <c r="A24" s="20"/>
      <c r="B24" s="52"/>
      <c r="C24" s="38" t="s">
        <v>15</v>
      </c>
      <c r="D24" s="39">
        <v>17.78</v>
      </c>
      <c r="E24" s="40">
        <v>20.15</v>
      </c>
      <c r="F24" s="40">
        <v>20.42</v>
      </c>
      <c r="G24" s="40">
        <v>11.08</v>
      </c>
      <c r="H24" s="40">
        <v>0.0</v>
      </c>
      <c r="I24" s="40">
        <v>8.27</v>
      </c>
      <c r="J24" s="40">
        <v>12.47</v>
      </c>
      <c r="K24" s="40">
        <v>21.49</v>
      </c>
      <c r="L24" s="19"/>
      <c r="M24" s="49">
        <v>17.12</v>
      </c>
      <c r="N24" s="40">
        <v>12.45</v>
      </c>
      <c r="O24" s="40">
        <v>6.52</v>
      </c>
      <c r="P24" s="40">
        <v>11.87</v>
      </c>
      <c r="Q24" s="40">
        <v>15.02</v>
      </c>
      <c r="R24" s="40">
        <v>16.32</v>
      </c>
      <c r="S24" s="40">
        <v>5.88</v>
      </c>
      <c r="T24" s="19"/>
      <c r="U24" s="40">
        <v>14.33</v>
      </c>
      <c r="V24" s="40">
        <v>11.88</v>
      </c>
      <c r="W24" s="40">
        <v>17.05</v>
      </c>
      <c r="X24" s="40">
        <v>17.42</v>
      </c>
      <c r="Y24" s="40">
        <v>7.7</v>
      </c>
      <c r="Z24" s="40">
        <v>7.77</v>
      </c>
      <c r="AA24" s="40">
        <v>6.0</v>
      </c>
      <c r="AB24" s="19"/>
      <c r="AC24" s="43">
        <v>19.7</v>
      </c>
      <c r="AD24" s="40">
        <v>13.03</v>
      </c>
      <c r="AE24" s="40">
        <v>18.2</v>
      </c>
      <c r="AF24" s="40">
        <v>14.57</v>
      </c>
      <c r="AG24" s="40">
        <v>7.32</v>
      </c>
      <c r="AH24" s="40">
        <v>0.0</v>
      </c>
      <c r="AI24" s="40">
        <v>1.6</v>
      </c>
      <c r="AJ24" s="19"/>
      <c r="AK24" s="40">
        <v>4.32</v>
      </c>
      <c r="AL24" s="40">
        <v>16.05</v>
      </c>
      <c r="AM24" s="40">
        <v>14.27</v>
      </c>
      <c r="AN24" s="30">
        <f>SUM(E24:AM24)</f>
        <v>370.27</v>
      </c>
    </row>
    <row r="25">
      <c r="A25" s="20"/>
      <c r="B25" s="53"/>
      <c r="C25" s="22" t="s">
        <v>22</v>
      </c>
      <c r="D25" s="54">
        <v>1663.5</v>
      </c>
      <c r="E25" s="24">
        <v>1664.5</v>
      </c>
      <c r="F25" s="24">
        <v>1665.8</v>
      </c>
      <c r="G25" s="24">
        <v>1667.7</v>
      </c>
      <c r="H25" s="24">
        <v>1670.6</v>
      </c>
      <c r="I25" s="24">
        <v>1674.5</v>
      </c>
      <c r="J25" s="24">
        <v>1676.4</v>
      </c>
      <c r="K25" s="24">
        <v>1677.8</v>
      </c>
      <c r="L25" s="19"/>
      <c r="M25" s="26">
        <v>1679.4</v>
      </c>
      <c r="N25" s="26">
        <v>1681.0</v>
      </c>
      <c r="O25" s="24">
        <v>1682.5</v>
      </c>
      <c r="P25" s="24">
        <v>1684.6</v>
      </c>
      <c r="Q25" s="24">
        <v>1688.0</v>
      </c>
      <c r="R25" s="24">
        <v>1692.4</v>
      </c>
      <c r="S25" s="24">
        <v>1694.9</v>
      </c>
      <c r="T25" s="19"/>
      <c r="U25" s="24">
        <v>1696.5</v>
      </c>
      <c r="V25" s="24">
        <v>1701.3</v>
      </c>
      <c r="W25" s="24">
        <v>1706.4</v>
      </c>
      <c r="X25" s="24">
        <v>1710.4</v>
      </c>
      <c r="Y25" s="24">
        <v>1716.0</v>
      </c>
      <c r="Z25" s="24">
        <v>1721.7</v>
      </c>
      <c r="AA25" s="24">
        <v>1726.9</v>
      </c>
      <c r="AB25" s="19"/>
      <c r="AC25" s="24">
        <v>1729.6</v>
      </c>
      <c r="AD25" s="24">
        <v>1733.8</v>
      </c>
      <c r="AE25" s="24">
        <v>1739.7</v>
      </c>
      <c r="AF25" s="24">
        <v>1745.3</v>
      </c>
      <c r="AG25" s="24">
        <v>1751.8</v>
      </c>
      <c r="AH25" s="24">
        <v>1756.5</v>
      </c>
      <c r="AI25" s="24">
        <v>1761.4</v>
      </c>
      <c r="AJ25" s="19"/>
      <c r="AK25" s="24">
        <v>1764.2</v>
      </c>
      <c r="AL25" s="24">
        <v>1768.7</v>
      </c>
      <c r="AM25" s="44">
        <v>1773.9</v>
      </c>
      <c r="AN25" s="30"/>
    </row>
    <row r="26">
      <c r="A26" s="20"/>
      <c r="B26" s="53"/>
      <c r="C26" s="46" t="s">
        <v>14</v>
      </c>
      <c r="D26" s="30" t="str">
        <f t="shared" ref="D26:K26" si="45">D25-C25</f>
        <v>#VALUE!</v>
      </c>
      <c r="E26" s="30">
        <f t="shared" si="45"/>
        <v>1</v>
      </c>
      <c r="F26" s="30">
        <f t="shared" si="45"/>
        <v>1.3</v>
      </c>
      <c r="G26" s="30">
        <f t="shared" si="45"/>
        <v>1.9</v>
      </c>
      <c r="H26" s="30">
        <f t="shared" si="45"/>
        <v>2.9</v>
      </c>
      <c r="I26" s="30">
        <f t="shared" si="45"/>
        <v>3.9</v>
      </c>
      <c r="J26" s="30">
        <f t="shared" si="45"/>
        <v>1.9</v>
      </c>
      <c r="K26" s="30">
        <f t="shared" si="45"/>
        <v>1.4</v>
      </c>
      <c r="L26" s="31">
        <f>SUM(E26:K26)</f>
        <v>14.3</v>
      </c>
      <c r="M26" s="30">
        <f>M25-K25</f>
        <v>1.6</v>
      </c>
      <c r="N26" s="30">
        <f t="shared" ref="N26:S26" si="46">N25-M25</f>
        <v>1.6</v>
      </c>
      <c r="O26" s="30">
        <f t="shared" si="46"/>
        <v>1.5</v>
      </c>
      <c r="P26" s="30">
        <f t="shared" si="46"/>
        <v>2.1</v>
      </c>
      <c r="Q26" s="30">
        <f t="shared" si="46"/>
        <v>3.4</v>
      </c>
      <c r="R26" s="30">
        <f t="shared" si="46"/>
        <v>4.4</v>
      </c>
      <c r="S26" s="30">
        <f t="shared" si="46"/>
        <v>2.5</v>
      </c>
      <c r="T26" s="32">
        <f>SUM(M26:S26)</f>
        <v>17.1</v>
      </c>
      <c r="U26" s="30">
        <f>U25-S25</f>
        <v>1.6</v>
      </c>
      <c r="V26" s="30">
        <v>4.9</v>
      </c>
      <c r="W26" s="30">
        <f t="shared" ref="W26:AA26" si="47">W25-V25</f>
        <v>5.1</v>
      </c>
      <c r="X26" s="30">
        <f t="shared" si="47"/>
        <v>4</v>
      </c>
      <c r="Y26" s="30">
        <f t="shared" si="47"/>
        <v>5.6</v>
      </c>
      <c r="Z26" s="30">
        <f t="shared" si="47"/>
        <v>5.7</v>
      </c>
      <c r="AA26" s="30">
        <f t="shared" si="47"/>
        <v>5.2</v>
      </c>
      <c r="AB26" s="31">
        <f>SUM(U26:AA26)</f>
        <v>32.1</v>
      </c>
      <c r="AC26" s="30">
        <f>AC25-AA25</f>
        <v>2.7</v>
      </c>
      <c r="AD26" s="30">
        <f t="shared" ref="AD26:AI26" si="48">AD25-AC25</f>
        <v>4.2</v>
      </c>
      <c r="AE26" s="30">
        <f t="shared" si="48"/>
        <v>5.9</v>
      </c>
      <c r="AF26" s="30">
        <f t="shared" si="48"/>
        <v>5.6</v>
      </c>
      <c r="AG26" s="30">
        <f t="shared" si="48"/>
        <v>6.5</v>
      </c>
      <c r="AH26" s="30">
        <f t="shared" si="48"/>
        <v>4.7</v>
      </c>
      <c r="AI26" s="30">
        <f t="shared" si="48"/>
        <v>4.9</v>
      </c>
      <c r="AJ26" s="31">
        <f>SUM(AC26:AI26)</f>
        <v>34.5</v>
      </c>
      <c r="AK26" s="30">
        <f>AK25-AI25</f>
        <v>2.8</v>
      </c>
      <c r="AL26" s="30">
        <f t="shared" ref="AL26:AM26" si="49">AL25-AK25</f>
        <v>4.5</v>
      </c>
      <c r="AM26" s="30">
        <f t="shared" si="49"/>
        <v>5.2</v>
      </c>
      <c r="AN26" s="30"/>
    </row>
    <row r="27">
      <c r="A27" s="33"/>
      <c r="B27" s="53"/>
      <c r="C27" s="38" t="s">
        <v>15</v>
      </c>
      <c r="D27" s="39">
        <v>23.55</v>
      </c>
      <c r="E27" s="40">
        <v>24.0</v>
      </c>
      <c r="F27" s="41">
        <v>24.0</v>
      </c>
      <c r="G27" s="41">
        <v>24.0</v>
      </c>
      <c r="H27" s="55"/>
      <c r="I27" s="41">
        <v>23.68</v>
      </c>
      <c r="J27" s="51">
        <v>16.7</v>
      </c>
      <c r="K27" s="48">
        <v>24.0</v>
      </c>
      <c r="L27" s="19"/>
      <c r="M27" s="41">
        <v>24.0</v>
      </c>
      <c r="N27" s="41">
        <v>20.18</v>
      </c>
      <c r="O27" s="40">
        <v>24.0</v>
      </c>
      <c r="P27" s="40">
        <v>24.0</v>
      </c>
      <c r="Q27" s="40">
        <v>24.0</v>
      </c>
      <c r="R27" s="40">
        <v>23.32</v>
      </c>
      <c r="S27" s="40">
        <v>24.0</v>
      </c>
      <c r="T27" s="19"/>
      <c r="U27" s="40">
        <v>13.85</v>
      </c>
      <c r="V27" s="40">
        <v>24.0</v>
      </c>
      <c r="W27" s="36">
        <v>24.0</v>
      </c>
      <c r="X27" s="39"/>
      <c r="Y27" s="40">
        <v>24.0</v>
      </c>
      <c r="Z27" s="40">
        <v>24.0</v>
      </c>
      <c r="AA27" s="40">
        <v>24.0</v>
      </c>
      <c r="AB27" s="19"/>
      <c r="AC27" s="43">
        <v>24.0</v>
      </c>
      <c r="AD27" s="40">
        <v>23.33</v>
      </c>
      <c r="AE27" s="40">
        <v>24.0</v>
      </c>
      <c r="AF27" s="40">
        <v>22.77</v>
      </c>
      <c r="AG27" s="40">
        <v>23.87</v>
      </c>
      <c r="AH27" s="40">
        <v>22.45</v>
      </c>
      <c r="AI27" s="40">
        <v>23.73</v>
      </c>
      <c r="AJ27" s="19"/>
      <c r="AK27" s="40">
        <v>21.68</v>
      </c>
      <c r="AL27" s="40">
        <v>24.0</v>
      </c>
      <c r="AM27" s="40">
        <v>22.92</v>
      </c>
      <c r="AN27" s="30">
        <f>SUM(E27:AM27)</f>
        <v>666.48</v>
      </c>
    </row>
    <row r="28">
      <c r="A28" s="56" t="s">
        <v>23</v>
      </c>
      <c r="B28" s="57" t="s">
        <v>23</v>
      </c>
      <c r="C28" s="22" t="s">
        <v>24</v>
      </c>
      <c r="D28" s="23">
        <v>23458.696</v>
      </c>
      <c r="E28" s="24">
        <v>23502.234</v>
      </c>
      <c r="F28" s="24">
        <v>23531.492</v>
      </c>
      <c r="G28" s="24">
        <v>23565.88</v>
      </c>
      <c r="H28" s="24">
        <v>23611.106</v>
      </c>
      <c r="I28" s="44">
        <v>23666.066</v>
      </c>
      <c r="J28" s="44">
        <v>23689.964</v>
      </c>
      <c r="K28" s="24">
        <v>23722.126</v>
      </c>
      <c r="L28" s="19"/>
      <c r="M28" s="24">
        <v>23752.572</v>
      </c>
      <c r="N28" s="26">
        <v>23795.594</v>
      </c>
      <c r="O28" s="24">
        <v>23878.236</v>
      </c>
      <c r="P28" s="24">
        <v>23923.266</v>
      </c>
      <c r="Q28" s="24">
        <v>23979.324</v>
      </c>
      <c r="R28" s="24">
        <v>24033.59</v>
      </c>
      <c r="S28" s="24">
        <v>24097.98</v>
      </c>
      <c r="T28" s="19"/>
      <c r="U28" s="24">
        <v>24146.646</v>
      </c>
      <c r="V28" s="24">
        <v>24181.066</v>
      </c>
      <c r="W28" s="24">
        <v>24224.494</v>
      </c>
      <c r="X28" s="24">
        <v>24298.558</v>
      </c>
      <c r="Y28" s="24">
        <v>24357.822</v>
      </c>
      <c r="Z28" s="24">
        <v>24404.036</v>
      </c>
      <c r="AA28" s="24">
        <v>24469.288</v>
      </c>
      <c r="AB28" s="19"/>
      <c r="AC28" s="58">
        <v>24519.954</v>
      </c>
      <c r="AD28" s="24">
        <v>24630.396</v>
      </c>
      <c r="AE28" s="24">
        <v>24730.364</v>
      </c>
      <c r="AF28" s="24">
        <v>24807.27</v>
      </c>
      <c r="AG28" s="24">
        <v>24877.028</v>
      </c>
      <c r="AH28" s="24">
        <v>24950.359</v>
      </c>
      <c r="AI28" s="24">
        <v>25053.98</v>
      </c>
      <c r="AJ28" s="19"/>
      <c r="AK28" s="24">
        <v>25133.846</v>
      </c>
      <c r="AL28" s="24">
        <v>25225.542</v>
      </c>
      <c r="AM28" s="24">
        <v>25294.222</v>
      </c>
      <c r="AN28" s="30"/>
    </row>
    <row r="29">
      <c r="A29" s="59"/>
      <c r="B29" s="28"/>
      <c r="C29" s="46" t="s">
        <v>14</v>
      </c>
      <c r="D29" s="30" t="str">
        <f t="shared" ref="D29:K29" si="50">D28-C28</f>
        <v>#VALUE!</v>
      </c>
      <c r="E29" s="30">
        <f t="shared" si="50"/>
        <v>43.538</v>
      </c>
      <c r="F29" s="30">
        <f t="shared" si="50"/>
        <v>29.258</v>
      </c>
      <c r="G29" s="30">
        <f t="shared" si="50"/>
        <v>34.388</v>
      </c>
      <c r="H29" s="30">
        <f t="shared" si="50"/>
        <v>45.226</v>
      </c>
      <c r="I29" s="30">
        <f t="shared" si="50"/>
        <v>54.96</v>
      </c>
      <c r="J29" s="30">
        <f t="shared" si="50"/>
        <v>23.898</v>
      </c>
      <c r="K29" s="30">
        <f t="shared" si="50"/>
        <v>32.162</v>
      </c>
      <c r="L29" s="31">
        <f>SUM(E29:K29)</f>
        <v>263.43</v>
      </c>
      <c r="M29" s="30">
        <f>M28-K28</f>
        <v>30.446</v>
      </c>
      <c r="N29" s="30">
        <f t="shared" ref="N29:O29" si="51">N28-M28</f>
        <v>43.022</v>
      </c>
      <c r="O29" s="30">
        <f t="shared" si="51"/>
        <v>82.642</v>
      </c>
      <c r="P29" s="30">
        <v>76.79</v>
      </c>
      <c r="Q29" s="30">
        <f t="shared" ref="Q29:S29" si="52">Q28-P28</f>
        <v>56.058</v>
      </c>
      <c r="R29" s="30">
        <f t="shared" si="52"/>
        <v>54.266</v>
      </c>
      <c r="S29" s="30">
        <f t="shared" si="52"/>
        <v>64.39</v>
      </c>
      <c r="T29" s="32">
        <f>SUM(M29:S29)</f>
        <v>407.614</v>
      </c>
      <c r="U29" s="30">
        <f>U28-S28</f>
        <v>48.666</v>
      </c>
      <c r="V29" s="30">
        <f t="shared" ref="V29:AA29" si="53">V28-U28</f>
        <v>34.42</v>
      </c>
      <c r="W29" s="30">
        <f t="shared" si="53"/>
        <v>43.428</v>
      </c>
      <c r="X29" s="30">
        <f t="shared" si="53"/>
        <v>74.064</v>
      </c>
      <c r="Y29" s="30">
        <f t="shared" si="53"/>
        <v>59.264</v>
      </c>
      <c r="Z29" s="30">
        <f t="shared" si="53"/>
        <v>46.214</v>
      </c>
      <c r="AA29" s="30">
        <f t="shared" si="53"/>
        <v>65.252</v>
      </c>
      <c r="AB29" s="31">
        <f>SUM(U29:AA29)</f>
        <v>371.308</v>
      </c>
      <c r="AC29" s="30">
        <f>AC28-AA28</f>
        <v>50.666</v>
      </c>
      <c r="AD29" s="30">
        <f t="shared" ref="AD29:AI29" si="54">AD28-AC28</f>
        <v>110.442</v>
      </c>
      <c r="AE29" s="30">
        <f t="shared" si="54"/>
        <v>99.968</v>
      </c>
      <c r="AF29" s="30">
        <f t="shared" si="54"/>
        <v>76.906</v>
      </c>
      <c r="AG29" s="30">
        <f t="shared" si="54"/>
        <v>69.758</v>
      </c>
      <c r="AH29" s="30">
        <f t="shared" si="54"/>
        <v>73.331</v>
      </c>
      <c r="AI29" s="30">
        <f t="shared" si="54"/>
        <v>103.621</v>
      </c>
      <c r="AJ29" s="31">
        <f>SUM(AC29:AI29)</f>
        <v>584.692</v>
      </c>
      <c r="AK29" s="30">
        <f>AK28-AI28</f>
        <v>79.866</v>
      </c>
      <c r="AL29" s="30">
        <f t="shared" ref="AL29:AM29" si="55">AL28-AK28</f>
        <v>91.696</v>
      </c>
      <c r="AM29" s="30">
        <f t="shared" si="55"/>
        <v>68.68</v>
      </c>
      <c r="AN29" s="30"/>
    </row>
    <row r="30">
      <c r="A30" s="59"/>
      <c r="B30" s="28"/>
      <c r="C30" s="60" t="s">
        <v>15</v>
      </c>
      <c r="D30" s="39">
        <v>12.08</v>
      </c>
      <c r="E30" s="61">
        <v>13.52</v>
      </c>
      <c r="F30" s="44">
        <v>4.63</v>
      </c>
      <c r="G30" s="44">
        <v>11.49</v>
      </c>
      <c r="H30" s="41">
        <v>11.5</v>
      </c>
      <c r="I30" s="42">
        <v>13.1</v>
      </c>
      <c r="J30" s="42">
        <v>5.88</v>
      </c>
      <c r="K30" s="44">
        <v>6.77</v>
      </c>
      <c r="L30" s="62"/>
      <c r="M30" s="41">
        <v>5.95</v>
      </c>
      <c r="N30" s="41">
        <v>11.01</v>
      </c>
      <c r="O30" s="40">
        <v>16.82</v>
      </c>
      <c r="P30" s="40">
        <v>16.28</v>
      </c>
      <c r="Q30" s="40">
        <v>13.53</v>
      </c>
      <c r="R30" s="40">
        <v>10.5</v>
      </c>
      <c r="S30" s="40">
        <v>15.03</v>
      </c>
      <c r="T30" s="19"/>
      <c r="U30" s="40">
        <v>11.82</v>
      </c>
      <c r="V30" s="40">
        <v>8.57</v>
      </c>
      <c r="W30" s="40">
        <v>8.83</v>
      </c>
      <c r="X30" s="40">
        <v>15.18</v>
      </c>
      <c r="Y30" s="40">
        <v>13.67</v>
      </c>
      <c r="Z30" s="40">
        <v>7.62</v>
      </c>
      <c r="AA30" s="40">
        <v>14.7</v>
      </c>
      <c r="AB30" s="19"/>
      <c r="AC30" s="25">
        <v>9.57</v>
      </c>
      <c r="AD30" s="40">
        <v>22.9</v>
      </c>
      <c r="AE30" s="40">
        <v>20.1</v>
      </c>
      <c r="AF30" s="40">
        <v>16.58</v>
      </c>
      <c r="AG30" s="40">
        <v>14.95</v>
      </c>
      <c r="AH30" s="40">
        <v>14.73</v>
      </c>
      <c r="AI30" s="40">
        <v>22.17</v>
      </c>
      <c r="AJ30" s="19"/>
      <c r="AK30" s="40">
        <v>16.88</v>
      </c>
      <c r="AL30" s="40">
        <v>17.17</v>
      </c>
      <c r="AM30" s="40">
        <v>15.73</v>
      </c>
      <c r="AN30" s="63">
        <f>SUM(E30:AM30)</f>
        <v>407.18</v>
      </c>
    </row>
    <row r="31">
      <c r="A31" s="59"/>
      <c r="B31" s="28"/>
      <c r="C31" s="22" t="s">
        <v>25</v>
      </c>
      <c r="D31" s="23">
        <v>18410.166</v>
      </c>
      <c r="E31" s="24">
        <v>18446.366</v>
      </c>
      <c r="F31" s="24">
        <v>18472.1</v>
      </c>
      <c r="G31" s="24">
        <v>18507.792</v>
      </c>
      <c r="H31" s="24">
        <v>18552.708</v>
      </c>
      <c r="I31" s="24">
        <v>18576.692</v>
      </c>
      <c r="J31" s="24">
        <v>18604.324</v>
      </c>
      <c r="K31" s="24">
        <v>18613.214</v>
      </c>
      <c r="L31" s="19"/>
      <c r="M31" s="44">
        <v>18643.946</v>
      </c>
      <c r="N31" s="44">
        <v>18672.636</v>
      </c>
      <c r="O31" s="24">
        <v>18701.53</v>
      </c>
      <c r="P31" s="24">
        <v>18747.308</v>
      </c>
      <c r="Q31" s="24">
        <v>18785.552</v>
      </c>
      <c r="R31" s="24">
        <v>18829.178</v>
      </c>
      <c r="S31" s="24">
        <v>18840.594</v>
      </c>
      <c r="T31" s="19"/>
      <c r="U31" s="24">
        <v>18858.58</v>
      </c>
      <c r="V31" s="24">
        <v>18921.668</v>
      </c>
      <c r="W31" s="24">
        <v>18935.326</v>
      </c>
      <c r="X31" s="24">
        <v>18984.206</v>
      </c>
      <c r="Y31" s="24">
        <v>19026.538</v>
      </c>
      <c r="Z31" s="24">
        <v>19063.92</v>
      </c>
      <c r="AA31" s="24">
        <v>19142.502</v>
      </c>
      <c r="AB31" s="19"/>
      <c r="AC31" s="24">
        <v>19185.14</v>
      </c>
      <c r="AD31" s="24">
        <v>19249.824</v>
      </c>
      <c r="AE31" s="24">
        <v>19307.038</v>
      </c>
      <c r="AF31" s="24">
        <v>19332.284</v>
      </c>
      <c r="AG31" s="24">
        <v>19353.696</v>
      </c>
      <c r="AH31" s="25">
        <v>19388.788</v>
      </c>
      <c r="AI31" s="24">
        <v>19416.79</v>
      </c>
      <c r="AJ31" s="19"/>
      <c r="AK31" s="24">
        <v>19455.536</v>
      </c>
      <c r="AL31" s="24">
        <v>19476.196</v>
      </c>
      <c r="AM31" s="24">
        <v>19516.878</v>
      </c>
      <c r="AN31" s="30"/>
    </row>
    <row r="32">
      <c r="A32" s="59"/>
      <c r="B32" s="28"/>
      <c r="C32" s="29" t="s">
        <v>14</v>
      </c>
      <c r="D32" s="30" t="str">
        <f t="shared" ref="D32:K32" si="56">D31-C31</f>
        <v>#VALUE!</v>
      </c>
      <c r="E32" s="30">
        <f t="shared" si="56"/>
        <v>36.2</v>
      </c>
      <c r="F32" s="30">
        <f t="shared" si="56"/>
        <v>25.734</v>
      </c>
      <c r="G32" s="30">
        <f t="shared" si="56"/>
        <v>35.692</v>
      </c>
      <c r="H32" s="30">
        <f t="shared" si="56"/>
        <v>44.916</v>
      </c>
      <c r="I32" s="30">
        <f t="shared" si="56"/>
        <v>23.984</v>
      </c>
      <c r="J32" s="30">
        <f t="shared" si="56"/>
        <v>27.632</v>
      </c>
      <c r="K32" s="30">
        <f t="shared" si="56"/>
        <v>8.89</v>
      </c>
      <c r="L32" s="31">
        <f>SUM(E32:K32)</f>
        <v>203.048</v>
      </c>
      <c r="M32" s="30">
        <f>M31-K31</f>
        <v>30.732</v>
      </c>
      <c r="N32" s="30">
        <f t="shared" ref="N32:S32" si="57">N31-M31</f>
        <v>28.69</v>
      </c>
      <c r="O32" s="30">
        <f t="shared" si="57"/>
        <v>28.894</v>
      </c>
      <c r="P32" s="30">
        <f t="shared" si="57"/>
        <v>45.778</v>
      </c>
      <c r="Q32" s="30">
        <f t="shared" si="57"/>
        <v>38.244</v>
      </c>
      <c r="R32" s="30">
        <f t="shared" si="57"/>
        <v>43.626</v>
      </c>
      <c r="S32" s="30">
        <f t="shared" si="57"/>
        <v>11.416</v>
      </c>
      <c r="T32" s="32">
        <f>SUM(M32:S32)</f>
        <v>227.38</v>
      </c>
      <c r="U32" s="30">
        <f>U31-S31</f>
        <v>17.986</v>
      </c>
      <c r="V32" s="30">
        <f t="shared" ref="V32:AA32" si="58">V31-U31</f>
        <v>63.088</v>
      </c>
      <c r="W32" s="64">
        <f t="shared" si="58"/>
        <v>13.658</v>
      </c>
      <c r="X32" s="30">
        <f t="shared" si="58"/>
        <v>48.88</v>
      </c>
      <c r="Y32" s="30">
        <f t="shared" si="58"/>
        <v>42.332</v>
      </c>
      <c r="Z32" s="30">
        <f t="shared" si="58"/>
        <v>37.382</v>
      </c>
      <c r="AA32" s="30">
        <f t="shared" si="58"/>
        <v>78.582</v>
      </c>
      <c r="AB32" s="31">
        <f>SUM(U32:AA32)</f>
        <v>301.908</v>
      </c>
      <c r="AC32" s="30">
        <f>AC31-AA31</f>
        <v>42.638</v>
      </c>
      <c r="AD32" s="30">
        <f t="shared" ref="AD32:AI32" si="59">AD31-AC31</f>
        <v>64.684</v>
      </c>
      <c r="AE32" s="30">
        <f t="shared" si="59"/>
        <v>57.214</v>
      </c>
      <c r="AF32" s="30">
        <f t="shared" si="59"/>
        <v>25.246</v>
      </c>
      <c r="AG32" s="30">
        <f t="shared" si="59"/>
        <v>21.412</v>
      </c>
      <c r="AH32" s="30">
        <f t="shared" si="59"/>
        <v>35.092</v>
      </c>
      <c r="AI32" s="30">
        <f t="shared" si="59"/>
        <v>28.002</v>
      </c>
      <c r="AJ32" s="31">
        <f>SUM(AC32:AI32)</f>
        <v>274.288</v>
      </c>
      <c r="AK32" s="30">
        <f>AK31-AI31</f>
        <v>38.746</v>
      </c>
      <c r="AL32" s="30">
        <f t="shared" ref="AL32:AM32" si="60">AL31-AK31</f>
        <v>20.66</v>
      </c>
      <c r="AM32" s="30">
        <f t="shared" si="60"/>
        <v>40.682</v>
      </c>
      <c r="AN32" s="30"/>
    </row>
    <row r="33">
      <c r="A33" s="59"/>
      <c r="B33" s="28"/>
      <c r="C33" s="38" t="s">
        <v>15</v>
      </c>
      <c r="D33" s="39">
        <v>11.15</v>
      </c>
      <c r="E33" s="40">
        <v>10.97</v>
      </c>
      <c r="F33" s="44">
        <v>4.38</v>
      </c>
      <c r="G33" s="44">
        <v>12.37</v>
      </c>
      <c r="H33" s="41">
        <v>13.03</v>
      </c>
      <c r="I33" s="47">
        <v>7.55</v>
      </c>
      <c r="J33" s="51">
        <v>5.24</v>
      </c>
      <c r="K33" s="44">
        <v>2.53</v>
      </c>
      <c r="L33" s="19"/>
      <c r="M33" s="41">
        <v>6.9</v>
      </c>
      <c r="N33" s="41">
        <v>6.35</v>
      </c>
      <c r="O33" s="40">
        <v>5.95</v>
      </c>
      <c r="P33" s="40">
        <v>10.15</v>
      </c>
      <c r="Q33" s="40">
        <v>9.2</v>
      </c>
      <c r="R33" s="40">
        <v>9.93</v>
      </c>
      <c r="S33" s="40">
        <v>2.75</v>
      </c>
      <c r="T33" s="19"/>
      <c r="U33" s="40">
        <v>4.05</v>
      </c>
      <c r="V33" s="40">
        <v>14.97</v>
      </c>
      <c r="W33" s="40">
        <v>3.3</v>
      </c>
      <c r="X33" s="40">
        <v>11.85</v>
      </c>
      <c r="Y33" s="40">
        <v>11.42</v>
      </c>
      <c r="Z33" s="40">
        <v>7.7</v>
      </c>
      <c r="AA33" s="40">
        <v>11.23</v>
      </c>
      <c r="AB33" s="19"/>
      <c r="AC33" s="25">
        <v>10.65</v>
      </c>
      <c r="AD33" s="40">
        <v>17.63</v>
      </c>
      <c r="AE33" s="40">
        <v>15.38</v>
      </c>
      <c r="AF33" s="40">
        <v>5.37</v>
      </c>
      <c r="AG33" s="40">
        <v>4.03</v>
      </c>
      <c r="AH33" s="25">
        <v>7.85</v>
      </c>
      <c r="AI33" s="40">
        <v>6.63</v>
      </c>
      <c r="AJ33" s="19"/>
      <c r="AK33" s="40">
        <v>10.05</v>
      </c>
      <c r="AL33" s="40">
        <v>9.59</v>
      </c>
      <c r="AM33" s="40">
        <v>10.88</v>
      </c>
      <c r="AN33" s="30">
        <f>SUM(E33:AM33)</f>
        <v>269.88</v>
      </c>
    </row>
    <row r="34">
      <c r="A34" s="59"/>
      <c r="B34" s="28"/>
      <c r="C34" s="22" t="s">
        <v>26</v>
      </c>
      <c r="D34" s="23">
        <v>15189.098</v>
      </c>
      <c r="E34" s="24">
        <v>15215.972</v>
      </c>
      <c r="F34" s="44">
        <v>15215.972</v>
      </c>
      <c r="G34" s="26">
        <v>15236.335</v>
      </c>
      <c r="H34" s="44">
        <v>15262.725</v>
      </c>
      <c r="I34" s="25">
        <v>15293.462</v>
      </c>
      <c r="J34" s="25">
        <v>15301.088</v>
      </c>
      <c r="K34" s="24">
        <v>15318.622</v>
      </c>
      <c r="L34" s="19"/>
      <c r="M34" s="26">
        <v>15337.397</v>
      </c>
      <c r="N34" s="26">
        <v>15364.88</v>
      </c>
      <c r="O34" s="24">
        <v>15375.714</v>
      </c>
      <c r="P34" s="24">
        <v>15391.329</v>
      </c>
      <c r="Q34" s="24">
        <v>15438.77</v>
      </c>
      <c r="R34" s="24">
        <v>15455.107</v>
      </c>
      <c r="S34" s="24">
        <v>15471.293</v>
      </c>
      <c r="T34" s="19"/>
      <c r="U34" s="24">
        <v>15478.482</v>
      </c>
      <c r="V34" s="24">
        <v>15507.902</v>
      </c>
      <c r="W34" s="24">
        <v>15509.648</v>
      </c>
      <c r="X34" s="24">
        <v>15537.058</v>
      </c>
      <c r="Y34" s="24">
        <v>15567.927</v>
      </c>
      <c r="Z34" s="24">
        <v>15587.927</v>
      </c>
      <c r="AA34" s="24">
        <v>15615.531</v>
      </c>
      <c r="AB34" s="19"/>
      <c r="AC34" s="24">
        <v>15654.571</v>
      </c>
      <c r="AD34" s="24">
        <v>15685.967</v>
      </c>
      <c r="AE34" s="24">
        <v>15703.992</v>
      </c>
      <c r="AF34" s="24">
        <v>15750.124</v>
      </c>
      <c r="AG34" s="24">
        <v>15794.715</v>
      </c>
      <c r="AH34" s="24">
        <v>15816.386</v>
      </c>
      <c r="AI34" s="24">
        <v>15855.963</v>
      </c>
      <c r="AJ34" s="19"/>
      <c r="AK34" s="24">
        <v>15904.204</v>
      </c>
      <c r="AL34" s="24">
        <v>15968.17</v>
      </c>
      <c r="AM34" s="24">
        <v>16010.866</v>
      </c>
      <c r="AN34" s="30"/>
    </row>
    <row r="35">
      <c r="A35" s="59"/>
      <c r="B35" s="28"/>
      <c r="C35" s="29" t="s">
        <v>14</v>
      </c>
      <c r="D35" s="54" t="str">
        <f t="shared" ref="D35:K35" si="61">D34-C34</f>
        <v>#VALUE!</v>
      </c>
      <c r="E35" s="30">
        <f t="shared" si="61"/>
        <v>26.874</v>
      </c>
      <c r="F35" s="30">
        <f t="shared" si="61"/>
        <v>0</v>
      </c>
      <c r="G35" s="30">
        <f t="shared" si="61"/>
        <v>20.363</v>
      </c>
      <c r="H35" s="30">
        <f t="shared" si="61"/>
        <v>26.39</v>
      </c>
      <c r="I35" s="30">
        <f t="shared" si="61"/>
        <v>30.737</v>
      </c>
      <c r="J35" s="30">
        <f t="shared" si="61"/>
        <v>7.626</v>
      </c>
      <c r="K35" s="30">
        <f t="shared" si="61"/>
        <v>17.534</v>
      </c>
      <c r="L35" s="31">
        <f>SUM(E35:K35)</f>
        <v>129.524</v>
      </c>
      <c r="M35" s="30">
        <f>M34-K34</f>
        <v>18.775</v>
      </c>
      <c r="N35" s="30">
        <f t="shared" ref="N35:S35" si="62">N34-M34</f>
        <v>27.483</v>
      </c>
      <c r="O35" s="30">
        <f t="shared" si="62"/>
        <v>10.834</v>
      </c>
      <c r="P35" s="30">
        <f t="shared" si="62"/>
        <v>15.615</v>
      </c>
      <c r="Q35" s="30">
        <f t="shared" si="62"/>
        <v>47.441</v>
      </c>
      <c r="R35" s="30">
        <f t="shared" si="62"/>
        <v>16.337</v>
      </c>
      <c r="S35" s="30">
        <f t="shared" si="62"/>
        <v>16.186</v>
      </c>
      <c r="T35" s="32">
        <f>SUM(M35:S35)</f>
        <v>152.671</v>
      </c>
      <c r="U35" s="30">
        <f>U34-S34</f>
        <v>7.189</v>
      </c>
      <c r="V35" s="30">
        <v>27.977</v>
      </c>
      <c r="W35" s="30">
        <f t="shared" ref="W35:X35" si="63">W34-V34</f>
        <v>1.746</v>
      </c>
      <c r="X35" s="30">
        <f t="shared" si="63"/>
        <v>27.41</v>
      </c>
      <c r="Y35" s="30">
        <f t="shared" ref="Y35:AA35" si="64">Y34-W34</f>
        <v>58.279</v>
      </c>
      <c r="Z35" s="30">
        <f t="shared" si="64"/>
        <v>50.869</v>
      </c>
      <c r="AA35" s="30">
        <f t="shared" si="64"/>
        <v>47.604</v>
      </c>
      <c r="AB35" s="31">
        <f>SUM(U35:AA35)</f>
        <v>221.074</v>
      </c>
      <c r="AC35" s="30">
        <f>AC34-AA34</f>
        <v>39.04</v>
      </c>
      <c r="AD35" s="30">
        <f t="shared" ref="AD35:AI35" si="65">AD34-AC34</f>
        <v>31.396</v>
      </c>
      <c r="AE35" s="30">
        <f t="shared" si="65"/>
        <v>18.025</v>
      </c>
      <c r="AF35" s="30">
        <f t="shared" si="65"/>
        <v>46.132</v>
      </c>
      <c r="AG35" s="30">
        <f t="shared" si="65"/>
        <v>44.591</v>
      </c>
      <c r="AH35" s="30">
        <f t="shared" si="65"/>
        <v>21.671</v>
      </c>
      <c r="AI35" s="30">
        <f t="shared" si="65"/>
        <v>39.577</v>
      </c>
      <c r="AJ35" s="31">
        <f>SUM(AC35:AI35)</f>
        <v>240.432</v>
      </c>
      <c r="AK35" s="30">
        <f>AK34-AI34</f>
        <v>48.241</v>
      </c>
      <c r="AL35" s="54">
        <f t="shared" ref="AL35:AM35" si="66">AL34-AK34</f>
        <v>63.966</v>
      </c>
      <c r="AM35" s="54">
        <f t="shared" si="66"/>
        <v>42.696</v>
      </c>
      <c r="AN35" s="30"/>
    </row>
    <row r="36">
      <c r="A36" s="59"/>
      <c r="B36" s="28"/>
      <c r="C36" s="38" t="s">
        <v>15</v>
      </c>
      <c r="D36" s="39">
        <v>10.52</v>
      </c>
      <c r="E36" s="40">
        <v>7.12</v>
      </c>
      <c r="F36" s="44">
        <v>0.0</v>
      </c>
      <c r="G36" s="44">
        <v>5.82</v>
      </c>
      <c r="H36" s="41">
        <v>6.52</v>
      </c>
      <c r="I36" s="47">
        <v>8.71</v>
      </c>
      <c r="J36" s="51">
        <v>3.18</v>
      </c>
      <c r="K36" s="40">
        <v>4.02</v>
      </c>
      <c r="L36" s="19"/>
      <c r="M36" s="41">
        <v>4.51</v>
      </c>
      <c r="N36" s="41">
        <v>9.56</v>
      </c>
      <c r="O36" s="40">
        <v>6.07</v>
      </c>
      <c r="P36" s="40">
        <v>14.44</v>
      </c>
      <c r="Q36" s="40">
        <v>11.72</v>
      </c>
      <c r="R36" s="40">
        <v>4.93</v>
      </c>
      <c r="S36" s="40">
        <v>3.48</v>
      </c>
      <c r="T36" s="19"/>
      <c r="U36" s="40">
        <v>5.65</v>
      </c>
      <c r="V36" s="40">
        <v>16.38</v>
      </c>
      <c r="W36" s="40">
        <v>0.34</v>
      </c>
      <c r="X36" s="40">
        <v>8.1</v>
      </c>
      <c r="Y36" s="40">
        <v>8.83</v>
      </c>
      <c r="Z36" s="40">
        <v>5.87</v>
      </c>
      <c r="AA36" s="40">
        <v>6.68</v>
      </c>
      <c r="AB36" s="19"/>
      <c r="AC36" s="25">
        <v>9.52</v>
      </c>
      <c r="AD36" s="40">
        <v>9.64</v>
      </c>
      <c r="AE36" s="40">
        <v>4.51</v>
      </c>
      <c r="AF36" s="40">
        <v>10.6</v>
      </c>
      <c r="AG36" s="40">
        <v>11.9</v>
      </c>
      <c r="AH36" s="25">
        <v>4.15</v>
      </c>
      <c r="AI36" s="40">
        <v>9.8</v>
      </c>
      <c r="AJ36" s="19"/>
      <c r="AK36" s="40">
        <v>10.33</v>
      </c>
      <c r="AL36" s="40">
        <v>14.17</v>
      </c>
      <c r="AM36" s="40">
        <v>9.83</v>
      </c>
      <c r="AN36" s="30">
        <f>SUM(E36:AM36)</f>
        <v>236.38</v>
      </c>
    </row>
    <row r="37">
      <c r="A37" s="59"/>
      <c r="B37" s="28"/>
      <c r="C37" s="22" t="s">
        <v>27</v>
      </c>
      <c r="D37" s="54">
        <v>19745.146</v>
      </c>
      <c r="E37" s="24">
        <v>19798.554</v>
      </c>
      <c r="F37" s="24">
        <v>19799.502</v>
      </c>
      <c r="G37" s="24">
        <v>19830.232</v>
      </c>
      <c r="H37" s="24">
        <v>19857.912</v>
      </c>
      <c r="I37" s="24">
        <v>19891.278</v>
      </c>
      <c r="J37" s="24">
        <v>19941.654</v>
      </c>
      <c r="K37" s="24">
        <v>19942.452</v>
      </c>
      <c r="L37" s="19"/>
      <c r="M37" s="24">
        <v>19942.452</v>
      </c>
      <c r="N37" s="26">
        <v>19943.096</v>
      </c>
      <c r="O37" s="24">
        <v>19991.078</v>
      </c>
      <c r="P37" s="24">
        <v>20033.282</v>
      </c>
      <c r="Q37" s="24">
        <v>20080.852</v>
      </c>
      <c r="R37" s="24">
        <v>20105.856</v>
      </c>
      <c r="S37" s="24">
        <v>20149.332</v>
      </c>
      <c r="T37" s="19"/>
      <c r="U37" s="24">
        <v>20222.624</v>
      </c>
      <c r="V37" s="24">
        <v>20224.76</v>
      </c>
      <c r="W37" s="40">
        <v>20241.006</v>
      </c>
      <c r="X37" s="24">
        <v>20311.25</v>
      </c>
      <c r="Y37" s="24">
        <v>20355.47</v>
      </c>
      <c r="Z37" s="24">
        <v>20401.626</v>
      </c>
      <c r="AA37" s="24">
        <v>20428.594</v>
      </c>
      <c r="AB37" s="19"/>
      <c r="AC37" s="24">
        <v>20462.706</v>
      </c>
      <c r="AD37" s="24">
        <v>20462.706</v>
      </c>
      <c r="AE37" s="24">
        <v>20504.166</v>
      </c>
      <c r="AF37" s="24">
        <v>20554.058</v>
      </c>
      <c r="AG37" s="24">
        <v>20574.724</v>
      </c>
      <c r="AH37" s="25">
        <v>20607.456</v>
      </c>
      <c r="AI37" s="24">
        <v>20669.404</v>
      </c>
      <c r="AJ37" s="19"/>
      <c r="AK37" s="24">
        <v>20741.078</v>
      </c>
      <c r="AL37" s="24">
        <v>20796.364</v>
      </c>
      <c r="AM37" s="44">
        <v>20851.606</v>
      </c>
      <c r="AN37" s="30"/>
    </row>
    <row r="38">
      <c r="A38" s="59"/>
      <c r="B38" s="28"/>
      <c r="C38" s="65" t="s">
        <v>14</v>
      </c>
      <c r="D38" s="30" t="str">
        <f t="shared" ref="D38:K38" si="67">D37-C37</f>
        <v>#VALUE!</v>
      </c>
      <c r="E38" s="30">
        <f t="shared" si="67"/>
        <v>53.408</v>
      </c>
      <c r="F38" s="30">
        <f t="shared" si="67"/>
        <v>0.948</v>
      </c>
      <c r="G38" s="30">
        <f t="shared" si="67"/>
        <v>30.73</v>
      </c>
      <c r="H38" s="30">
        <f t="shared" si="67"/>
        <v>27.68</v>
      </c>
      <c r="I38" s="30">
        <f t="shared" si="67"/>
        <v>33.366</v>
      </c>
      <c r="J38" s="30">
        <f t="shared" si="67"/>
        <v>50.376</v>
      </c>
      <c r="K38" s="30">
        <f t="shared" si="67"/>
        <v>0.798</v>
      </c>
      <c r="L38" s="31">
        <f>SUM(E38:K38)</f>
        <v>197.306</v>
      </c>
      <c r="M38" s="30">
        <f>M37-K37</f>
        <v>0</v>
      </c>
      <c r="N38" s="30">
        <f t="shared" ref="N38:S38" si="68">N37-M37</f>
        <v>0.644</v>
      </c>
      <c r="O38" s="30">
        <f t="shared" si="68"/>
        <v>47.982</v>
      </c>
      <c r="P38" s="30">
        <f t="shared" si="68"/>
        <v>42.204</v>
      </c>
      <c r="Q38" s="30">
        <f t="shared" si="68"/>
        <v>47.57</v>
      </c>
      <c r="R38" s="30">
        <f t="shared" si="68"/>
        <v>25.004</v>
      </c>
      <c r="S38" s="30">
        <f t="shared" si="68"/>
        <v>43.476</v>
      </c>
      <c r="T38" s="32">
        <f>SUM(M38:S38)</f>
        <v>206.88</v>
      </c>
      <c r="U38" s="30">
        <f>U37-S37</f>
        <v>73.292</v>
      </c>
      <c r="V38" s="30">
        <f t="shared" ref="V38:AA38" si="69">V37-U37</f>
        <v>2.136</v>
      </c>
      <c r="W38" s="30">
        <f t="shared" si="69"/>
        <v>16.246</v>
      </c>
      <c r="X38" s="30">
        <f t="shared" si="69"/>
        <v>70.244</v>
      </c>
      <c r="Y38" s="30">
        <f t="shared" si="69"/>
        <v>44.22</v>
      </c>
      <c r="Z38" s="30">
        <f t="shared" si="69"/>
        <v>46.156</v>
      </c>
      <c r="AA38" s="30">
        <f t="shared" si="69"/>
        <v>26.968</v>
      </c>
      <c r="AB38" s="31">
        <f>SUM(U38:AA38)</f>
        <v>279.262</v>
      </c>
      <c r="AC38" s="30">
        <f>AC37-AA37</f>
        <v>34.112</v>
      </c>
      <c r="AD38" s="30">
        <f t="shared" ref="AD38:AG38" si="70">AD37-AC37</f>
        <v>0</v>
      </c>
      <c r="AE38" s="30">
        <f t="shared" si="70"/>
        <v>41.46</v>
      </c>
      <c r="AF38" s="30">
        <f t="shared" si="70"/>
        <v>49.892</v>
      </c>
      <c r="AG38" s="30">
        <f t="shared" si="70"/>
        <v>20.666</v>
      </c>
      <c r="AH38" s="45">
        <v>32.732</v>
      </c>
      <c r="AI38" s="30">
        <f>AI37-AH37</f>
        <v>61.948</v>
      </c>
      <c r="AJ38" s="31">
        <f>SUM(AC38:AI38)</f>
        <v>240.81</v>
      </c>
      <c r="AK38" s="30">
        <f>AK37-AI37</f>
        <v>71.674</v>
      </c>
      <c r="AL38" s="30">
        <f t="shared" ref="AL38:AM38" si="71">AL37-AK37</f>
        <v>55.286</v>
      </c>
      <c r="AM38" s="30">
        <f t="shared" si="71"/>
        <v>55.242</v>
      </c>
      <c r="AN38" s="30"/>
    </row>
    <row r="39">
      <c r="A39" s="66"/>
      <c r="B39" s="52"/>
      <c r="C39" s="38" t="s">
        <v>15</v>
      </c>
      <c r="D39" s="39">
        <v>18.85</v>
      </c>
      <c r="E39" s="40">
        <v>11.75</v>
      </c>
      <c r="F39" s="40">
        <v>0.15</v>
      </c>
      <c r="G39" s="40">
        <v>5.82</v>
      </c>
      <c r="H39" s="40">
        <v>6.81</v>
      </c>
      <c r="I39" s="40">
        <v>6.84</v>
      </c>
      <c r="J39" s="40">
        <v>8.45</v>
      </c>
      <c r="K39" s="40">
        <v>0.1</v>
      </c>
      <c r="L39" s="19"/>
      <c r="M39" s="40">
        <v>0.0</v>
      </c>
      <c r="N39" s="40">
        <v>0.03</v>
      </c>
      <c r="O39" s="40">
        <v>7.63</v>
      </c>
      <c r="P39" s="40">
        <v>7.61</v>
      </c>
      <c r="Q39" s="40">
        <v>9.23</v>
      </c>
      <c r="R39" s="40">
        <v>6.1</v>
      </c>
      <c r="S39" s="40">
        <v>8.33</v>
      </c>
      <c r="T39" s="19"/>
      <c r="U39" s="40">
        <v>13.73</v>
      </c>
      <c r="V39" s="39"/>
      <c r="W39" s="40">
        <v>3.27</v>
      </c>
      <c r="X39" s="40">
        <v>12.4</v>
      </c>
      <c r="Y39" s="44">
        <v>7.07</v>
      </c>
      <c r="Z39" s="40">
        <v>10.02</v>
      </c>
      <c r="AA39" s="40">
        <v>5.16</v>
      </c>
      <c r="AB39" s="19"/>
      <c r="AC39" s="40">
        <v>7.38</v>
      </c>
      <c r="AD39" s="40">
        <v>0.0</v>
      </c>
      <c r="AE39" s="40">
        <v>8.24</v>
      </c>
      <c r="AF39" s="40">
        <v>11.95</v>
      </c>
      <c r="AG39" s="40">
        <v>3.07</v>
      </c>
      <c r="AH39" s="40">
        <v>5.2</v>
      </c>
      <c r="AI39" s="40">
        <v>10.58</v>
      </c>
      <c r="AJ39" s="19"/>
      <c r="AK39" s="40">
        <v>12.25</v>
      </c>
      <c r="AL39" s="40">
        <v>9.01</v>
      </c>
      <c r="AM39" s="40">
        <v>9.77</v>
      </c>
      <c r="AN39" s="30">
        <f>SUM(E39:AM39)</f>
        <v>207.95</v>
      </c>
    </row>
    <row r="40">
      <c r="A40" s="67"/>
      <c r="B40" s="57" t="s">
        <v>28</v>
      </c>
      <c r="C40" s="68" t="s">
        <v>29</v>
      </c>
      <c r="D40" s="23">
        <v>3112.0</v>
      </c>
      <c r="E40" s="24">
        <v>2975.0</v>
      </c>
      <c r="F40" s="44">
        <v>3370.0</v>
      </c>
      <c r="G40" s="24">
        <v>2974.0</v>
      </c>
      <c r="H40" s="44">
        <v>2986.0</v>
      </c>
      <c r="I40" s="24">
        <v>3533.0</v>
      </c>
      <c r="J40" s="24">
        <v>3967.0</v>
      </c>
      <c r="K40" s="69">
        <v>3921.0</v>
      </c>
      <c r="L40" s="19"/>
      <c r="M40" s="24">
        <v>4004.0</v>
      </c>
      <c r="N40" s="26">
        <v>3141.0</v>
      </c>
      <c r="O40" s="24">
        <v>2600.0</v>
      </c>
      <c r="P40" s="24">
        <v>2501.0</v>
      </c>
      <c r="Q40" s="24">
        <v>2944.0</v>
      </c>
      <c r="R40" s="24">
        <v>3552.0</v>
      </c>
      <c r="S40" s="24">
        <v>3191.0</v>
      </c>
      <c r="T40" s="19"/>
      <c r="U40" s="24">
        <v>2216.0</v>
      </c>
      <c r="V40" s="24">
        <v>3581.0</v>
      </c>
      <c r="W40" s="24">
        <v>3022.0</v>
      </c>
      <c r="X40" s="24">
        <v>2861.0</v>
      </c>
      <c r="Y40" s="24">
        <v>1933.0</v>
      </c>
      <c r="Z40" s="24">
        <v>3251.0</v>
      </c>
      <c r="AA40" s="24">
        <v>5122.0</v>
      </c>
      <c r="AB40" s="19"/>
      <c r="AC40" s="24">
        <v>1991.0</v>
      </c>
      <c r="AD40" s="24">
        <v>3441.0</v>
      </c>
      <c r="AE40" s="69">
        <v>4362.0</v>
      </c>
      <c r="AF40" s="24">
        <v>4366.0</v>
      </c>
      <c r="AG40" s="24">
        <v>4477.0</v>
      </c>
      <c r="AH40" s="24">
        <v>4051.0</v>
      </c>
      <c r="AI40" s="24">
        <v>5008.0</v>
      </c>
      <c r="AJ40" s="19"/>
      <c r="AK40" s="24">
        <v>4290.0</v>
      </c>
      <c r="AL40" s="24">
        <v>3337.0</v>
      </c>
      <c r="AM40" s="24">
        <v>4367.0</v>
      </c>
      <c r="AN40" s="30"/>
    </row>
    <row r="41">
      <c r="A41" s="59"/>
      <c r="B41" s="28"/>
      <c r="C41" s="70" t="s">
        <v>14</v>
      </c>
      <c r="D41" s="64" t="str">
        <f>D40-C40</f>
        <v>#VALUE!</v>
      </c>
      <c r="E41" s="64"/>
      <c r="F41" s="64"/>
      <c r="G41" s="64"/>
      <c r="H41" s="64"/>
      <c r="I41" s="64"/>
      <c r="J41" s="64"/>
      <c r="K41" s="64"/>
      <c r="L41" s="71">
        <f>SUM(E41:K41)</f>
        <v>0</v>
      </c>
      <c r="M41" s="64"/>
      <c r="N41" s="64"/>
      <c r="O41" s="64"/>
      <c r="P41" s="64"/>
      <c r="Q41" s="64"/>
      <c r="R41" s="64"/>
      <c r="S41" s="64"/>
      <c r="T41" s="72">
        <f>SUM(M41:S41)</f>
        <v>0</v>
      </c>
      <c r="U41" s="64"/>
      <c r="V41" s="64"/>
      <c r="W41" s="64"/>
      <c r="X41" s="64"/>
      <c r="Y41" s="64"/>
      <c r="Z41" s="64"/>
      <c r="AA41" s="64"/>
      <c r="AB41" s="71">
        <f>SUM(U41:AA41)</f>
        <v>0</v>
      </c>
      <c r="AC41" s="64">
        <f>AC40-AA40</f>
        <v>-3131</v>
      </c>
      <c r="AD41" s="64">
        <f t="shared" ref="AD41:AI41" si="72">AD40-AC40</f>
        <v>1450</v>
      </c>
      <c r="AE41" s="64">
        <f t="shared" si="72"/>
        <v>921</v>
      </c>
      <c r="AF41" s="64">
        <f t="shared" si="72"/>
        <v>4</v>
      </c>
      <c r="AG41" s="64">
        <f t="shared" si="72"/>
        <v>111</v>
      </c>
      <c r="AH41" s="64">
        <f t="shared" si="72"/>
        <v>-426</v>
      </c>
      <c r="AI41" s="64">
        <f t="shared" si="72"/>
        <v>957</v>
      </c>
      <c r="AJ41" s="71">
        <f>SUM(AC41:AI41)</f>
        <v>-114</v>
      </c>
      <c r="AK41" s="64">
        <f>AK40-AI40</f>
        <v>-718</v>
      </c>
      <c r="AL41" s="64">
        <f t="shared" ref="AL41:AM41" si="73">AL40-AK40</f>
        <v>-953</v>
      </c>
      <c r="AM41" s="64">
        <f t="shared" si="73"/>
        <v>1030</v>
      </c>
      <c r="AN41" s="30"/>
    </row>
    <row r="42">
      <c r="A42" s="59"/>
      <c r="B42" s="28"/>
      <c r="C42" s="38" t="s">
        <v>15</v>
      </c>
      <c r="D42" s="39">
        <v>14.83</v>
      </c>
      <c r="E42" s="51">
        <v>14.67</v>
      </c>
      <c r="F42" s="40">
        <v>16.16</v>
      </c>
      <c r="G42" s="40">
        <v>14.9</v>
      </c>
      <c r="H42" s="51">
        <v>13.66</v>
      </c>
      <c r="I42" s="40">
        <v>14.05</v>
      </c>
      <c r="J42" s="40">
        <v>14.68</v>
      </c>
      <c r="K42" s="40">
        <v>13.97</v>
      </c>
      <c r="L42" s="19"/>
      <c r="M42" s="49">
        <v>15.82</v>
      </c>
      <c r="N42" s="40">
        <v>12.37</v>
      </c>
      <c r="O42" s="51">
        <v>11.07</v>
      </c>
      <c r="P42" s="40">
        <v>8.43</v>
      </c>
      <c r="Q42" s="40">
        <v>13.27</v>
      </c>
      <c r="R42" s="40">
        <v>14.08</v>
      </c>
      <c r="S42" s="40">
        <v>12.35</v>
      </c>
      <c r="T42" s="19"/>
      <c r="U42" s="40">
        <v>6.98</v>
      </c>
      <c r="V42" s="40">
        <v>13.15</v>
      </c>
      <c r="W42" s="40">
        <v>13.13</v>
      </c>
      <c r="X42" s="40">
        <v>8.58</v>
      </c>
      <c r="Y42" s="40">
        <v>5.22</v>
      </c>
      <c r="Z42" s="40">
        <v>11.56</v>
      </c>
      <c r="AA42" s="40">
        <v>16.12</v>
      </c>
      <c r="AB42" s="19"/>
      <c r="AC42" s="40">
        <v>7.67</v>
      </c>
      <c r="AD42" s="40">
        <v>10.88</v>
      </c>
      <c r="AE42" s="40">
        <v>15.48</v>
      </c>
      <c r="AF42" s="40">
        <v>14.07</v>
      </c>
      <c r="AG42" s="40">
        <v>13.3</v>
      </c>
      <c r="AH42" s="40">
        <v>12.9</v>
      </c>
      <c r="AI42" s="40">
        <v>17.53</v>
      </c>
      <c r="AJ42" s="19"/>
      <c r="AK42" s="40">
        <v>16.25</v>
      </c>
      <c r="AL42" s="40">
        <v>12.55</v>
      </c>
      <c r="AM42" s="40">
        <v>16.03</v>
      </c>
      <c r="AN42" s="30">
        <f>SUM(E42:AM42)</f>
        <v>400.88</v>
      </c>
    </row>
    <row r="43">
      <c r="A43" s="59"/>
      <c r="B43" s="28"/>
      <c r="C43" s="68" t="s">
        <v>30</v>
      </c>
      <c r="D43" s="23">
        <v>4021.0</v>
      </c>
      <c r="E43" s="37">
        <v>3790.0</v>
      </c>
      <c r="F43" s="24">
        <v>4429.0</v>
      </c>
      <c r="G43" s="24">
        <v>4378.0</v>
      </c>
      <c r="H43" s="44">
        <v>3545.0</v>
      </c>
      <c r="I43" s="24">
        <v>4194.0</v>
      </c>
      <c r="J43" s="24">
        <v>4878.0</v>
      </c>
      <c r="K43" s="24">
        <v>4882.0</v>
      </c>
      <c r="L43" s="19"/>
      <c r="M43" s="24">
        <v>5032.0</v>
      </c>
      <c r="N43" s="24">
        <v>4112.0</v>
      </c>
      <c r="O43" s="24">
        <v>5215.0</v>
      </c>
      <c r="P43" s="24">
        <v>3946.0</v>
      </c>
      <c r="Q43" s="24">
        <v>3565.0</v>
      </c>
      <c r="R43" s="24">
        <v>4073.0</v>
      </c>
      <c r="S43" s="24">
        <v>3002.0</v>
      </c>
      <c r="T43" s="19"/>
      <c r="U43" s="24">
        <v>2356.0</v>
      </c>
      <c r="V43" s="24">
        <v>3075.0</v>
      </c>
      <c r="W43" s="24">
        <v>5149.0</v>
      </c>
      <c r="X43" s="24">
        <v>2944.0</v>
      </c>
      <c r="Y43" s="24">
        <v>1379.0</v>
      </c>
      <c r="Z43" s="24">
        <v>3006.0</v>
      </c>
      <c r="AA43" s="24">
        <v>3754.0</v>
      </c>
      <c r="AB43" s="19"/>
      <c r="AC43" s="24">
        <v>3842.0</v>
      </c>
      <c r="AD43" s="24">
        <v>433.0</v>
      </c>
      <c r="AE43" s="24">
        <v>5843.0</v>
      </c>
      <c r="AF43" s="24" t="s">
        <v>31</v>
      </c>
      <c r="AG43" s="24">
        <v>988.0</v>
      </c>
      <c r="AH43" s="24">
        <v>6216.0</v>
      </c>
      <c r="AI43" s="24">
        <v>5725.0</v>
      </c>
      <c r="AJ43" s="19"/>
      <c r="AK43" s="24">
        <v>5773.0</v>
      </c>
      <c r="AL43" s="24">
        <v>5413.0</v>
      </c>
      <c r="AM43" s="24">
        <v>4512.0</v>
      </c>
      <c r="AN43" s="30"/>
    </row>
    <row r="44">
      <c r="A44" s="59"/>
      <c r="B44" s="28"/>
      <c r="C44" s="29" t="s">
        <v>14</v>
      </c>
      <c r="D44" s="64" t="str">
        <f>D43-C43</f>
        <v>#VALUE!</v>
      </c>
      <c r="E44" s="64"/>
      <c r="F44" s="64"/>
      <c r="G44" s="64"/>
      <c r="H44" s="64"/>
      <c r="I44" s="64"/>
      <c r="J44" s="64"/>
      <c r="K44" s="64"/>
      <c r="L44" s="71">
        <f>SUM(E44:K44)</f>
        <v>0</v>
      </c>
      <c r="M44" s="64"/>
      <c r="N44" s="64"/>
      <c r="O44" s="64"/>
      <c r="P44" s="64"/>
      <c r="Q44" s="64"/>
      <c r="R44" s="64"/>
      <c r="S44" s="64"/>
      <c r="T44" s="72">
        <f>SUM(M44:S44)</f>
        <v>0</v>
      </c>
      <c r="U44" s="64"/>
      <c r="V44" s="64"/>
      <c r="W44" s="64"/>
      <c r="X44" s="64"/>
      <c r="Y44" s="64"/>
      <c r="Z44" s="64"/>
      <c r="AA44" s="64"/>
      <c r="AB44" s="71">
        <f>SUM(U44:AA44)</f>
        <v>0</v>
      </c>
      <c r="AC44" s="64">
        <f>AC43-AA43</f>
        <v>88</v>
      </c>
      <c r="AD44" s="64">
        <f t="shared" ref="AD44:AI44" si="74">AD43-AC43</f>
        <v>-3409</v>
      </c>
      <c r="AE44" s="64">
        <f t="shared" si="74"/>
        <v>5410</v>
      </c>
      <c r="AF44" s="64" t="str">
        <f t="shared" si="74"/>
        <v>#VALUE!</v>
      </c>
      <c r="AG44" s="64" t="str">
        <f t="shared" si="74"/>
        <v>#VALUE!</v>
      </c>
      <c r="AH44" s="64">
        <f t="shared" si="74"/>
        <v>5228</v>
      </c>
      <c r="AI44" s="64">
        <f t="shared" si="74"/>
        <v>-491</v>
      </c>
      <c r="AJ44" s="71" t="str">
        <f>SUM(AC44:AI44)</f>
        <v>#VALUE!</v>
      </c>
      <c r="AK44" s="64">
        <f>AK43-AI43</f>
        <v>48</v>
      </c>
      <c r="AL44" s="64">
        <f t="shared" ref="AL44:AM44" si="75">AL43-AK43</f>
        <v>-360</v>
      </c>
      <c r="AM44" s="64">
        <f t="shared" si="75"/>
        <v>-901</v>
      </c>
      <c r="AN44" s="30"/>
    </row>
    <row r="45">
      <c r="A45" s="59"/>
      <c r="B45" s="28"/>
      <c r="C45" s="38" t="s">
        <v>15</v>
      </c>
      <c r="D45" s="39">
        <v>13.17</v>
      </c>
      <c r="E45" s="40">
        <v>12.55</v>
      </c>
      <c r="F45" s="40">
        <v>14.88</v>
      </c>
      <c r="G45" s="41">
        <v>14.07</v>
      </c>
      <c r="H45" s="51">
        <v>11.15</v>
      </c>
      <c r="I45" s="41">
        <v>11.83</v>
      </c>
      <c r="J45" s="51">
        <v>11.78</v>
      </c>
      <c r="K45" s="41">
        <v>11.97</v>
      </c>
      <c r="L45" s="19"/>
      <c r="M45" s="41">
        <v>10.6</v>
      </c>
      <c r="N45" s="41">
        <v>11.9</v>
      </c>
      <c r="O45" s="40">
        <v>11.67</v>
      </c>
      <c r="P45" s="40">
        <v>12.1</v>
      </c>
      <c r="Q45" s="40">
        <v>11.07</v>
      </c>
      <c r="R45" s="40">
        <v>10.98</v>
      </c>
      <c r="S45" s="40">
        <v>9.45</v>
      </c>
      <c r="T45" s="19"/>
      <c r="U45" s="40">
        <v>4.0</v>
      </c>
      <c r="V45" s="40">
        <v>8.38</v>
      </c>
      <c r="W45" s="40">
        <v>10.88</v>
      </c>
      <c r="X45" s="40">
        <v>7.22</v>
      </c>
      <c r="Y45" s="40">
        <v>2.4</v>
      </c>
      <c r="Z45" s="40">
        <v>7.09</v>
      </c>
      <c r="AA45" s="40">
        <v>10.11</v>
      </c>
      <c r="AB45" s="19"/>
      <c r="AC45" s="40">
        <v>8.9</v>
      </c>
      <c r="AD45" s="40">
        <v>1.55</v>
      </c>
      <c r="AE45" s="41">
        <v>13.63</v>
      </c>
      <c r="AF45" s="40">
        <v>1.0</v>
      </c>
      <c r="AG45" s="40">
        <v>2.03</v>
      </c>
      <c r="AH45" s="40">
        <v>13.52</v>
      </c>
      <c r="AI45" s="40">
        <v>13.78</v>
      </c>
      <c r="AJ45" s="19"/>
      <c r="AK45" s="40">
        <v>14.01</v>
      </c>
      <c r="AL45" s="40">
        <v>14.2</v>
      </c>
      <c r="AM45" s="40">
        <v>10.3</v>
      </c>
      <c r="AN45" s="30">
        <f>SUM(E45:AM45)</f>
        <v>309</v>
      </c>
    </row>
    <row r="46">
      <c r="A46" s="59"/>
      <c r="B46" s="28"/>
      <c r="C46" s="68" t="s">
        <v>32</v>
      </c>
      <c r="D46" s="23">
        <v>2412.0</v>
      </c>
      <c r="E46" s="24">
        <v>2028.0</v>
      </c>
      <c r="F46" s="24">
        <v>2286.0</v>
      </c>
      <c r="G46" s="24">
        <v>2195.0</v>
      </c>
      <c r="H46" s="44">
        <v>958.0</v>
      </c>
      <c r="I46" s="24">
        <v>1693.0</v>
      </c>
      <c r="J46" s="26">
        <v>2736.0</v>
      </c>
      <c r="K46" s="24">
        <v>2744.0</v>
      </c>
      <c r="L46" s="19"/>
      <c r="M46" s="24">
        <v>2578.0</v>
      </c>
      <c r="N46" s="26">
        <v>1697.0</v>
      </c>
      <c r="O46" s="24">
        <v>1689.0</v>
      </c>
      <c r="P46" s="24">
        <v>1616.0</v>
      </c>
      <c r="Q46" s="24">
        <v>2704.0</v>
      </c>
      <c r="R46" s="24">
        <v>2561.0</v>
      </c>
      <c r="S46" s="24">
        <v>1963.0</v>
      </c>
      <c r="T46" s="19"/>
      <c r="U46" s="24">
        <v>2264.0</v>
      </c>
      <c r="V46" s="24">
        <v>2517.0</v>
      </c>
      <c r="W46" s="24">
        <v>2286.0</v>
      </c>
      <c r="X46" s="24">
        <v>1843.0</v>
      </c>
      <c r="Y46" s="24">
        <v>1545.0</v>
      </c>
      <c r="Z46" s="24">
        <v>2090.0</v>
      </c>
      <c r="AA46" s="24">
        <v>3875.0</v>
      </c>
      <c r="AB46" s="19"/>
      <c r="AC46" s="24">
        <v>1798.0</v>
      </c>
      <c r="AD46" s="24">
        <v>3052.0</v>
      </c>
      <c r="AE46" s="24">
        <v>3290.0</v>
      </c>
      <c r="AF46" s="24">
        <v>3302.0</v>
      </c>
      <c r="AG46" s="24">
        <v>1869.0</v>
      </c>
      <c r="AH46" s="24">
        <v>2780.0</v>
      </c>
      <c r="AI46" s="24">
        <v>3471.0</v>
      </c>
      <c r="AJ46" s="19"/>
      <c r="AK46" s="24">
        <v>3344.0</v>
      </c>
      <c r="AL46" s="24">
        <v>2784.0</v>
      </c>
      <c r="AM46" s="24">
        <v>2801.0</v>
      </c>
      <c r="AN46" s="30"/>
    </row>
    <row r="47">
      <c r="A47" s="59"/>
      <c r="B47" s="28"/>
      <c r="C47" s="29" t="s">
        <v>14</v>
      </c>
      <c r="D47" s="64" t="str">
        <f>D46-C46</f>
        <v>#VALUE!</v>
      </c>
      <c r="E47" s="64"/>
      <c r="F47" s="64"/>
      <c r="G47" s="64"/>
      <c r="H47" s="64"/>
      <c r="I47" s="64"/>
      <c r="J47" s="64"/>
      <c r="K47" s="64"/>
      <c r="L47" s="71">
        <f>SUM(E47:K47)</f>
        <v>0</v>
      </c>
      <c r="M47" s="64"/>
      <c r="N47" s="30"/>
      <c r="O47" s="30"/>
      <c r="P47" s="30"/>
      <c r="Q47" s="30"/>
      <c r="R47" s="30"/>
      <c r="S47" s="30"/>
      <c r="T47" s="72">
        <f>SUM(M47:S47)</f>
        <v>0</v>
      </c>
      <c r="U47" s="64"/>
      <c r="V47" s="30"/>
      <c r="W47" s="30"/>
      <c r="X47" s="30"/>
      <c r="Y47" s="30"/>
      <c r="Z47" s="30"/>
      <c r="AA47" s="30"/>
      <c r="AB47" s="71">
        <f>SUM(U47:AA47)</f>
        <v>0</v>
      </c>
      <c r="AC47" s="64">
        <f>AC46-AA46</f>
        <v>-2077</v>
      </c>
      <c r="AD47" s="64">
        <f t="shared" ref="AD47:AI47" si="76">AD46-AC46</f>
        <v>1254</v>
      </c>
      <c r="AE47" s="64">
        <f t="shared" si="76"/>
        <v>238</v>
      </c>
      <c r="AF47" s="64">
        <f t="shared" si="76"/>
        <v>12</v>
      </c>
      <c r="AG47" s="64">
        <f t="shared" si="76"/>
        <v>-1433</v>
      </c>
      <c r="AH47" s="64">
        <f t="shared" si="76"/>
        <v>911</v>
      </c>
      <c r="AI47" s="64">
        <f t="shared" si="76"/>
        <v>691</v>
      </c>
      <c r="AJ47" s="71">
        <f>SUM(AC47:AI47)</f>
        <v>-404</v>
      </c>
      <c r="AK47" s="64">
        <f>AK46-AI46</f>
        <v>-127</v>
      </c>
      <c r="AL47" s="64">
        <f t="shared" ref="AL47:AM47" si="77">AL46-AK46</f>
        <v>-560</v>
      </c>
      <c r="AM47" s="64">
        <f t="shared" si="77"/>
        <v>17</v>
      </c>
      <c r="AN47" s="30"/>
    </row>
    <row r="48">
      <c r="A48" s="66"/>
      <c r="B48" s="52"/>
      <c r="C48" s="27" t="s">
        <v>15</v>
      </c>
      <c r="D48" s="39">
        <v>10.32</v>
      </c>
      <c r="E48" s="40">
        <v>9.97</v>
      </c>
      <c r="F48" s="40">
        <v>11.98</v>
      </c>
      <c r="G48" s="41">
        <v>12.23</v>
      </c>
      <c r="H48" s="51">
        <v>8.23</v>
      </c>
      <c r="I48" s="41">
        <v>11.15</v>
      </c>
      <c r="J48" s="51">
        <v>9.63</v>
      </c>
      <c r="K48" s="41">
        <v>11.3</v>
      </c>
      <c r="L48" s="19"/>
      <c r="M48" s="41">
        <v>11.35</v>
      </c>
      <c r="N48" s="41">
        <v>9.12</v>
      </c>
      <c r="O48" s="40">
        <v>10.05</v>
      </c>
      <c r="P48" s="40">
        <v>6.06</v>
      </c>
      <c r="Q48" s="40">
        <v>10.83</v>
      </c>
      <c r="R48" s="40">
        <v>10.1</v>
      </c>
      <c r="S48" s="40">
        <v>8.78</v>
      </c>
      <c r="T48" s="19"/>
      <c r="U48" s="40">
        <v>7.0</v>
      </c>
      <c r="V48" s="40">
        <v>10.82</v>
      </c>
      <c r="W48" s="40">
        <v>11.42</v>
      </c>
      <c r="X48" s="40">
        <v>6.8</v>
      </c>
      <c r="Y48" s="40">
        <v>5.63</v>
      </c>
      <c r="Z48" s="40">
        <v>6.72</v>
      </c>
      <c r="AA48" s="40">
        <v>14.03</v>
      </c>
      <c r="AB48" s="19"/>
      <c r="AC48" s="40">
        <v>7.42</v>
      </c>
      <c r="AD48" s="40">
        <v>9.92</v>
      </c>
      <c r="AE48" s="41">
        <v>11.25</v>
      </c>
      <c r="AF48" s="40">
        <v>11.48</v>
      </c>
      <c r="AG48" s="40">
        <v>5.83</v>
      </c>
      <c r="AH48" s="40">
        <v>11.12</v>
      </c>
      <c r="AI48" s="40">
        <v>11.88</v>
      </c>
      <c r="AJ48" s="19"/>
      <c r="AK48" s="40">
        <v>12.5</v>
      </c>
      <c r="AL48" s="40">
        <v>11.78</v>
      </c>
      <c r="AM48" s="40">
        <v>11.47</v>
      </c>
      <c r="AN48" s="30">
        <f>SUM(E48:AM48)</f>
        <v>307.85</v>
      </c>
    </row>
    <row r="49">
      <c r="A49" s="67"/>
      <c r="B49" s="73" t="s">
        <v>33</v>
      </c>
      <c r="C49" s="22" t="s">
        <v>34</v>
      </c>
      <c r="D49" s="23">
        <v>12951.895</v>
      </c>
      <c r="E49" s="24">
        <v>12981.2</v>
      </c>
      <c r="F49" s="74">
        <v>13008.808</v>
      </c>
      <c r="G49" s="74">
        <v>13008.808</v>
      </c>
      <c r="H49" s="74">
        <v>13048.466</v>
      </c>
      <c r="I49" s="74">
        <v>13085.712</v>
      </c>
      <c r="J49" s="74">
        <v>13117.149</v>
      </c>
      <c r="K49" s="74">
        <v>13145.533</v>
      </c>
      <c r="L49" s="19"/>
      <c r="M49" s="74">
        <v>13177.498</v>
      </c>
      <c r="N49" s="74">
        <v>13214.672</v>
      </c>
      <c r="O49" s="44">
        <v>13241.582</v>
      </c>
      <c r="P49" s="74">
        <v>13256.968</v>
      </c>
      <c r="Q49" s="74">
        <v>13283.463</v>
      </c>
      <c r="R49" s="74">
        <v>13300.659</v>
      </c>
      <c r="S49" s="74">
        <v>13300.659</v>
      </c>
      <c r="T49" s="19"/>
      <c r="U49" s="74">
        <v>13300.659</v>
      </c>
      <c r="V49" s="74">
        <v>13308.03</v>
      </c>
      <c r="W49" s="74">
        <v>13347.308</v>
      </c>
      <c r="X49" s="74">
        <v>13380.607</v>
      </c>
      <c r="Y49" s="74">
        <v>13401.734</v>
      </c>
      <c r="Z49" s="74">
        <v>13422.017</v>
      </c>
      <c r="AA49" s="74">
        <v>13442.521</v>
      </c>
      <c r="AB49" s="19"/>
      <c r="AC49" s="75">
        <v>13486.734</v>
      </c>
      <c r="AD49" s="75">
        <v>13525.285</v>
      </c>
      <c r="AE49" s="75">
        <v>13558.918</v>
      </c>
      <c r="AF49" s="76">
        <v>13594.622</v>
      </c>
      <c r="AG49" s="76">
        <v>13630.419</v>
      </c>
      <c r="AH49" s="76">
        <v>13661.336</v>
      </c>
      <c r="AI49" s="24">
        <v>13683.84</v>
      </c>
      <c r="AJ49" s="19"/>
      <c r="AK49" s="24">
        <v>13731.03</v>
      </c>
      <c r="AL49" s="24">
        <v>13775.701</v>
      </c>
      <c r="AM49" s="24">
        <v>13803.535</v>
      </c>
      <c r="AN49" s="30"/>
    </row>
    <row r="50">
      <c r="A50" s="59"/>
      <c r="B50" s="28"/>
      <c r="C50" s="29" t="s">
        <v>14</v>
      </c>
      <c r="D50" s="30" t="str">
        <f t="shared" ref="D50:K50" si="78">D49-C49</f>
        <v>#VALUE!</v>
      </c>
      <c r="E50" s="30">
        <f t="shared" si="78"/>
        <v>29.305</v>
      </c>
      <c r="F50" s="30">
        <f t="shared" si="78"/>
        <v>27.608</v>
      </c>
      <c r="G50" s="30">
        <f t="shared" si="78"/>
        <v>0</v>
      </c>
      <c r="H50" s="30">
        <f t="shared" si="78"/>
        <v>39.658</v>
      </c>
      <c r="I50" s="30">
        <f t="shared" si="78"/>
        <v>37.246</v>
      </c>
      <c r="J50" s="30">
        <f t="shared" si="78"/>
        <v>31.437</v>
      </c>
      <c r="K50" s="30">
        <f t="shared" si="78"/>
        <v>28.384</v>
      </c>
      <c r="L50" s="31">
        <f>SUM(E50:K50)</f>
        <v>193.638</v>
      </c>
      <c r="M50" s="30">
        <f>M49-K49</f>
        <v>31.965</v>
      </c>
      <c r="N50" s="30">
        <f t="shared" ref="N50:S50" si="79">N49-M49</f>
        <v>37.174</v>
      </c>
      <c r="O50" s="30">
        <f t="shared" si="79"/>
        <v>26.91</v>
      </c>
      <c r="P50" s="30">
        <f t="shared" si="79"/>
        <v>15.386</v>
      </c>
      <c r="Q50" s="30">
        <f t="shared" si="79"/>
        <v>26.495</v>
      </c>
      <c r="R50" s="30">
        <f t="shared" si="79"/>
        <v>17.196</v>
      </c>
      <c r="S50" s="30">
        <f t="shared" si="79"/>
        <v>0</v>
      </c>
      <c r="T50" s="32">
        <f>SUM(M50:S50)</f>
        <v>155.126</v>
      </c>
      <c r="U50" s="30">
        <f>U49-S49</f>
        <v>0</v>
      </c>
      <c r="V50" s="30">
        <f t="shared" ref="V50:Z50" si="80">V49-U49</f>
        <v>7.371</v>
      </c>
      <c r="W50" s="30">
        <f t="shared" si="80"/>
        <v>39.278</v>
      </c>
      <c r="X50" s="30">
        <f t="shared" si="80"/>
        <v>33.299</v>
      </c>
      <c r="Y50" s="30">
        <f t="shared" si="80"/>
        <v>21.127</v>
      </c>
      <c r="Z50" s="30">
        <f t="shared" si="80"/>
        <v>20.283</v>
      </c>
      <c r="AA50" s="30">
        <v>42.702</v>
      </c>
      <c r="AB50" s="31">
        <f>SUM(U50:AA50)</f>
        <v>164.06</v>
      </c>
      <c r="AC50" s="54">
        <f>AC49-AA49</f>
        <v>44.213</v>
      </c>
      <c r="AD50" s="30">
        <f>AD49-AC49</f>
        <v>38.551</v>
      </c>
      <c r="AE50" s="30">
        <f t="shared" ref="AE50:AF50" si="81">AE49 - AD49</f>
        <v>33.633</v>
      </c>
      <c r="AF50" s="30">
        <f t="shared" si="81"/>
        <v>35.704</v>
      </c>
      <c r="AG50" s="30">
        <f>AG49-AF49</f>
        <v>35.797</v>
      </c>
      <c r="AH50" s="30">
        <v>21.991</v>
      </c>
      <c r="AI50" s="30">
        <v>22.962</v>
      </c>
      <c r="AJ50" s="31">
        <f>SUM(AC50:AI50)</f>
        <v>232.851</v>
      </c>
      <c r="AK50" s="30">
        <f>AK49-AI49</f>
        <v>47.19</v>
      </c>
      <c r="AL50" s="30">
        <f t="shared" ref="AL50:AM50" si="82">AL49-AK49</f>
        <v>44.671</v>
      </c>
      <c r="AM50" s="30">
        <f t="shared" si="82"/>
        <v>27.834</v>
      </c>
      <c r="AN50" s="30"/>
    </row>
    <row r="51">
      <c r="A51" s="66"/>
      <c r="B51" s="52"/>
      <c r="C51" s="38" t="s">
        <v>15</v>
      </c>
      <c r="D51" s="39">
        <v>9.55</v>
      </c>
      <c r="E51" s="40">
        <v>6.58</v>
      </c>
      <c r="F51" s="40">
        <v>6.38</v>
      </c>
      <c r="G51" s="40">
        <v>0.0</v>
      </c>
      <c r="H51" s="40">
        <v>9.96</v>
      </c>
      <c r="I51" s="40">
        <v>9.18</v>
      </c>
      <c r="J51" s="40">
        <v>7.78</v>
      </c>
      <c r="K51" s="40">
        <v>8.65</v>
      </c>
      <c r="L51" s="19"/>
      <c r="M51" s="40">
        <v>7.4</v>
      </c>
      <c r="N51" s="40">
        <v>8.05</v>
      </c>
      <c r="O51" s="40">
        <v>6.84</v>
      </c>
      <c r="P51" s="40">
        <v>3.98</v>
      </c>
      <c r="Q51" s="40">
        <v>8.83</v>
      </c>
      <c r="R51" s="40">
        <v>4.0</v>
      </c>
      <c r="S51" s="40">
        <v>0.0</v>
      </c>
      <c r="T51" s="19"/>
      <c r="U51" s="40">
        <v>0.0</v>
      </c>
      <c r="V51" s="40">
        <v>1.63</v>
      </c>
      <c r="W51" s="39"/>
      <c r="X51" s="40">
        <v>9.58</v>
      </c>
      <c r="Y51" s="40">
        <v>5.85</v>
      </c>
      <c r="Z51" s="40">
        <v>4.97</v>
      </c>
      <c r="AA51" s="40">
        <v>4.53</v>
      </c>
      <c r="AB51" s="19"/>
      <c r="AC51" s="39"/>
      <c r="AD51" s="40">
        <v>10.49</v>
      </c>
      <c r="AE51" s="40">
        <v>8.55</v>
      </c>
      <c r="AF51" s="40">
        <v>8.22</v>
      </c>
      <c r="AG51" s="40">
        <v>8.98</v>
      </c>
      <c r="AH51" s="40">
        <v>7.12</v>
      </c>
      <c r="AI51" s="40">
        <v>5.58</v>
      </c>
      <c r="AJ51" s="19"/>
      <c r="AK51" s="40">
        <v>11.13</v>
      </c>
      <c r="AL51" s="40">
        <v>11.62</v>
      </c>
      <c r="AM51" s="40">
        <v>7.88</v>
      </c>
      <c r="AN51" s="30">
        <f>SUM(E51:AM51)</f>
        <v>193.76</v>
      </c>
    </row>
    <row r="52">
      <c r="A52" s="67"/>
      <c r="B52" s="77" t="s">
        <v>35</v>
      </c>
      <c r="C52" s="22" t="s">
        <v>36</v>
      </c>
      <c r="D52" s="23">
        <v>12655.09</v>
      </c>
      <c r="E52" s="24">
        <v>12693.45</v>
      </c>
      <c r="F52" s="26">
        <v>12714.69</v>
      </c>
      <c r="G52" s="26">
        <v>12737.02</v>
      </c>
      <c r="H52" s="26">
        <v>12742.7</v>
      </c>
      <c r="I52" s="26">
        <v>12836.46</v>
      </c>
      <c r="J52" s="50">
        <v>12900.96</v>
      </c>
      <c r="K52" s="50">
        <v>12929.06</v>
      </c>
      <c r="L52" s="19"/>
      <c r="M52" s="50">
        <v>12935.18</v>
      </c>
      <c r="N52" s="26">
        <v>12953.33</v>
      </c>
      <c r="O52" s="26">
        <v>12955.39</v>
      </c>
      <c r="P52" s="24">
        <v>13006.97</v>
      </c>
      <c r="Q52" s="24">
        <v>13033.39</v>
      </c>
      <c r="R52" s="24">
        <v>13096.92</v>
      </c>
      <c r="S52" s="24">
        <v>13139.46</v>
      </c>
      <c r="T52" s="19"/>
      <c r="U52" s="24">
        <v>13188.31</v>
      </c>
      <c r="V52" s="24">
        <v>13242.32</v>
      </c>
      <c r="W52" s="24">
        <v>13266.08</v>
      </c>
      <c r="X52" s="24">
        <v>13314.1</v>
      </c>
      <c r="Y52" s="24">
        <v>13341.74</v>
      </c>
      <c r="Z52" s="24">
        <v>13350.05</v>
      </c>
      <c r="AA52" s="24">
        <v>13382.28</v>
      </c>
      <c r="AB52" s="19"/>
      <c r="AC52" s="24">
        <v>13452.17</v>
      </c>
      <c r="AD52" s="24">
        <v>13515.14</v>
      </c>
      <c r="AE52" s="24">
        <v>13566.26</v>
      </c>
      <c r="AF52" s="24">
        <v>13640.08</v>
      </c>
      <c r="AG52" s="24">
        <v>13712.41</v>
      </c>
      <c r="AH52" s="24">
        <v>13764.26</v>
      </c>
      <c r="AI52" s="24">
        <v>13807.49</v>
      </c>
      <c r="AJ52" s="19"/>
      <c r="AK52" s="24">
        <v>13871.59</v>
      </c>
      <c r="AL52" s="24">
        <v>13955.91</v>
      </c>
      <c r="AM52" s="24">
        <v>14011.18</v>
      </c>
      <c r="AN52" s="30"/>
    </row>
    <row r="53">
      <c r="A53" s="59"/>
      <c r="B53" s="28"/>
      <c r="C53" s="29" t="s">
        <v>14</v>
      </c>
      <c r="D53" s="30" t="str">
        <f t="shared" ref="D53:K53" si="83">D52-C52</f>
        <v>#VALUE!</v>
      </c>
      <c r="E53" s="30">
        <f t="shared" si="83"/>
        <v>38.36</v>
      </c>
      <c r="F53" s="30">
        <f t="shared" si="83"/>
        <v>21.24</v>
      </c>
      <c r="G53" s="30">
        <f t="shared" si="83"/>
        <v>22.33</v>
      </c>
      <c r="H53" s="30">
        <f t="shared" si="83"/>
        <v>5.68</v>
      </c>
      <c r="I53" s="30">
        <f t="shared" si="83"/>
        <v>93.76</v>
      </c>
      <c r="J53" s="30">
        <f t="shared" si="83"/>
        <v>64.5</v>
      </c>
      <c r="K53" s="30">
        <f t="shared" si="83"/>
        <v>28.1</v>
      </c>
      <c r="L53" s="31">
        <f>SUM(E53:K53)</f>
        <v>273.97</v>
      </c>
      <c r="M53" s="30">
        <f>M52-K52</f>
        <v>6.12</v>
      </c>
      <c r="N53" s="30">
        <f t="shared" ref="N53:S53" si="84">N52-M52</f>
        <v>18.15</v>
      </c>
      <c r="O53" s="30">
        <f t="shared" si="84"/>
        <v>2.06</v>
      </c>
      <c r="P53" s="30">
        <f t="shared" si="84"/>
        <v>51.58</v>
      </c>
      <c r="Q53" s="30">
        <f t="shared" si="84"/>
        <v>26.42</v>
      </c>
      <c r="R53" s="30">
        <f t="shared" si="84"/>
        <v>63.53</v>
      </c>
      <c r="S53" s="30">
        <f t="shared" si="84"/>
        <v>42.54</v>
      </c>
      <c r="T53" s="32">
        <f>SUM(M53:S53)</f>
        <v>210.4</v>
      </c>
      <c r="U53" s="30">
        <f>U52-S52</f>
        <v>48.85</v>
      </c>
      <c r="V53" s="30">
        <f t="shared" ref="V53:AA53" si="85">V52-U52</f>
        <v>54.01</v>
      </c>
      <c r="W53" s="30">
        <f t="shared" si="85"/>
        <v>23.76</v>
      </c>
      <c r="X53" s="30">
        <f t="shared" si="85"/>
        <v>48.02</v>
      </c>
      <c r="Y53" s="30">
        <f t="shared" si="85"/>
        <v>27.64</v>
      </c>
      <c r="Z53" s="30">
        <f t="shared" si="85"/>
        <v>8.31</v>
      </c>
      <c r="AA53" s="30">
        <f t="shared" si="85"/>
        <v>32.23</v>
      </c>
      <c r="AB53" s="31">
        <f>SUM(U53:AA53)</f>
        <v>242.82</v>
      </c>
      <c r="AC53" s="30">
        <f>AC52-AA52</f>
        <v>69.89</v>
      </c>
      <c r="AD53" s="30">
        <f t="shared" ref="AD53:AI53" si="86">AD52-AC52</f>
        <v>62.97</v>
      </c>
      <c r="AE53" s="30">
        <f t="shared" si="86"/>
        <v>51.12</v>
      </c>
      <c r="AF53" s="30">
        <f t="shared" si="86"/>
        <v>73.82</v>
      </c>
      <c r="AG53" s="30">
        <f t="shared" si="86"/>
        <v>72.33</v>
      </c>
      <c r="AH53" s="30">
        <f t="shared" si="86"/>
        <v>51.85</v>
      </c>
      <c r="AI53" s="30">
        <f t="shared" si="86"/>
        <v>43.23</v>
      </c>
      <c r="AJ53" s="31">
        <f>SUM(AC53:AI53)</f>
        <v>425.21</v>
      </c>
      <c r="AK53" s="30">
        <f>AK52-AI52</f>
        <v>64.1</v>
      </c>
      <c r="AL53" s="30">
        <f t="shared" ref="AL53:AM53" si="87">AL52-AK52</f>
        <v>84.32</v>
      </c>
      <c r="AM53" s="30">
        <f t="shared" si="87"/>
        <v>55.27</v>
      </c>
      <c r="AN53" s="30"/>
    </row>
    <row r="54">
      <c r="A54" s="59"/>
      <c r="B54" s="28"/>
      <c r="C54" s="38" t="s">
        <v>15</v>
      </c>
      <c r="D54" s="39">
        <v>7.85</v>
      </c>
      <c r="E54" s="40">
        <v>14.38</v>
      </c>
      <c r="F54" s="41">
        <v>6.2</v>
      </c>
      <c r="G54" s="41">
        <v>9.02</v>
      </c>
      <c r="H54" s="41">
        <v>0.84</v>
      </c>
      <c r="I54" s="41">
        <v>12.5</v>
      </c>
      <c r="J54" s="41">
        <v>12.5</v>
      </c>
      <c r="K54" s="40">
        <v>5.99</v>
      </c>
      <c r="L54" s="19"/>
      <c r="M54" s="41">
        <v>0.73</v>
      </c>
      <c r="N54" s="41">
        <v>3.3</v>
      </c>
      <c r="O54" s="41">
        <v>0.25</v>
      </c>
      <c r="P54" s="40">
        <v>6.11</v>
      </c>
      <c r="Q54" s="40">
        <v>3.43</v>
      </c>
      <c r="R54" s="40">
        <v>8.37</v>
      </c>
      <c r="S54" s="40">
        <v>5.97</v>
      </c>
      <c r="T54" s="19"/>
      <c r="U54" s="40">
        <v>6.28</v>
      </c>
      <c r="V54" s="40">
        <v>5.14</v>
      </c>
      <c r="W54" s="40">
        <v>5.93</v>
      </c>
      <c r="X54" s="40">
        <v>7.19</v>
      </c>
      <c r="Y54" s="40">
        <v>3.36</v>
      </c>
      <c r="Z54" s="40">
        <v>0.85</v>
      </c>
      <c r="AA54" s="40">
        <v>3.53</v>
      </c>
      <c r="AB54" s="19"/>
      <c r="AC54" s="40">
        <v>9.27</v>
      </c>
      <c r="AD54" s="40">
        <v>10.5</v>
      </c>
      <c r="AE54" s="40">
        <v>8.88</v>
      </c>
      <c r="AF54" s="40">
        <v>12.02</v>
      </c>
      <c r="AG54" s="40">
        <v>8.78</v>
      </c>
      <c r="AH54" s="40">
        <v>7.34</v>
      </c>
      <c r="AI54" s="40">
        <v>6.43</v>
      </c>
      <c r="AJ54" s="19"/>
      <c r="AK54" s="40">
        <v>7.07</v>
      </c>
      <c r="AL54" s="40">
        <v>12.43</v>
      </c>
      <c r="AM54" s="40">
        <v>8.05</v>
      </c>
      <c r="AN54" s="30">
        <f>SUM(E54:AM54)</f>
        <v>212.64</v>
      </c>
    </row>
    <row r="55">
      <c r="A55" s="59"/>
      <c r="B55" s="28"/>
      <c r="C55" s="22" t="s">
        <v>37</v>
      </c>
      <c r="D55" s="78">
        <v>13238.99</v>
      </c>
      <c r="E55" s="79">
        <v>13261.62</v>
      </c>
      <c r="F55" s="76">
        <v>13298.66</v>
      </c>
      <c r="G55" s="76">
        <v>13350.53</v>
      </c>
      <c r="H55" s="76">
        <v>13381.12</v>
      </c>
      <c r="I55" s="76">
        <v>13468.14</v>
      </c>
      <c r="J55" s="76">
        <v>13506.06</v>
      </c>
      <c r="K55" s="76">
        <v>13536.46</v>
      </c>
      <c r="L55" s="80"/>
      <c r="M55" s="76">
        <v>13559.19</v>
      </c>
      <c r="N55" s="76">
        <v>13559.19</v>
      </c>
      <c r="O55" s="81">
        <v>13583.95</v>
      </c>
      <c r="P55" s="76">
        <v>13628.03</v>
      </c>
      <c r="Q55" s="76">
        <v>13653.1</v>
      </c>
      <c r="R55" s="76">
        <v>13689.78</v>
      </c>
      <c r="S55" s="76">
        <v>13744.98</v>
      </c>
      <c r="T55" s="19"/>
      <c r="U55" s="76">
        <v>13779.21</v>
      </c>
      <c r="V55" s="76">
        <v>13819.36</v>
      </c>
      <c r="W55" s="76">
        <v>13843.84</v>
      </c>
      <c r="X55" s="76">
        <v>13883.99</v>
      </c>
      <c r="Y55" s="76">
        <v>13905.41</v>
      </c>
      <c r="Z55" s="76">
        <v>13935.19</v>
      </c>
      <c r="AA55" s="76">
        <v>13981.91</v>
      </c>
      <c r="AB55" s="19"/>
      <c r="AC55" s="76">
        <v>14023.63</v>
      </c>
      <c r="AD55" s="76">
        <v>14070.29</v>
      </c>
      <c r="AE55" s="76">
        <v>14118.98</v>
      </c>
      <c r="AF55" s="76">
        <v>14181.31</v>
      </c>
      <c r="AG55" s="76">
        <v>14235.99</v>
      </c>
      <c r="AH55" s="76">
        <v>14267.67</v>
      </c>
      <c r="AI55" s="79">
        <v>14344.35</v>
      </c>
      <c r="AJ55" s="82"/>
      <c r="AK55" s="83">
        <v>14418.83</v>
      </c>
      <c r="AL55" s="83">
        <v>14482.66</v>
      </c>
      <c r="AM55" s="84">
        <v>14532.71</v>
      </c>
      <c r="AN55" s="30"/>
    </row>
    <row r="56">
      <c r="A56" s="59"/>
      <c r="B56" s="28"/>
      <c r="C56" s="29" t="s">
        <v>14</v>
      </c>
      <c r="D56" s="85" t="str">
        <f t="shared" ref="D56:K56" si="88">D55-C55</f>
        <v>#VALUE!</v>
      </c>
      <c r="E56" s="64">
        <f t="shared" si="88"/>
        <v>22.63</v>
      </c>
      <c r="F56" s="64">
        <f t="shared" si="88"/>
        <v>37.04</v>
      </c>
      <c r="G56" s="64">
        <f t="shared" si="88"/>
        <v>51.87</v>
      </c>
      <c r="H56" s="64">
        <f t="shared" si="88"/>
        <v>30.59</v>
      </c>
      <c r="I56" s="64">
        <f t="shared" si="88"/>
        <v>87.02</v>
      </c>
      <c r="J56" s="64">
        <f t="shared" si="88"/>
        <v>37.92</v>
      </c>
      <c r="K56" s="64">
        <f t="shared" si="88"/>
        <v>30.4</v>
      </c>
      <c r="L56" s="71">
        <f>SUM(E56:K56)</f>
        <v>297.47</v>
      </c>
      <c r="M56" s="30">
        <f>M55-K55</f>
        <v>22.73</v>
      </c>
      <c r="N56" s="30">
        <f t="shared" ref="N56:S56" si="89">N55-M55</f>
        <v>0</v>
      </c>
      <c r="O56" s="30">
        <f t="shared" si="89"/>
        <v>24.76</v>
      </c>
      <c r="P56" s="30">
        <f t="shared" si="89"/>
        <v>44.08</v>
      </c>
      <c r="Q56" s="30">
        <f t="shared" si="89"/>
        <v>25.07</v>
      </c>
      <c r="R56" s="30">
        <f t="shared" si="89"/>
        <v>36.68</v>
      </c>
      <c r="S56" s="30">
        <f t="shared" si="89"/>
        <v>55.2</v>
      </c>
      <c r="T56" s="32">
        <f>SUM(M56:S56)</f>
        <v>208.52</v>
      </c>
      <c r="U56" s="30">
        <f>U55-S55</f>
        <v>34.23</v>
      </c>
      <c r="V56" s="86">
        <f t="shared" ref="V56:AA56" si="90">V55-U55</f>
        <v>40.15</v>
      </c>
      <c r="W56" s="30">
        <f t="shared" si="90"/>
        <v>24.48</v>
      </c>
      <c r="X56" s="30">
        <f t="shared" si="90"/>
        <v>40.15</v>
      </c>
      <c r="Y56" s="30">
        <f t="shared" si="90"/>
        <v>21.42</v>
      </c>
      <c r="Z56" s="30">
        <f t="shared" si="90"/>
        <v>29.78</v>
      </c>
      <c r="AA56" s="30">
        <f t="shared" si="90"/>
        <v>46.72</v>
      </c>
      <c r="AB56" s="31">
        <f>SUM(U56:AA56)</f>
        <v>236.93</v>
      </c>
      <c r="AC56" s="30">
        <f>AC55-AA55</f>
        <v>41.72</v>
      </c>
      <c r="AD56" s="30">
        <f t="shared" ref="AD56:AI56" si="91">AD55-AC55</f>
        <v>46.66</v>
      </c>
      <c r="AE56" s="30">
        <f t="shared" si="91"/>
        <v>48.69</v>
      </c>
      <c r="AF56" s="30">
        <f t="shared" si="91"/>
        <v>62.33</v>
      </c>
      <c r="AG56" s="30">
        <f t="shared" si="91"/>
        <v>54.68</v>
      </c>
      <c r="AH56" s="30">
        <f t="shared" si="91"/>
        <v>31.68</v>
      </c>
      <c r="AI56" s="64">
        <f t="shared" si="91"/>
        <v>76.68</v>
      </c>
      <c r="AJ56" s="31">
        <f>SUM(AC56:AI56)</f>
        <v>362.44</v>
      </c>
      <c r="AK56" s="85">
        <f>AK55-AI55</f>
        <v>74.48</v>
      </c>
      <c r="AL56" s="85">
        <f t="shared" ref="AL56:AM56" si="92">AL55-AK55</f>
        <v>63.83</v>
      </c>
      <c r="AM56" s="85">
        <f t="shared" si="92"/>
        <v>50.05</v>
      </c>
      <c r="AN56" s="30"/>
    </row>
    <row r="57">
      <c r="A57" s="66"/>
      <c r="B57" s="52"/>
      <c r="C57" s="38" t="s">
        <v>15</v>
      </c>
      <c r="D57" s="39">
        <v>11.4</v>
      </c>
      <c r="E57" s="40">
        <v>4.01</v>
      </c>
      <c r="F57" s="40">
        <v>6.2</v>
      </c>
      <c r="G57" s="40">
        <v>11.31</v>
      </c>
      <c r="H57" s="40">
        <v>4.73</v>
      </c>
      <c r="I57" s="40">
        <v>16.79</v>
      </c>
      <c r="J57" s="41">
        <v>9.6</v>
      </c>
      <c r="K57" s="41">
        <v>7.31</v>
      </c>
      <c r="L57" s="19"/>
      <c r="M57" s="41">
        <v>4.37</v>
      </c>
      <c r="N57" s="41">
        <v>0.0</v>
      </c>
      <c r="O57" s="41">
        <v>4.4</v>
      </c>
      <c r="P57" s="40">
        <v>10.22</v>
      </c>
      <c r="Q57" s="40">
        <v>5.37</v>
      </c>
      <c r="R57" s="40">
        <v>10.48</v>
      </c>
      <c r="S57" s="40">
        <v>8.81</v>
      </c>
      <c r="T57" s="19"/>
      <c r="U57" s="40">
        <v>9.36</v>
      </c>
      <c r="V57" s="40">
        <v>7.39</v>
      </c>
      <c r="W57" s="40">
        <v>3.47</v>
      </c>
      <c r="X57" s="40">
        <v>7.01</v>
      </c>
      <c r="Y57" s="40">
        <v>5.71</v>
      </c>
      <c r="Z57" s="40">
        <v>4.48</v>
      </c>
      <c r="AA57" s="40">
        <v>8.25</v>
      </c>
      <c r="AB57" s="19"/>
      <c r="AC57" s="40">
        <v>8.1</v>
      </c>
      <c r="AD57" s="40">
        <v>10.82</v>
      </c>
      <c r="AE57" s="40">
        <v>11.55</v>
      </c>
      <c r="AF57" s="40">
        <v>13.85</v>
      </c>
      <c r="AG57" s="40">
        <v>13.05</v>
      </c>
      <c r="AH57" s="40">
        <v>7.31</v>
      </c>
      <c r="AI57" s="40">
        <v>13.53</v>
      </c>
      <c r="AJ57" s="19"/>
      <c r="AK57" s="40">
        <v>12.91</v>
      </c>
      <c r="AL57" s="40">
        <v>12.55</v>
      </c>
      <c r="AM57" s="40">
        <v>9.62</v>
      </c>
      <c r="AN57" s="30">
        <f>SUM(E57:AM57)</f>
        <v>262.56</v>
      </c>
    </row>
    <row r="58">
      <c r="A58" s="33"/>
      <c r="B58" s="53"/>
      <c r="C58" s="22" t="s">
        <v>38</v>
      </c>
      <c r="D58" s="23">
        <v>126.888</v>
      </c>
      <c r="E58" s="24">
        <v>126.888</v>
      </c>
      <c r="F58" s="24">
        <v>126.888</v>
      </c>
      <c r="G58" s="24">
        <v>126.888</v>
      </c>
      <c r="H58" s="24">
        <v>126.888</v>
      </c>
      <c r="I58" s="44">
        <v>126.888</v>
      </c>
      <c r="J58" s="44">
        <v>126.888</v>
      </c>
      <c r="K58" s="44">
        <v>126.888</v>
      </c>
      <c r="L58" s="19"/>
      <c r="M58" s="44">
        <v>126.888</v>
      </c>
      <c r="N58" s="44">
        <v>126.888</v>
      </c>
      <c r="O58" s="24">
        <v>126.888</v>
      </c>
      <c r="P58" s="44">
        <v>126.888</v>
      </c>
      <c r="Q58" s="44">
        <v>126.888</v>
      </c>
      <c r="R58" s="24">
        <v>126.888</v>
      </c>
      <c r="S58" s="24">
        <v>126.888</v>
      </c>
      <c r="T58" s="19"/>
      <c r="U58" s="24">
        <v>126.888</v>
      </c>
      <c r="V58" s="24">
        <v>126.888</v>
      </c>
      <c r="W58" s="24">
        <v>126.888</v>
      </c>
      <c r="X58" s="24">
        <v>126.888</v>
      </c>
      <c r="Y58" s="24">
        <v>126.888</v>
      </c>
      <c r="Z58" s="24">
        <v>126.888</v>
      </c>
      <c r="AA58" s="24">
        <v>126.888</v>
      </c>
      <c r="AB58" s="19"/>
      <c r="AC58" s="24">
        <v>126.888</v>
      </c>
      <c r="AD58" s="24">
        <v>126.888</v>
      </c>
      <c r="AE58" s="24">
        <v>126.888</v>
      </c>
      <c r="AF58" s="24">
        <v>126.888</v>
      </c>
      <c r="AG58" s="24">
        <v>126.888</v>
      </c>
      <c r="AH58" s="24">
        <v>126.888</v>
      </c>
      <c r="AI58" s="24">
        <v>126.888</v>
      </c>
      <c r="AJ58" s="19"/>
      <c r="AK58" s="24">
        <v>126.888</v>
      </c>
      <c r="AL58" s="24">
        <v>126.888</v>
      </c>
      <c r="AM58" s="24">
        <v>126.888</v>
      </c>
      <c r="AN58" s="30"/>
    </row>
    <row r="59">
      <c r="A59" s="33"/>
      <c r="B59" s="53"/>
      <c r="C59" s="29" t="s">
        <v>14</v>
      </c>
      <c r="D59" s="30" t="str">
        <f t="shared" ref="D59:K59" si="93">D58-C58</f>
        <v>#VALUE!</v>
      </c>
      <c r="E59" s="30">
        <f t="shared" si="93"/>
        <v>0</v>
      </c>
      <c r="F59" s="30">
        <f t="shared" si="93"/>
        <v>0</v>
      </c>
      <c r="G59" s="30">
        <f t="shared" si="93"/>
        <v>0</v>
      </c>
      <c r="H59" s="30">
        <f t="shared" si="93"/>
        <v>0</v>
      </c>
      <c r="I59" s="30">
        <f t="shared" si="93"/>
        <v>0</v>
      </c>
      <c r="J59" s="30">
        <f t="shared" si="93"/>
        <v>0</v>
      </c>
      <c r="K59" s="30">
        <f t="shared" si="93"/>
        <v>0</v>
      </c>
      <c r="L59" s="31">
        <f>SUM(E59:K59)</f>
        <v>0</v>
      </c>
      <c r="M59" s="30">
        <f>M58-K58</f>
        <v>0</v>
      </c>
      <c r="N59" s="30">
        <f t="shared" ref="N59:S59" si="94">N58-M58</f>
        <v>0</v>
      </c>
      <c r="O59" s="30">
        <f t="shared" si="94"/>
        <v>0</v>
      </c>
      <c r="P59" s="30">
        <f t="shared" si="94"/>
        <v>0</v>
      </c>
      <c r="Q59" s="30">
        <f t="shared" si="94"/>
        <v>0</v>
      </c>
      <c r="R59" s="30">
        <f t="shared" si="94"/>
        <v>0</v>
      </c>
      <c r="S59" s="30">
        <f t="shared" si="94"/>
        <v>0</v>
      </c>
      <c r="T59" s="32">
        <f>SUM(M59:S59)</f>
        <v>0</v>
      </c>
      <c r="U59" s="30">
        <f>U58-S58</f>
        <v>0</v>
      </c>
      <c r="V59" s="39">
        <f t="shared" ref="V59:AA59" si="95">V58-U58</f>
        <v>0</v>
      </c>
      <c r="W59" s="39">
        <f t="shared" si="95"/>
        <v>0</v>
      </c>
      <c r="X59" s="39">
        <f t="shared" si="95"/>
        <v>0</v>
      </c>
      <c r="Y59" s="39">
        <f t="shared" si="95"/>
        <v>0</v>
      </c>
      <c r="Z59" s="39">
        <f t="shared" si="95"/>
        <v>0</v>
      </c>
      <c r="AA59" s="39">
        <f t="shared" si="95"/>
        <v>0</v>
      </c>
      <c r="AB59" s="31">
        <f>SUM(U59:AA59)</f>
        <v>0</v>
      </c>
      <c r="AC59" s="30">
        <f>AC58-AA58</f>
        <v>0</v>
      </c>
      <c r="AD59" s="30">
        <f t="shared" ref="AD59:AI59" si="96">AD58-AC58</f>
        <v>0</v>
      </c>
      <c r="AE59" s="30">
        <f t="shared" si="96"/>
        <v>0</v>
      </c>
      <c r="AF59" s="30">
        <f t="shared" si="96"/>
        <v>0</v>
      </c>
      <c r="AG59" s="30">
        <f t="shared" si="96"/>
        <v>0</v>
      </c>
      <c r="AH59" s="30">
        <f t="shared" si="96"/>
        <v>0</v>
      </c>
      <c r="AI59" s="30">
        <f t="shared" si="96"/>
        <v>0</v>
      </c>
      <c r="AJ59" s="31">
        <f>SUM(AC59:AI59)</f>
        <v>0</v>
      </c>
      <c r="AK59" s="30">
        <f>AK58-AI58</f>
        <v>0</v>
      </c>
      <c r="AL59" s="30">
        <f t="shared" ref="AL59:AM59" si="97">AL58-AK58</f>
        <v>0</v>
      </c>
      <c r="AM59" s="30">
        <f t="shared" si="97"/>
        <v>0</v>
      </c>
      <c r="AN59" s="30"/>
    </row>
    <row r="60">
      <c r="A60" s="33"/>
      <c r="B60" s="53"/>
      <c r="C60" s="39" t="s">
        <v>15</v>
      </c>
      <c r="D60" s="39">
        <v>0.0</v>
      </c>
      <c r="E60" s="40">
        <v>0.0</v>
      </c>
      <c r="F60" s="40">
        <v>0.0</v>
      </c>
      <c r="G60" s="40">
        <v>0.0</v>
      </c>
      <c r="H60" s="40">
        <v>0.0</v>
      </c>
      <c r="I60" s="40">
        <v>0.0</v>
      </c>
      <c r="J60" s="40">
        <v>0.0</v>
      </c>
      <c r="K60" s="44">
        <v>0.0</v>
      </c>
      <c r="L60" s="19"/>
      <c r="M60" s="41">
        <v>0.0</v>
      </c>
      <c r="N60" s="41">
        <v>0.0</v>
      </c>
      <c r="O60" s="40">
        <v>0.0</v>
      </c>
      <c r="P60" s="40">
        <v>0.0</v>
      </c>
      <c r="Q60" s="40">
        <v>0.0</v>
      </c>
      <c r="R60" s="40">
        <v>0.0</v>
      </c>
      <c r="S60" s="40">
        <v>0.0</v>
      </c>
      <c r="T60" s="19"/>
      <c r="U60" s="40">
        <v>0.0</v>
      </c>
      <c r="V60" s="87">
        <v>0.0</v>
      </c>
      <c r="W60" s="40">
        <v>0.0</v>
      </c>
      <c r="X60" s="40">
        <v>0.0</v>
      </c>
      <c r="Y60" s="40">
        <v>0.0</v>
      </c>
      <c r="Z60" s="42">
        <v>0.0</v>
      </c>
      <c r="AA60" s="40">
        <v>0.0</v>
      </c>
      <c r="AB60" s="19"/>
      <c r="AC60" s="40">
        <v>0.0</v>
      </c>
      <c r="AD60" s="40">
        <v>0.0</v>
      </c>
      <c r="AE60" s="40">
        <v>0.0</v>
      </c>
      <c r="AF60" s="40">
        <v>0.0</v>
      </c>
      <c r="AG60" s="40">
        <v>0.0</v>
      </c>
      <c r="AH60" s="40">
        <v>0.0</v>
      </c>
      <c r="AI60" s="40">
        <v>0.0</v>
      </c>
      <c r="AJ60" s="19"/>
      <c r="AK60" s="40">
        <v>0.0</v>
      </c>
      <c r="AL60" s="40">
        <v>0.0</v>
      </c>
      <c r="AM60" s="40">
        <v>0.0</v>
      </c>
      <c r="AN60" s="30">
        <f>SUM(E60:AM60)</f>
        <v>0</v>
      </c>
    </row>
    <row r="61">
      <c r="A61" s="33"/>
      <c r="B61" s="53"/>
      <c r="C61" s="22" t="s">
        <v>39</v>
      </c>
      <c r="D61" s="23">
        <v>23257.07</v>
      </c>
      <c r="E61" s="37">
        <v>23314.77</v>
      </c>
      <c r="F61" s="37">
        <v>23373.53</v>
      </c>
      <c r="G61" s="37">
        <v>23435.39</v>
      </c>
      <c r="H61" s="24">
        <v>23486.57</v>
      </c>
      <c r="I61" s="44">
        <v>23566.03</v>
      </c>
      <c r="J61" s="24">
        <v>23627.28</v>
      </c>
      <c r="K61" s="24">
        <v>23673.13</v>
      </c>
      <c r="L61" s="19"/>
      <c r="M61" s="24">
        <v>23713.83</v>
      </c>
      <c r="N61" s="24">
        <v>23772.41</v>
      </c>
      <c r="O61" s="24">
        <v>23799.86</v>
      </c>
      <c r="P61" s="24">
        <v>23856.59</v>
      </c>
      <c r="Q61" s="24">
        <v>23888.66</v>
      </c>
      <c r="R61" s="24">
        <v>23933.78</v>
      </c>
      <c r="S61" s="24">
        <v>23994.54</v>
      </c>
      <c r="T61" s="19"/>
      <c r="U61" s="24">
        <v>24082.46</v>
      </c>
      <c r="V61" s="24">
        <v>24139.79</v>
      </c>
      <c r="W61" s="44">
        <v>24160.74</v>
      </c>
      <c r="X61" s="24">
        <v>24214.04</v>
      </c>
      <c r="Y61" s="24">
        <v>24260.41</v>
      </c>
      <c r="Z61" s="24">
        <v>24284.18</v>
      </c>
      <c r="AA61" s="44">
        <v>24374.16</v>
      </c>
      <c r="AB61" s="19"/>
      <c r="AC61" s="24">
        <v>24437.94</v>
      </c>
      <c r="AD61" s="24">
        <v>24474.2</v>
      </c>
      <c r="AE61" s="24">
        <v>24527.91</v>
      </c>
      <c r="AF61" s="24">
        <v>24568.74</v>
      </c>
      <c r="AG61" s="24">
        <v>24597.71</v>
      </c>
      <c r="AH61" s="24">
        <v>24659.87</v>
      </c>
      <c r="AI61" s="24">
        <v>24700.83</v>
      </c>
      <c r="AJ61" s="19"/>
      <c r="AK61" s="44">
        <v>24746.3</v>
      </c>
      <c r="AL61" s="44">
        <v>24805.0</v>
      </c>
      <c r="AM61" s="24">
        <v>24851.72</v>
      </c>
      <c r="AN61" s="30"/>
    </row>
    <row r="62">
      <c r="A62" s="33"/>
      <c r="B62" s="53"/>
      <c r="C62" s="29" t="s">
        <v>14</v>
      </c>
      <c r="D62" s="30" t="str">
        <f t="shared" ref="D62:K62" si="98">D61-C61</f>
        <v>#VALUE!</v>
      </c>
      <c r="E62" s="30">
        <f t="shared" si="98"/>
        <v>57.7</v>
      </c>
      <c r="F62" s="30">
        <f t="shared" si="98"/>
        <v>58.76</v>
      </c>
      <c r="G62" s="30">
        <f t="shared" si="98"/>
        <v>61.86</v>
      </c>
      <c r="H62" s="30">
        <f t="shared" si="98"/>
        <v>51.18</v>
      </c>
      <c r="I62" s="30">
        <f t="shared" si="98"/>
        <v>79.46</v>
      </c>
      <c r="J62" s="30">
        <f t="shared" si="98"/>
        <v>61.25</v>
      </c>
      <c r="K62" s="30">
        <f t="shared" si="98"/>
        <v>45.85</v>
      </c>
      <c r="L62" s="31">
        <f>SUM(E62:K62)</f>
        <v>416.06</v>
      </c>
      <c r="M62" s="30">
        <f>M61-K61</f>
        <v>40.7</v>
      </c>
      <c r="N62" s="30">
        <f t="shared" ref="N62:S62" si="99">N61-M61</f>
        <v>58.58</v>
      </c>
      <c r="O62" s="30">
        <f t="shared" si="99"/>
        <v>27.45</v>
      </c>
      <c r="P62" s="30">
        <f t="shared" si="99"/>
        <v>56.73</v>
      </c>
      <c r="Q62" s="30">
        <f t="shared" si="99"/>
        <v>32.07</v>
      </c>
      <c r="R62" s="30">
        <f t="shared" si="99"/>
        <v>45.12</v>
      </c>
      <c r="S62" s="30">
        <f t="shared" si="99"/>
        <v>60.76</v>
      </c>
      <c r="T62" s="32">
        <f>SUM(M62:S62)</f>
        <v>321.41</v>
      </c>
      <c r="U62" s="30">
        <f>U61-S61</f>
        <v>87.92</v>
      </c>
      <c r="V62" s="30">
        <f t="shared" ref="V62:AA62" si="100">V61-U61</f>
        <v>57.33</v>
      </c>
      <c r="W62" s="30">
        <f t="shared" si="100"/>
        <v>20.95</v>
      </c>
      <c r="X62" s="30">
        <f t="shared" si="100"/>
        <v>53.3</v>
      </c>
      <c r="Y62" s="30">
        <f t="shared" si="100"/>
        <v>46.37</v>
      </c>
      <c r="Z62" s="30">
        <f t="shared" si="100"/>
        <v>23.77</v>
      </c>
      <c r="AA62" s="30">
        <f t="shared" si="100"/>
        <v>89.98</v>
      </c>
      <c r="AB62" s="31">
        <f>SUM(U62:AA62)</f>
        <v>379.62</v>
      </c>
      <c r="AC62" s="30">
        <f>AC61-AA61</f>
        <v>63.78</v>
      </c>
      <c r="AD62" s="30">
        <f t="shared" ref="AD62:AI62" si="101">AD61-AC61</f>
        <v>36.26</v>
      </c>
      <c r="AE62" s="30">
        <f t="shared" si="101"/>
        <v>53.71</v>
      </c>
      <c r="AF62" s="30">
        <f t="shared" si="101"/>
        <v>40.83</v>
      </c>
      <c r="AG62" s="30">
        <f t="shared" si="101"/>
        <v>28.97</v>
      </c>
      <c r="AH62" s="30">
        <f t="shared" si="101"/>
        <v>62.16</v>
      </c>
      <c r="AI62" s="30">
        <f t="shared" si="101"/>
        <v>40.96</v>
      </c>
      <c r="AJ62" s="31">
        <f>SUM(AC62:AI62)</f>
        <v>326.67</v>
      </c>
      <c r="AK62" s="30">
        <f>AK61-AI61</f>
        <v>45.47</v>
      </c>
      <c r="AL62" s="30">
        <f t="shared" ref="AL62:AM62" si="102">AL61-AK61</f>
        <v>58.7</v>
      </c>
      <c r="AM62" s="30">
        <f t="shared" si="102"/>
        <v>46.72</v>
      </c>
      <c r="AN62" s="30"/>
    </row>
    <row r="63">
      <c r="A63" s="33"/>
      <c r="B63" s="53"/>
      <c r="C63" s="60" t="s">
        <v>15</v>
      </c>
      <c r="D63" s="88">
        <v>14.47</v>
      </c>
      <c r="E63" s="49">
        <v>13.48</v>
      </c>
      <c r="F63" s="47">
        <v>11.87</v>
      </c>
      <c r="G63" s="47">
        <v>10.32</v>
      </c>
      <c r="H63" s="47">
        <v>12.21</v>
      </c>
      <c r="I63" s="49">
        <v>13.88</v>
      </c>
      <c r="J63" s="47">
        <v>14.46</v>
      </c>
      <c r="K63" s="47">
        <v>10.31</v>
      </c>
      <c r="L63" s="19"/>
      <c r="M63" s="47">
        <v>8.03</v>
      </c>
      <c r="N63" s="47">
        <v>8.25</v>
      </c>
      <c r="O63" s="49">
        <v>5.08</v>
      </c>
      <c r="P63" s="49">
        <v>10.13</v>
      </c>
      <c r="Q63" s="49">
        <v>6.3</v>
      </c>
      <c r="R63" s="49">
        <v>11.3</v>
      </c>
      <c r="S63" s="49">
        <v>10.58</v>
      </c>
      <c r="T63" s="19"/>
      <c r="U63" s="49">
        <v>11.62</v>
      </c>
      <c r="V63" s="49">
        <v>8.03</v>
      </c>
      <c r="W63" s="49">
        <v>5.6</v>
      </c>
      <c r="X63" s="51">
        <v>5.6</v>
      </c>
      <c r="Y63" s="51">
        <v>9.39</v>
      </c>
      <c r="Z63" s="51">
        <v>4.65</v>
      </c>
      <c r="AA63" s="51">
        <v>10.98</v>
      </c>
      <c r="AB63" s="19"/>
      <c r="AC63" s="51">
        <v>9.66</v>
      </c>
      <c r="AD63" s="51">
        <v>8.27</v>
      </c>
      <c r="AE63" s="51">
        <v>8.52</v>
      </c>
      <c r="AF63" s="51">
        <v>7.68</v>
      </c>
      <c r="AG63" s="51">
        <v>4.7</v>
      </c>
      <c r="AH63" s="49">
        <v>8.85</v>
      </c>
      <c r="AI63" s="49">
        <v>5.08</v>
      </c>
      <c r="AJ63" s="19"/>
      <c r="AK63" s="89">
        <v>6.77</v>
      </c>
      <c r="AL63" s="89">
        <v>12.1</v>
      </c>
      <c r="AM63" s="90">
        <v>9.1</v>
      </c>
      <c r="AN63" s="30">
        <f>SUM(E63:AM63)</f>
        <v>282.8</v>
      </c>
    </row>
    <row r="64">
      <c r="A64" s="67"/>
      <c r="B64" s="77" t="s">
        <v>40</v>
      </c>
      <c r="C64" s="23"/>
      <c r="D64" s="27"/>
      <c r="E64" s="27"/>
      <c r="F64" s="27"/>
      <c r="G64" s="27"/>
      <c r="H64" s="27"/>
      <c r="I64" s="27"/>
      <c r="J64" s="27"/>
      <c r="K64" s="27"/>
      <c r="L64" s="19"/>
      <c r="M64" s="27"/>
      <c r="N64" s="27"/>
      <c r="O64" s="27"/>
      <c r="P64" s="27"/>
      <c r="Q64" s="27"/>
      <c r="R64" s="27"/>
      <c r="S64" s="27"/>
      <c r="T64" s="19"/>
      <c r="U64" s="27"/>
      <c r="V64" s="27"/>
      <c r="W64" s="27"/>
      <c r="X64" s="27"/>
      <c r="Y64" s="27"/>
      <c r="Z64" s="27"/>
      <c r="AA64" s="27"/>
      <c r="AB64" s="19"/>
      <c r="AC64" s="27"/>
      <c r="AD64" s="27"/>
      <c r="AE64" s="27"/>
      <c r="AF64" s="27"/>
      <c r="AG64" s="27"/>
      <c r="AH64" s="27"/>
      <c r="AI64" s="27"/>
      <c r="AJ64" s="19"/>
      <c r="AK64" s="27"/>
      <c r="AL64" s="27"/>
      <c r="AM64" s="27"/>
      <c r="AN64" s="30"/>
    </row>
    <row r="65">
      <c r="A65" s="59"/>
      <c r="B65" s="28"/>
      <c r="C65" s="91" t="s">
        <v>41</v>
      </c>
      <c r="D65" s="23"/>
      <c r="E65" s="23"/>
      <c r="F65" s="23"/>
      <c r="G65" s="23"/>
      <c r="H65" s="23"/>
      <c r="I65" s="23"/>
      <c r="J65" s="23"/>
      <c r="K65" s="23"/>
      <c r="L65" s="19"/>
      <c r="M65" s="23"/>
      <c r="N65" s="23"/>
      <c r="O65" s="23"/>
      <c r="P65" s="23"/>
      <c r="Q65" s="23"/>
      <c r="R65" s="23"/>
      <c r="S65" s="23"/>
      <c r="T65" s="19"/>
      <c r="U65" s="23"/>
      <c r="V65" s="23"/>
      <c r="W65" s="23"/>
      <c r="X65" s="23"/>
      <c r="Y65" s="23"/>
      <c r="Z65" s="23"/>
      <c r="AA65" s="23"/>
      <c r="AB65" s="19"/>
      <c r="AC65" s="23"/>
      <c r="AD65" s="23"/>
      <c r="AE65" s="23"/>
      <c r="AF65" s="23"/>
      <c r="AG65" s="23"/>
      <c r="AH65" s="23"/>
      <c r="AI65" s="23"/>
      <c r="AJ65" s="19"/>
      <c r="AK65" s="23"/>
      <c r="AL65" s="23"/>
      <c r="AM65" s="23"/>
      <c r="AN65" s="30"/>
    </row>
    <row r="66">
      <c r="A66" s="59"/>
      <c r="B66" s="28"/>
      <c r="C66" s="29" t="s">
        <v>42</v>
      </c>
      <c r="D66" s="30"/>
      <c r="E66" s="30"/>
      <c r="F66" s="30"/>
      <c r="G66" s="30"/>
      <c r="H66" s="30"/>
      <c r="I66" s="30"/>
      <c r="J66" s="30"/>
      <c r="K66" s="30"/>
      <c r="L66" s="31"/>
      <c r="M66" s="30"/>
      <c r="N66" s="30"/>
      <c r="O66" s="30"/>
      <c r="P66" s="30"/>
      <c r="Q66" s="30"/>
      <c r="R66" s="30"/>
      <c r="S66" s="30"/>
      <c r="T66" s="32">
        <f t="shared" ref="T66:T67" si="103">SUM(M66:S66)</f>
        <v>0</v>
      </c>
      <c r="U66" s="30"/>
      <c r="V66" s="30"/>
      <c r="W66" s="30"/>
      <c r="X66" s="30"/>
      <c r="Y66" s="30"/>
      <c r="Z66" s="30"/>
      <c r="AA66" s="30"/>
      <c r="AB66" s="31">
        <f t="shared" ref="AB66:AB67" si="104">SUM(U66:AA66)</f>
        <v>0</v>
      </c>
      <c r="AC66" s="30"/>
      <c r="AD66" s="30"/>
      <c r="AE66" s="30"/>
      <c r="AF66" s="30"/>
      <c r="AG66" s="30"/>
      <c r="AH66" s="30"/>
      <c r="AI66" s="30"/>
      <c r="AJ66" s="31">
        <f>SUM(AC66:AI66)</f>
        <v>0</v>
      </c>
      <c r="AK66" s="30"/>
      <c r="AL66" s="30"/>
      <c r="AM66" s="30"/>
      <c r="AN66" s="30"/>
    </row>
    <row r="67">
      <c r="A67" s="66"/>
      <c r="B67" s="52"/>
      <c r="C67" s="27" t="s">
        <v>15</v>
      </c>
      <c r="D67" s="27"/>
      <c r="E67" s="27"/>
      <c r="F67" s="27"/>
      <c r="G67" s="27"/>
      <c r="H67" s="27"/>
      <c r="I67" s="27"/>
      <c r="J67" s="27"/>
      <c r="K67" s="27"/>
      <c r="L67" s="92">
        <f>SUM(E67:K67)</f>
        <v>0</v>
      </c>
      <c r="M67" s="27"/>
      <c r="N67" s="27"/>
      <c r="O67" s="27"/>
      <c r="P67" s="27"/>
      <c r="Q67" s="27"/>
      <c r="R67" s="27"/>
      <c r="S67" s="27"/>
      <c r="T67" s="92">
        <f t="shared" si="103"/>
        <v>0</v>
      </c>
      <c r="U67" s="27"/>
      <c r="V67" s="27"/>
      <c r="W67" s="27"/>
      <c r="X67" s="27"/>
      <c r="Y67" s="27"/>
      <c r="Z67" s="27"/>
      <c r="AA67" s="27"/>
      <c r="AB67" s="92">
        <f t="shared" si="104"/>
        <v>0</v>
      </c>
      <c r="AC67" s="27"/>
      <c r="AD67" s="27"/>
      <c r="AE67" s="27"/>
      <c r="AF67" s="27"/>
      <c r="AG67" s="27"/>
      <c r="AH67" s="27"/>
      <c r="AI67" s="27"/>
      <c r="AJ67" s="19"/>
      <c r="AK67" s="27"/>
      <c r="AL67" s="27"/>
      <c r="AM67" s="27"/>
      <c r="AN67" s="27"/>
    </row>
  </sheetData>
  <mergeCells count="11">
    <mergeCell ref="A52:A57"/>
    <mergeCell ref="B52:B57"/>
    <mergeCell ref="A64:A67"/>
    <mergeCell ref="B64:B67"/>
    <mergeCell ref="B4:B24"/>
    <mergeCell ref="A28:A39"/>
    <mergeCell ref="B28:B39"/>
    <mergeCell ref="A40:A48"/>
    <mergeCell ref="B40:B48"/>
    <mergeCell ref="A49:A51"/>
    <mergeCell ref="B49:B51"/>
  </mergeCells>
  <drawing r:id="rId1"/>
</worksheet>
</file>