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sset\Documents\GitHub\FOXSI3-analysis\"/>
    </mc:Choice>
  </mc:AlternateContent>
  <xr:revisionPtr revIDLastSave="0" documentId="13_ncr:1_{7402D7EC-5C5C-41AF-91CD-08D8E571948C}" xr6:coauthVersionLast="36" xr6:coauthVersionMax="36" xr10:uidLastSave="{00000000-0000-0000-0000-000000000000}"/>
  <bookViews>
    <workbookView xWindow="0" yWindow="0" windowWidth="23040" windowHeight="10344" xr2:uid="{DFA82BB7-205F-4C9B-8E84-109BA2A4C63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3" i="1"/>
  <c r="H14" i="1"/>
  <c r="I14" i="1"/>
  <c r="G14" i="1"/>
  <c r="G15" i="1"/>
  <c r="G16" i="1"/>
  <c r="G17" i="1"/>
  <c r="G18" i="1"/>
  <c r="G19" i="1"/>
  <c r="G13" i="1"/>
  <c r="E17" i="1"/>
  <c r="E18" i="1"/>
  <c r="E19" i="1"/>
  <c r="E16" i="1"/>
  <c r="E15" i="1"/>
  <c r="E14" i="1"/>
  <c r="E13" i="1"/>
  <c r="I7" i="1"/>
  <c r="I5" i="1"/>
  <c r="H8" i="1"/>
  <c r="H7" i="1"/>
  <c r="H6" i="1"/>
  <c r="H5" i="1"/>
  <c r="H4" i="1"/>
  <c r="H3" i="1"/>
  <c r="C11" i="1"/>
  <c r="D11" i="1"/>
  <c r="D10" i="1"/>
</calcChain>
</file>

<file path=xl/sharedStrings.xml><?xml version="1.0" encoding="utf-8"?>
<sst xmlns="http://schemas.openxmlformats.org/spreadsheetml/2006/main" count="21" uniqueCount="21">
  <si>
    <t>Detector</t>
  </si>
  <si>
    <t>frame counter for:</t>
  </si>
  <si>
    <t>HV=0*</t>
  </si>
  <si>
    <t>HV=200**</t>
  </si>
  <si>
    <t>* last time before starting ramping up</t>
  </si>
  <si>
    <t>** first time after ramping up</t>
  </si>
  <si>
    <t>HV=1***</t>
  </si>
  <si>
    <t>*** for det 5, this is HV=7</t>
  </si>
  <si>
    <t>HV before 200</t>
  </si>
  <si>
    <t xml:space="preserve">1st frame </t>
  </si>
  <si>
    <t>delta t</t>
  </si>
  <si>
    <t>Frame number when starting ramping up</t>
  </si>
  <si>
    <t>Frame number corresponding to launch</t>
  </si>
  <si>
    <t>Frame number begin target1</t>
  </si>
  <si>
    <t>Frame number begin target2</t>
  </si>
  <si>
    <t>Frame number begin target3</t>
  </si>
  <si>
    <t>Frame number begin target4 pos1</t>
  </si>
  <si>
    <t>Frame number begin target4 pos2</t>
  </si>
  <si>
    <t>Time</t>
  </si>
  <si>
    <t>WSMR_time</t>
  </si>
  <si>
    <t>Number of seconds this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</si>
</sst>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24FD-32E0-45C5-B9AB-528585E01689}">
  <dimension ref="A1:K19"/>
  <sheetViews>
    <sheetView tabSelected="1" workbookViewId="0">
      <selection activeCell="E14" sqref="E14"/>
    </sheetView>
  </sheetViews>
  <sheetFormatPr defaultRowHeight="14.4" x14ac:dyDescent="0.55000000000000004"/>
  <cols>
    <col min="5" max="5" width="12.15625" bestFit="1" customWidth="1"/>
    <col min="6" max="6" width="9.15625" customWidth="1"/>
    <col min="7" max="7" width="10.68359375" bestFit="1" customWidth="1"/>
    <col min="8" max="8" width="8.26171875" bestFit="1" customWidth="1"/>
    <col min="9" max="9" width="8.89453125" customWidth="1"/>
  </cols>
  <sheetData>
    <row r="1" spans="1:11" x14ac:dyDescent="0.55000000000000004">
      <c r="B1" t="s">
        <v>1</v>
      </c>
    </row>
    <row r="2" spans="1:11" x14ac:dyDescent="0.55000000000000004">
      <c r="A2" t="s">
        <v>0</v>
      </c>
      <c r="B2" t="s">
        <v>2</v>
      </c>
      <c r="C2" t="s">
        <v>6</v>
      </c>
      <c r="D2" t="s">
        <v>3</v>
      </c>
      <c r="E2" t="s">
        <v>8</v>
      </c>
      <c r="F2" t="s">
        <v>9</v>
      </c>
      <c r="H2" t="s">
        <v>10</v>
      </c>
      <c r="K2" t="s">
        <v>4</v>
      </c>
    </row>
    <row r="3" spans="1:11" x14ac:dyDescent="0.55000000000000004">
      <c r="A3">
        <v>0</v>
      </c>
      <c r="B3">
        <v>6936129</v>
      </c>
      <c r="C3">
        <v>6936130</v>
      </c>
      <c r="D3">
        <v>6955974</v>
      </c>
      <c r="E3">
        <v>198</v>
      </c>
      <c r="F3">
        <v>6576585</v>
      </c>
      <c r="H3">
        <f>(C3-B3)*2/1000</f>
        <v>2E-3</v>
      </c>
      <c r="K3" t="s">
        <v>5</v>
      </c>
    </row>
    <row r="4" spans="1:11" x14ac:dyDescent="0.55000000000000004">
      <c r="A4">
        <v>2</v>
      </c>
      <c r="B4">
        <v>6936129</v>
      </c>
      <c r="C4">
        <v>6936130</v>
      </c>
      <c r="D4">
        <v>6955777</v>
      </c>
      <c r="E4">
        <v>196</v>
      </c>
      <c r="F4">
        <v>6576585</v>
      </c>
      <c r="H4">
        <f>(C4-B4)*2/1000</f>
        <v>2E-3</v>
      </c>
      <c r="K4" t="s">
        <v>7</v>
      </c>
    </row>
    <row r="5" spans="1:11" x14ac:dyDescent="0.55000000000000004">
      <c r="A5">
        <v>3</v>
      </c>
      <c r="B5">
        <v>6936068</v>
      </c>
      <c r="C5">
        <v>6936185</v>
      </c>
      <c r="D5">
        <v>6955267</v>
      </c>
      <c r="E5">
        <v>191</v>
      </c>
      <c r="F5">
        <v>6580388</v>
      </c>
      <c r="H5">
        <f>(C5-B5)*2/1000</f>
        <v>0.23400000000000001</v>
      </c>
      <c r="I5">
        <f>(C5-C4)*2/1000</f>
        <v>0.11</v>
      </c>
    </row>
    <row r="6" spans="1:11" x14ac:dyDescent="0.55000000000000004">
      <c r="A6">
        <v>4</v>
      </c>
      <c r="B6">
        <v>6936129</v>
      </c>
      <c r="C6">
        <v>6936130</v>
      </c>
      <c r="D6">
        <v>6955974</v>
      </c>
      <c r="E6">
        <v>198</v>
      </c>
      <c r="F6">
        <v>6576585</v>
      </c>
      <c r="H6">
        <f>(C6-B6)*2/1000</f>
        <v>2E-3</v>
      </c>
    </row>
    <row r="7" spans="1:11" x14ac:dyDescent="0.55000000000000004">
      <c r="A7">
        <v>5</v>
      </c>
      <c r="B7">
        <v>6935576</v>
      </c>
      <c r="C7">
        <v>6936787</v>
      </c>
      <c r="D7">
        <v>6955102</v>
      </c>
      <c r="E7">
        <v>190</v>
      </c>
      <c r="F7">
        <v>6576654</v>
      </c>
      <c r="H7">
        <f>(C7-B7)*2/1000</f>
        <v>2.4220000000000002</v>
      </c>
      <c r="I7">
        <f>(C7-C6)*2/1000</f>
        <v>1.3140000000000001</v>
      </c>
    </row>
    <row r="8" spans="1:11" x14ac:dyDescent="0.55000000000000004">
      <c r="A8">
        <v>6</v>
      </c>
      <c r="B8">
        <v>6936129</v>
      </c>
      <c r="C8">
        <v>6936130</v>
      </c>
      <c r="D8">
        <v>6955891</v>
      </c>
      <c r="E8">
        <v>197</v>
      </c>
      <c r="F8">
        <v>6576585</v>
      </c>
      <c r="H8">
        <f>(C8-B8)*2/1000</f>
        <v>2E-3</v>
      </c>
    </row>
    <row r="10" spans="1:11" x14ac:dyDescent="0.55000000000000004">
      <c r="D10">
        <f>MIN(D3:D8)</f>
        <v>6955102</v>
      </c>
    </row>
    <row r="11" spans="1:11" x14ac:dyDescent="0.55000000000000004">
      <c r="C11">
        <f>MIN(C3,C4,C6,C8)</f>
        <v>6936130</v>
      </c>
      <c r="D11">
        <f>MIN(D3,D4,D6,D8)</f>
        <v>6955777</v>
      </c>
    </row>
    <row r="12" spans="1:11" x14ac:dyDescent="0.55000000000000004">
      <c r="F12" s="1" t="s">
        <v>18</v>
      </c>
      <c r="G12" t="s">
        <v>19</v>
      </c>
      <c r="H12" t="s">
        <v>20</v>
      </c>
    </row>
    <row r="13" spans="1:11" x14ac:dyDescent="0.55000000000000004">
      <c r="A13" t="s">
        <v>11</v>
      </c>
      <c r="E13">
        <f>C3</f>
        <v>6936130</v>
      </c>
      <c r="F13">
        <v>30</v>
      </c>
      <c r="G13">
        <f>E13*2/1000</f>
        <v>13872.26</v>
      </c>
      <c r="H13">
        <f>G13+I14</f>
        <v>62490</v>
      </c>
    </row>
    <row r="14" spans="1:11" x14ac:dyDescent="0.55000000000000004">
      <c r="A14" t="s">
        <v>12</v>
      </c>
      <c r="E14">
        <f>E13-30*1000/2</f>
        <v>6921130</v>
      </c>
      <c r="F14">
        <v>0</v>
      </c>
      <c r="G14">
        <f t="shared" ref="G14:G19" si="0">E14*2/1000</f>
        <v>13842.26</v>
      </c>
      <c r="H14">
        <f>17*3600+21*60</f>
        <v>62460</v>
      </c>
      <c r="I14">
        <f>H14-G14</f>
        <v>48617.74</v>
      </c>
    </row>
    <row r="15" spans="1:11" x14ac:dyDescent="0.55000000000000004">
      <c r="A15" t="s">
        <v>13</v>
      </c>
      <c r="E15">
        <f>E$14+F15*1000/2</f>
        <v>6969630</v>
      </c>
      <c r="F15">
        <v>97</v>
      </c>
      <c r="G15">
        <f t="shared" si="0"/>
        <v>13939.26</v>
      </c>
      <c r="H15">
        <f>G15+I$14</f>
        <v>62557</v>
      </c>
    </row>
    <row r="16" spans="1:11" x14ac:dyDescent="0.55000000000000004">
      <c r="A16" t="s">
        <v>14</v>
      </c>
      <c r="E16">
        <f>E$14+F16*1000/2</f>
        <v>7037130</v>
      </c>
      <c r="F16">
        <v>232</v>
      </c>
      <c r="G16">
        <f t="shared" si="0"/>
        <v>14074.26</v>
      </c>
      <c r="H16">
        <f>G16+I$14</f>
        <v>62692</v>
      </c>
    </row>
    <row r="17" spans="1:8" x14ac:dyDescent="0.55000000000000004">
      <c r="A17" t="s">
        <v>15</v>
      </c>
      <c r="E17">
        <f t="shared" ref="E17:E19" si="1">E$14+F17*1000/2</f>
        <v>7053130</v>
      </c>
      <c r="F17">
        <v>264</v>
      </c>
      <c r="G17">
        <f t="shared" si="0"/>
        <v>14106.26</v>
      </c>
      <c r="H17">
        <f>G17+I$14</f>
        <v>62724</v>
      </c>
    </row>
    <row r="18" spans="1:8" x14ac:dyDescent="0.55000000000000004">
      <c r="A18" t="s">
        <v>16</v>
      </c>
      <c r="E18">
        <f t="shared" si="1"/>
        <v>7129130</v>
      </c>
      <c r="F18">
        <v>416</v>
      </c>
      <c r="G18">
        <f t="shared" si="0"/>
        <v>14258.26</v>
      </c>
      <c r="H18">
        <f>G18+I$14</f>
        <v>62876</v>
      </c>
    </row>
    <row r="19" spans="1:8" x14ac:dyDescent="0.55000000000000004">
      <c r="A19" t="s">
        <v>17</v>
      </c>
      <c r="E19">
        <f t="shared" si="1"/>
        <v>7144630</v>
      </c>
      <c r="F19">
        <v>447</v>
      </c>
      <c r="G19">
        <f t="shared" si="0"/>
        <v>14289.26</v>
      </c>
      <c r="H19">
        <f>G19+I$14</f>
        <v>62907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SMusset</dc:creator>
  <cp:lastModifiedBy>SMusset</cp:lastModifiedBy>
  <dcterms:created xsi:type="dcterms:W3CDTF">2018-10-05T16:05:25Z</dcterms:created>
  <dcterms:modified xsi:type="dcterms:W3CDTF">2018-10-08T19:12:31Z</dcterms:modified>
</cp:coreProperties>
</file>